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C0C359C-1D96-4C26-A577-F61566A11EB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 l="1"/>
  <c r="A12" i="1" l="1"/>
  <c r="AC162" i="1" l="1"/>
  <c r="AC163" i="1" s="1"/>
  <c r="AC164" i="1" s="1"/>
  <c r="AC165" i="1" s="1"/>
  <c r="AC166" i="1" s="1"/>
  <c r="AC167" i="1" l="1"/>
  <c r="AB166" i="1"/>
  <c r="AD166" i="1" s="1"/>
  <c r="AB161" i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4" i="1"/>
  <c r="AD164" i="1" s="1"/>
  <c r="AB162" i="1"/>
  <c r="AD162" i="1" s="1"/>
  <c r="AC168" i="1" l="1"/>
  <c r="AB167" i="1"/>
  <c r="AD167" i="1" s="1"/>
  <c r="R12" i="1"/>
  <c r="C13" i="1" s="1"/>
  <c r="G13" i="1"/>
  <c r="X16" i="1"/>
  <c r="Y13" i="1"/>
  <c r="AB14" i="1" s="1"/>
  <c r="N12" i="1"/>
  <c r="P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E14" i="1" s="1"/>
  <c r="AB165" i="1"/>
  <c r="AD165" i="1" s="1"/>
  <c r="X17" i="1" s="1"/>
  <c r="AB168" i="1" l="1"/>
  <c r="AD168" i="1" s="1"/>
  <c r="AC169" i="1"/>
  <c r="X19" i="1"/>
  <c r="AG18" i="1" s="1"/>
  <c r="Z17" i="1"/>
  <c r="Y14" i="1"/>
  <c r="X15" i="1"/>
  <c r="F13" i="1"/>
  <c r="H13" i="1" s="1"/>
  <c r="N13" i="1" s="1"/>
  <c r="P13" i="1" s="1"/>
  <c r="B13" i="1" s="1"/>
  <c r="F15" i="1"/>
  <c r="F14" i="1"/>
  <c r="Z13" i="1"/>
  <c r="AA13" i="1" s="1"/>
  <c r="AD13" i="1" s="1"/>
  <c r="X18" i="1"/>
  <c r="Z18" i="1" s="1"/>
  <c r="AG13" i="1"/>
  <c r="Z14" i="1"/>
  <c r="I28" i="1"/>
  <c r="AG15" i="1"/>
  <c r="A15" i="1"/>
  <c r="D15" i="1" s="1"/>
  <c r="E15" i="1" s="1"/>
  <c r="AB169" i="1" l="1"/>
  <c r="AD169" i="1" s="1"/>
  <c r="AC170" i="1"/>
  <c r="X20" i="1"/>
  <c r="Z16" i="1"/>
  <c r="Z19" i="1"/>
  <c r="AG17" i="1"/>
  <c r="AB15" i="1"/>
  <c r="Y15" i="1" s="1"/>
  <c r="Z15" i="1"/>
  <c r="AA15" i="1" s="1"/>
  <c r="AG14" i="1"/>
  <c r="F16" i="1"/>
  <c r="AA14" i="1"/>
  <c r="AD14" i="1" s="1"/>
  <c r="AG16" i="1"/>
  <c r="A16" i="1"/>
  <c r="D16" i="1" s="1"/>
  <c r="E16" i="1" s="1"/>
  <c r="I29" i="1"/>
  <c r="AD15" i="1" l="1"/>
  <c r="X21" i="1"/>
  <c r="Z21" i="1" s="1"/>
  <c r="AB170" i="1"/>
  <c r="AD170" i="1" s="1"/>
  <c r="AC171" i="1"/>
  <c r="AG19" i="1"/>
  <c r="Z20" i="1"/>
  <c r="AB16" i="1"/>
  <c r="Y16" i="1" s="1"/>
  <c r="AA16" i="1"/>
  <c r="F17" i="1"/>
  <c r="A17" i="1"/>
  <c r="I30" i="1"/>
  <c r="X22" i="1" l="1"/>
  <c r="Z22" i="1" s="1"/>
  <c r="AB171" i="1"/>
  <c r="AD171" i="1" s="1"/>
  <c r="AC172" i="1"/>
  <c r="AG20" i="1"/>
  <c r="AB17" i="1"/>
  <c r="Y17" i="1" s="1"/>
  <c r="AA17" i="1"/>
  <c r="AD16" i="1"/>
  <c r="D17" i="1"/>
  <c r="E17" i="1" s="1"/>
  <c r="A18" i="1"/>
  <c r="D18" i="1" s="1"/>
  <c r="E18" i="1" s="1"/>
  <c r="I31" i="1"/>
  <c r="AB172" i="1" l="1"/>
  <c r="AD172" i="1" s="1"/>
  <c r="AG21" i="1"/>
  <c r="X23" i="1"/>
  <c r="Z23" i="1" s="1"/>
  <c r="F18" i="1"/>
  <c r="AB18" i="1"/>
  <c r="Y18" i="1" s="1"/>
  <c r="AA18" i="1"/>
  <c r="AD17" i="1"/>
  <c r="F19" i="1"/>
  <c r="I32" i="1"/>
  <c r="A19" i="1"/>
  <c r="AG22" i="1" l="1"/>
  <c r="X24" i="1"/>
  <c r="AG23" i="1" s="1"/>
  <c r="AD18" i="1"/>
  <c r="AB19" i="1"/>
  <c r="Y19" i="1" s="1"/>
  <c r="AA19" i="1"/>
  <c r="AD19" i="1" s="1"/>
  <c r="D19" i="1"/>
  <c r="E19" i="1" s="1"/>
  <c r="A20" i="1"/>
  <c r="D20" i="1" s="1"/>
  <c r="E20" i="1" s="1"/>
  <c r="I33" i="1"/>
  <c r="Z24" i="1" l="1"/>
  <c r="F20" i="1"/>
  <c r="AB20" i="1"/>
  <c r="Y20" i="1" s="1"/>
  <c r="AA20" i="1"/>
  <c r="AD20" i="1" s="1"/>
  <c r="F21" i="1"/>
  <c r="I34" i="1"/>
  <c r="A21" i="1"/>
  <c r="AB21" i="1" l="1"/>
  <c r="Y21" i="1" s="1"/>
  <c r="AA21" i="1"/>
  <c r="D21" i="1"/>
  <c r="E21" i="1" s="1"/>
  <c r="I35" i="1"/>
  <c r="A22" i="1"/>
  <c r="D22" i="1" s="1"/>
  <c r="E22" i="1" s="1"/>
  <c r="AD21" i="1" l="1"/>
  <c r="AB22" i="1"/>
  <c r="Y22" i="1" s="1"/>
  <c r="AA22" i="1"/>
  <c r="F22" i="1"/>
  <c r="F23" i="1"/>
  <c r="A23" i="1"/>
  <c r="D23" i="1" s="1"/>
  <c r="E23" i="1" s="1"/>
  <c r="F24" i="1" s="1"/>
  <c r="I36" i="1"/>
  <c r="AA23" i="1" l="1"/>
  <c r="AB23" i="1"/>
  <c r="Y23" i="1" s="1"/>
  <c r="AD22" i="1"/>
  <c r="I37" i="1"/>
  <c r="A24" i="1"/>
  <c r="D24" i="1" s="1"/>
  <c r="E24" i="1" s="1"/>
  <c r="F25" i="1" s="1"/>
  <c r="AD23" i="1" l="1"/>
  <c r="AB24" i="1"/>
  <c r="Y24" i="1" s="1"/>
  <c r="AA24" i="1"/>
  <c r="A25" i="1"/>
  <c r="D25" i="1" s="1"/>
  <c r="E25" i="1" s="1"/>
  <c r="I38" i="1"/>
  <c r="AD24" i="1" l="1"/>
  <c r="F26" i="1"/>
  <c r="O25" i="1"/>
  <c r="I39" i="1"/>
  <c r="A26" i="1"/>
  <c r="D26" i="1" s="1"/>
  <c r="E26" i="1" s="1"/>
  <c r="F27" i="1" s="1"/>
  <c r="Q25" i="1" l="1"/>
  <c r="R25" i="1" s="1"/>
  <c r="I40" i="1"/>
  <c r="O13" i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E27" i="1" s="1"/>
  <c r="F28" i="1" s="1"/>
  <c r="O26" i="1"/>
  <c r="G14" i="1" l="1"/>
  <c r="G15" i="1" s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D28" i="1" s="1"/>
  <c r="E28" i="1" s="1"/>
  <c r="F29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R13" i="1" l="1"/>
  <c r="C14" i="1" s="1"/>
  <c r="C15" i="1" s="1"/>
  <c r="H14" i="1"/>
  <c r="N14" i="1" s="1"/>
  <c r="G16" i="1"/>
  <c r="H15" i="1"/>
  <c r="J15" i="1"/>
  <c r="T28" i="1"/>
  <c r="S28" i="1"/>
  <c r="Q27" i="1"/>
  <c r="R27" i="1" s="1"/>
  <c r="A29" i="1"/>
  <c r="D29" i="1" s="1"/>
  <c r="E29" i="1" s="1"/>
  <c r="F30" i="1" s="1"/>
  <c r="O28" i="1"/>
  <c r="I42" i="1"/>
  <c r="P14" i="1" l="1"/>
  <c r="B14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E30" i="1" s="1"/>
  <c r="C16" i="1"/>
  <c r="I43" i="1"/>
  <c r="Q28" i="1"/>
  <c r="R28" i="1" s="1"/>
  <c r="T29" i="1"/>
  <c r="S29" i="1"/>
  <c r="F31" i="1" l="1"/>
  <c r="G18" i="1"/>
  <c r="H17" i="1"/>
  <c r="K16" i="1"/>
  <c r="L16" i="1" s="1"/>
  <c r="M16" i="1" s="1"/>
  <c r="N16" i="1" s="1"/>
  <c r="P16" i="1" s="1"/>
  <c r="B16" i="1" s="1"/>
  <c r="J17" i="1"/>
  <c r="A31" i="1"/>
  <c r="D31" i="1" s="1"/>
  <c r="E31" i="1" s="1"/>
  <c r="O30" i="1"/>
  <c r="I44" i="1"/>
  <c r="S30" i="1"/>
  <c r="Q29" i="1"/>
  <c r="R29" i="1" s="1"/>
  <c r="T30" i="1"/>
  <c r="C17" i="1"/>
  <c r="F32" i="1" l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D32" i="1" s="1"/>
  <c r="E32" i="1" s="1"/>
  <c r="O31" i="1"/>
  <c r="F33" i="1" l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E34" i="1" s="1"/>
  <c r="O33" i="1"/>
  <c r="I47" i="1"/>
  <c r="F34" i="1" l="1"/>
  <c r="F35" i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E35" i="1" s="1"/>
  <c r="F36" i="1" s="1"/>
  <c r="O34" i="1"/>
  <c r="S34" i="1"/>
  <c r="Q33" i="1"/>
  <c r="R33" i="1" s="1"/>
  <c r="T34" i="1"/>
  <c r="I48" i="1"/>
  <c r="C21" i="1"/>
  <c r="G23" i="1" l="1"/>
  <c r="H22" i="1"/>
  <c r="K21" i="1"/>
  <c r="L21" i="1" s="1"/>
  <c r="M21" i="1" s="1"/>
  <c r="N21" i="1" s="1"/>
  <c r="P21" i="1" s="1"/>
  <c r="B21" i="1" s="1"/>
  <c r="J22" i="1"/>
  <c r="I49" i="1"/>
  <c r="A36" i="1"/>
  <c r="D36" i="1" s="1"/>
  <c r="E36" i="1" s="1"/>
  <c r="F37" i="1" s="1"/>
  <c r="O35" i="1"/>
  <c r="C22" i="1"/>
  <c r="Q34" i="1"/>
  <c r="R34" i="1" s="1"/>
  <c r="T35" i="1"/>
  <c r="S35" i="1"/>
  <c r="G24" i="1" l="1"/>
  <c r="H23" i="1"/>
  <c r="K22" i="1"/>
  <c r="L22" i="1" s="1"/>
  <c r="M22" i="1" s="1"/>
  <c r="N22" i="1" s="1"/>
  <c r="P22" i="1" s="1"/>
  <c r="B22" i="1" s="1"/>
  <c r="J23" i="1"/>
  <c r="A37" i="1"/>
  <c r="D37" i="1" s="1"/>
  <c r="E37" i="1" s="1"/>
  <c r="F38" i="1" s="1"/>
  <c r="O36" i="1"/>
  <c r="C23" i="1"/>
  <c r="S36" i="1"/>
  <c r="Q35" i="1"/>
  <c r="R35" i="1" s="1"/>
  <c r="T36" i="1"/>
  <c r="I50" i="1"/>
  <c r="G25" i="1" l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D38" i="1" s="1"/>
  <c r="E38" i="1" s="1"/>
  <c r="F39" i="1" s="1"/>
  <c r="O37" i="1"/>
  <c r="G26" i="1" l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D39" i="1" s="1"/>
  <c r="E39" i="1" s="1"/>
  <c r="O38" i="1"/>
  <c r="F40" i="1" l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D40" i="1" s="1"/>
  <c r="E40" i="1" s="1"/>
  <c r="O39" i="1"/>
  <c r="C26" i="1"/>
  <c r="F41" i="1" l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E41" i="1" s="1"/>
  <c r="I54" i="1"/>
  <c r="C27" i="1"/>
  <c r="F42" i="1" l="1"/>
  <c r="G29" i="1"/>
  <c r="H28" i="1"/>
  <c r="K27" i="1"/>
  <c r="L27" i="1" s="1"/>
  <c r="M27" i="1" s="1"/>
  <c r="N27" i="1" s="1"/>
  <c r="P27" i="1" s="1"/>
  <c r="B27" i="1" s="1"/>
  <c r="J28" i="1"/>
  <c r="A42" i="1"/>
  <c r="D42" i="1" s="1"/>
  <c r="E42" i="1" s="1"/>
  <c r="O41" i="1"/>
  <c r="C28" i="1"/>
  <c r="I55" i="1"/>
  <c r="S41" i="1"/>
  <c r="Q40" i="1"/>
  <c r="R40" i="1" s="1"/>
  <c r="T41" i="1"/>
  <c r="F43" i="1" l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D43" i="1" s="1"/>
  <c r="E43" i="1" s="1"/>
  <c r="O42" i="1"/>
  <c r="F44" i="1" l="1"/>
  <c r="G31" i="1"/>
  <c r="H30" i="1"/>
  <c r="K29" i="1"/>
  <c r="L29" i="1" s="1"/>
  <c r="M29" i="1" s="1"/>
  <c r="N29" i="1" s="1"/>
  <c r="P29" i="1" s="1"/>
  <c r="B29" i="1" s="1"/>
  <c r="J30" i="1"/>
  <c r="A44" i="1"/>
  <c r="D44" i="1" s="1"/>
  <c r="E44" i="1" s="1"/>
  <c r="F45" i="1" s="1"/>
  <c r="O43" i="1"/>
  <c r="I57" i="1"/>
  <c r="Q42" i="1"/>
  <c r="R42" i="1" s="1"/>
  <c r="T43" i="1"/>
  <c r="S43" i="1"/>
  <c r="C30" i="1"/>
  <c r="G32" i="1" l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D45" i="1" s="1"/>
  <c r="E45" i="1" s="1"/>
  <c r="F46" i="1" s="1"/>
  <c r="O44" i="1"/>
  <c r="G33" i="1" l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E46" i="1" s="1"/>
  <c r="F47" i="1" s="1"/>
  <c r="O45" i="1"/>
  <c r="I59" i="1"/>
  <c r="C32" i="1"/>
  <c r="G34" i="1" l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D47" i="1" s="1"/>
  <c r="E47" i="1" s="1"/>
  <c r="F48" i="1" s="1"/>
  <c r="O46" i="1"/>
  <c r="C33" i="1"/>
  <c r="I60" i="1"/>
  <c r="G35" i="1" l="1"/>
  <c r="H34" i="1"/>
  <c r="J34" i="1"/>
  <c r="K33" i="1"/>
  <c r="L33" i="1" s="1"/>
  <c r="M33" i="1" s="1"/>
  <c r="N33" i="1" s="1"/>
  <c r="P33" i="1" s="1"/>
  <c r="B33" i="1" s="1"/>
  <c r="A48" i="1"/>
  <c r="D48" i="1" s="1"/>
  <c r="E48" i="1" s="1"/>
  <c r="O47" i="1"/>
  <c r="I61" i="1"/>
  <c r="T47" i="1"/>
  <c r="Q46" i="1"/>
  <c r="R46" i="1" s="1"/>
  <c r="S47" i="1"/>
  <c r="C34" i="1"/>
  <c r="F49" i="1" l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D49" i="1" s="1"/>
  <c r="E49" i="1" s="1"/>
  <c r="O48" i="1"/>
  <c r="Q47" i="1"/>
  <c r="R47" i="1" s="1"/>
  <c r="T48" i="1"/>
  <c r="S48" i="1"/>
  <c r="F50" i="1" l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D50" i="1" s="1"/>
  <c r="E50" i="1" s="1"/>
  <c r="F51" i="1" s="1"/>
  <c r="O49" i="1"/>
  <c r="I63" i="1"/>
  <c r="C36" i="1"/>
  <c r="G38" i="1" l="1"/>
  <c r="H37" i="1"/>
  <c r="K36" i="1"/>
  <c r="L36" i="1" s="1"/>
  <c r="M36" i="1" s="1"/>
  <c r="N36" i="1" s="1"/>
  <c r="P36" i="1" s="1"/>
  <c r="B36" i="1" s="1"/>
  <c r="J37" i="1"/>
  <c r="A51" i="1"/>
  <c r="D51" i="1" s="1"/>
  <c r="E51" i="1" s="1"/>
  <c r="O50" i="1"/>
  <c r="I64" i="1"/>
  <c r="C37" i="1"/>
  <c r="S50" i="1"/>
  <c r="Q49" i="1"/>
  <c r="R49" i="1" s="1"/>
  <c r="T50" i="1"/>
  <c r="F52" i="1" l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s="1"/>
  <c r="E52" i="1" s="1"/>
  <c r="F53" i="1" l="1"/>
  <c r="G40" i="1"/>
  <c r="H39" i="1"/>
  <c r="K38" i="1"/>
  <c r="L38" i="1" s="1"/>
  <c r="M38" i="1" s="1"/>
  <c r="N38" i="1" s="1"/>
  <c r="P38" i="1" s="1"/>
  <c r="B38" i="1" s="1"/>
  <c r="J39" i="1"/>
  <c r="I66" i="1"/>
  <c r="A53" i="1"/>
  <c r="D53" i="1" s="1"/>
  <c r="E53" i="1" s="1"/>
  <c r="O52" i="1"/>
  <c r="C39" i="1"/>
  <c r="Q51" i="1"/>
  <c r="R51" i="1" s="1"/>
  <c r="S52" i="1"/>
  <c r="T52" i="1"/>
  <c r="F54" i="1" l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D54" i="1" s="1"/>
  <c r="E54" i="1" s="1"/>
  <c r="O53" i="1"/>
  <c r="I67" i="1"/>
  <c r="C40" i="1"/>
  <c r="F55" i="1" l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D55" i="1" s="1"/>
  <c r="E55" i="1" s="1"/>
  <c r="O54" i="1"/>
  <c r="F56" i="1" l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D56" i="1" s="1"/>
  <c r="E56" i="1" s="1"/>
  <c r="O55" i="1"/>
  <c r="F57" i="1" l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D57" i="1" s="1"/>
  <c r="E57" i="1" s="1"/>
  <c r="F58" i="1" s="1"/>
  <c r="O56" i="1"/>
  <c r="I70" i="1"/>
  <c r="G45" i="1" l="1"/>
  <c r="H44" i="1"/>
  <c r="K43" i="1"/>
  <c r="L43" i="1" s="1"/>
  <c r="M43" i="1" s="1"/>
  <c r="N43" i="1" s="1"/>
  <c r="P43" i="1" s="1"/>
  <c r="B43" i="1" s="1"/>
  <c r="J44" i="1"/>
  <c r="I71" i="1"/>
  <c r="O57" i="1"/>
  <c r="A58" i="1"/>
  <c r="D58" i="1" s="1"/>
  <c r="E58" i="1" s="1"/>
  <c r="S57" i="1"/>
  <c r="Q56" i="1"/>
  <c r="R56" i="1" s="1"/>
  <c r="T57" i="1"/>
  <c r="C44" i="1"/>
  <c r="F59" i="1" l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D59" i="1" s="1"/>
  <c r="E59" i="1" s="1"/>
  <c r="O58" i="1"/>
  <c r="F60" i="1" l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D60" i="1" s="1"/>
  <c r="E60" i="1" s="1"/>
  <c r="I73" i="1"/>
  <c r="F61" i="1" l="1"/>
  <c r="G48" i="1"/>
  <c r="H47" i="1"/>
  <c r="J47" i="1"/>
  <c r="K46" i="1"/>
  <c r="L46" i="1" s="1"/>
  <c r="M46" i="1" s="1"/>
  <c r="N46" i="1" s="1"/>
  <c r="P46" i="1" s="1"/>
  <c r="B46" i="1" s="1"/>
  <c r="I74" i="1"/>
  <c r="A61" i="1"/>
  <c r="D61" i="1" s="1"/>
  <c r="E61" i="1" s="1"/>
  <c r="F62" i="1" s="1"/>
  <c r="O60" i="1"/>
  <c r="C47" i="1"/>
  <c r="T60" i="1"/>
  <c r="Q59" i="1"/>
  <c r="R59" i="1" s="1"/>
  <c r="S60" i="1"/>
  <c r="G49" i="1" l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D62" i="1" s="1"/>
  <c r="E62" i="1" s="1"/>
  <c r="F63" i="1" s="1"/>
  <c r="O61" i="1"/>
  <c r="G50" i="1" l="1"/>
  <c r="H49" i="1"/>
  <c r="J49" i="1"/>
  <c r="K48" i="1"/>
  <c r="L48" i="1" s="1"/>
  <c r="M48" i="1" s="1"/>
  <c r="N48" i="1" s="1"/>
  <c r="P48" i="1" s="1"/>
  <c r="B48" i="1" s="1"/>
  <c r="O62" i="1"/>
  <c r="A63" i="1"/>
  <c r="D63" i="1" s="1"/>
  <c r="E63" i="1" s="1"/>
  <c r="F64" i="1" s="1"/>
  <c r="I76" i="1"/>
  <c r="Q61" i="1"/>
  <c r="R61" i="1" s="1"/>
  <c r="S62" i="1"/>
  <c r="T62" i="1"/>
  <c r="C49" i="1"/>
  <c r="G51" i="1" l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D64" i="1" s="1"/>
  <c r="E64" i="1" s="1"/>
  <c r="T63" i="1"/>
  <c r="S63" i="1"/>
  <c r="Q62" i="1"/>
  <c r="R62" i="1" s="1"/>
  <c r="F65" i="1" l="1"/>
  <c r="G52" i="1"/>
  <c r="H51" i="1"/>
  <c r="J51" i="1"/>
  <c r="K50" i="1"/>
  <c r="L50" i="1" s="1"/>
  <c r="M50" i="1" s="1"/>
  <c r="N50" i="1" s="1"/>
  <c r="P50" i="1" s="1"/>
  <c r="B50" i="1" s="1"/>
  <c r="C51" i="1"/>
  <c r="A65" i="1"/>
  <c r="D65" i="1" s="1"/>
  <c r="E65" i="1" s="1"/>
  <c r="O64" i="1"/>
  <c r="I78" i="1"/>
  <c r="T64" i="1"/>
  <c r="Q63" i="1"/>
  <c r="R63" i="1" s="1"/>
  <c r="S64" i="1"/>
  <c r="F66" i="1" l="1"/>
  <c r="G53" i="1"/>
  <c r="H52" i="1"/>
  <c r="K51" i="1"/>
  <c r="L51" i="1" s="1"/>
  <c r="M51" i="1" s="1"/>
  <c r="N51" i="1" s="1"/>
  <c r="P51" i="1" s="1"/>
  <c r="B51" i="1" s="1"/>
  <c r="J52" i="1"/>
  <c r="I79" i="1"/>
  <c r="A66" i="1"/>
  <c r="D66" i="1" s="1"/>
  <c r="E66" i="1" s="1"/>
  <c r="O65" i="1"/>
  <c r="C52" i="1"/>
  <c r="Q64" i="1"/>
  <c r="R64" i="1" s="1"/>
  <c r="T65" i="1"/>
  <c r="S65" i="1"/>
  <c r="F67" i="1" l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D67" i="1" s="1"/>
  <c r="E67" i="1" s="1"/>
  <c r="F68" i="1" s="1"/>
  <c r="O66" i="1"/>
  <c r="G55" i="1" l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D68" i="1" s="1"/>
  <c r="E68" i="1" s="1"/>
  <c r="F69" i="1" s="1"/>
  <c r="O67" i="1"/>
  <c r="C54" i="1"/>
  <c r="G56" i="1" l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D69" i="1" s="1"/>
  <c r="E69" i="1" s="1"/>
  <c r="F70" i="1" s="1"/>
  <c r="I82" i="1"/>
  <c r="G57" i="1" l="1"/>
  <c r="H56" i="1"/>
  <c r="K55" i="1"/>
  <c r="L55" i="1" s="1"/>
  <c r="M55" i="1" s="1"/>
  <c r="N55" i="1" s="1"/>
  <c r="P55" i="1" s="1"/>
  <c r="B55" i="1" s="1"/>
  <c r="J56" i="1"/>
  <c r="A70" i="1"/>
  <c r="D70" i="1" s="1"/>
  <c r="E70" i="1" s="1"/>
  <c r="F71" i="1" s="1"/>
  <c r="O69" i="1"/>
  <c r="I83" i="1"/>
  <c r="Q68" i="1"/>
  <c r="R68" i="1" s="1"/>
  <c r="T69" i="1"/>
  <c r="S69" i="1"/>
  <c r="C56" i="1"/>
  <c r="G58" i="1" l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D71" i="1" s="1"/>
  <c r="E71" i="1" s="1"/>
  <c r="F72" i="1" s="1"/>
  <c r="O70" i="1"/>
  <c r="I84" i="1"/>
  <c r="C57" i="1"/>
  <c r="G59" i="1" l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D72" i="1" s="1"/>
  <c r="E72" i="1" s="1"/>
  <c r="O71" i="1"/>
  <c r="F73" i="1" l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D73" i="1" s="1"/>
  <c r="E73" i="1" s="1"/>
  <c r="O72" i="1"/>
  <c r="F74" i="1" l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D74" i="1" s="1"/>
  <c r="E74" i="1" s="1"/>
  <c r="O73" i="1"/>
  <c r="F75" i="1" l="1"/>
  <c r="G62" i="1"/>
  <c r="H61" i="1"/>
  <c r="K60" i="1"/>
  <c r="L60" i="1" s="1"/>
  <c r="M60" i="1" s="1"/>
  <c r="N60" i="1" s="1"/>
  <c r="P60" i="1" s="1"/>
  <c r="B60" i="1" s="1"/>
  <c r="J61" i="1"/>
  <c r="A75" i="1"/>
  <c r="D75" i="1" s="1"/>
  <c r="E75" i="1" s="1"/>
  <c r="F76" i="1" s="1"/>
  <c r="O74" i="1"/>
  <c r="C61" i="1"/>
  <c r="S74" i="1"/>
  <c r="T74" i="1"/>
  <c r="Q73" i="1"/>
  <c r="R73" i="1" s="1"/>
  <c r="I88" i="1"/>
  <c r="G63" i="1" l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s="1"/>
  <c r="E76" i="1" s="1"/>
  <c r="F77" i="1" l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D77" i="1" s="1"/>
  <c r="E77" i="1" s="1"/>
  <c r="F78" i="1" s="1"/>
  <c r="C63" i="1"/>
  <c r="I90" i="1"/>
  <c r="G65" i="1" l="1"/>
  <c r="H64" i="1"/>
  <c r="K63" i="1"/>
  <c r="L63" i="1" s="1"/>
  <c r="M63" i="1" s="1"/>
  <c r="N63" i="1" s="1"/>
  <c r="P63" i="1" s="1"/>
  <c r="B63" i="1" s="1"/>
  <c r="J64" i="1"/>
  <c r="I91" i="1"/>
  <c r="C64" i="1"/>
  <c r="A78" i="1"/>
  <c r="D78" i="1" s="1"/>
  <c r="E78" i="1" s="1"/>
  <c r="O77" i="1"/>
  <c r="Q76" i="1"/>
  <c r="R76" i="1" s="1"/>
  <c r="T77" i="1"/>
  <c r="S77" i="1"/>
  <c r="F79" i="1" l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s="1"/>
  <c r="E79" i="1" s="1"/>
  <c r="F80" i="1" l="1"/>
  <c r="G67" i="1"/>
  <c r="H66" i="1"/>
  <c r="J66" i="1"/>
  <c r="K65" i="1"/>
  <c r="L65" i="1" s="1"/>
  <c r="M65" i="1" s="1"/>
  <c r="N65" i="1" s="1"/>
  <c r="P65" i="1" s="1"/>
  <c r="B65" i="1" s="1"/>
  <c r="O79" i="1"/>
  <c r="A80" i="1"/>
  <c r="D80" i="1" s="1"/>
  <c r="E80" i="1" s="1"/>
  <c r="F81" i="1" s="1"/>
  <c r="I93" i="1"/>
  <c r="C66" i="1"/>
  <c r="T79" i="1"/>
  <c r="Q78" i="1"/>
  <c r="R78" i="1" s="1"/>
  <c r="S79" i="1"/>
  <c r="G68" i="1" l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D81" i="1" s="1"/>
  <c r="E81" i="1" s="1"/>
  <c r="F82" i="1" s="1"/>
  <c r="O80" i="1"/>
  <c r="I94" i="1"/>
  <c r="G69" i="1" l="1"/>
  <c r="H68" i="1"/>
  <c r="K67" i="1"/>
  <c r="L67" i="1" s="1"/>
  <c r="M67" i="1" s="1"/>
  <c r="N67" i="1" s="1"/>
  <c r="P67" i="1" s="1"/>
  <c r="B67" i="1" s="1"/>
  <c r="J68" i="1"/>
  <c r="I95" i="1"/>
  <c r="A82" i="1"/>
  <c r="D82" i="1" s="1"/>
  <c r="E82" i="1" s="1"/>
  <c r="O81" i="1"/>
  <c r="Q80" i="1"/>
  <c r="R80" i="1" s="1"/>
  <c r="T81" i="1"/>
  <c r="S81" i="1"/>
  <c r="C68" i="1"/>
  <c r="F83" i="1" l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D83" i="1" s="1"/>
  <c r="E83" i="1" s="1"/>
  <c r="F84" i="1" s="1"/>
  <c r="O82" i="1"/>
  <c r="C69" i="1"/>
  <c r="I96" i="1"/>
  <c r="G71" i="1" l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D84" i="1" s="1"/>
  <c r="E84" i="1" s="1"/>
  <c r="F85" i="1" s="1"/>
  <c r="T83" i="1"/>
  <c r="Q82" i="1"/>
  <c r="R82" i="1" s="1"/>
  <c r="S83" i="1"/>
  <c r="G72" i="1" l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D85" i="1" s="1"/>
  <c r="E85" i="1" s="1"/>
  <c r="O84" i="1"/>
  <c r="C71" i="1"/>
  <c r="I98" i="1"/>
  <c r="F86" i="1" l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D86" i="1" s="1"/>
  <c r="E86" i="1" s="1"/>
  <c r="F87" i="1" s="1"/>
  <c r="O85" i="1"/>
  <c r="G74" i="1" l="1"/>
  <c r="H73" i="1"/>
  <c r="J73" i="1"/>
  <c r="K72" i="1"/>
  <c r="L72" i="1" s="1"/>
  <c r="M72" i="1" s="1"/>
  <c r="N72" i="1" s="1"/>
  <c r="P72" i="1" s="1"/>
  <c r="B72" i="1" s="1"/>
  <c r="O86" i="1"/>
  <c r="A87" i="1"/>
  <c r="D87" i="1" s="1"/>
  <c r="E87" i="1" s="1"/>
  <c r="I100" i="1"/>
  <c r="S86" i="1"/>
  <c r="Q85" i="1"/>
  <c r="R85" i="1" s="1"/>
  <c r="T86" i="1"/>
  <c r="C73" i="1"/>
  <c r="F88" i="1" l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D88" i="1" s="1"/>
  <c r="E88" i="1" s="1"/>
  <c r="C74" i="1"/>
  <c r="Q86" i="1"/>
  <c r="R86" i="1" s="1"/>
  <c r="T87" i="1"/>
  <c r="S87" i="1"/>
  <c r="F89" i="1" l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D89" i="1" s="1"/>
  <c r="E89" i="1" s="1"/>
  <c r="I102" i="1"/>
  <c r="T88" i="1"/>
  <c r="S88" i="1"/>
  <c r="Q87" i="1"/>
  <c r="R87" i="1" s="1"/>
  <c r="F90" i="1" l="1"/>
  <c r="G77" i="1"/>
  <c r="H76" i="1"/>
  <c r="J76" i="1"/>
  <c r="K75" i="1"/>
  <c r="L75" i="1" s="1"/>
  <c r="M75" i="1" s="1"/>
  <c r="N75" i="1" s="1"/>
  <c r="P75" i="1" s="1"/>
  <c r="B75" i="1" s="1"/>
  <c r="O89" i="1"/>
  <c r="A90" i="1"/>
  <c r="D90" i="1" s="1"/>
  <c r="E90" i="1" s="1"/>
  <c r="C76" i="1"/>
  <c r="S89" i="1"/>
  <c r="T89" i="1"/>
  <c r="Q88" i="1"/>
  <c r="R88" i="1" s="1"/>
  <c r="I103" i="1"/>
  <c r="F91" i="1" l="1"/>
  <c r="G78" i="1"/>
  <c r="H77" i="1"/>
  <c r="J77" i="1"/>
  <c r="K76" i="1"/>
  <c r="L76" i="1" s="1"/>
  <c r="M76" i="1" s="1"/>
  <c r="N76" i="1" s="1"/>
  <c r="P76" i="1" s="1"/>
  <c r="B76" i="1" s="1"/>
  <c r="A91" i="1"/>
  <c r="D91" i="1" s="1"/>
  <c r="E91" i="1" s="1"/>
  <c r="O90" i="1"/>
  <c r="S90" i="1"/>
  <c r="T90" i="1"/>
  <c r="Q89" i="1"/>
  <c r="R89" i="1" s="1"/>
  <c r="I104" i="1"/>
  <c r="C77" i="1"/>
  <c r="F92" i="1" l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D92" i="1" s="1"/>
  <c r="E92" i="1" s="1"/>
  <c r="O91" i="1"/>
  <c r="T91" i="1"/>
  <c r="Q90" i="1"/>
  <c r="R90" i="1" s="1"/>
  <c r="S91" i="1"/>
  <c r="F93" i="1" l="1"/>
  <c r="G80" i="1"/>
  <c r="H79" i="1"/>
  <c r="K78" i="1"/>
  <c r="L78" i="1" s="1"/>
  <c r="M78" i="1" s="1"/>
  <c r="N78" i="1" s="1"/>
  <c r="P78" i="1" s="1"/>
  <c r="B78" i="1" s="1"/>
  <c r="J79" i="1"/>
  <c r="A93" i="1"/>
  <c r="D93" i="1" s="1"/>
  <c r="E93" i="1" s="1"/>
  <c r="F94" i="1" s="1"/>
  <c r="O92" i="1"/>
  <c r="T92" i="1"/>
  <c r="Q91" i="1"/>
  <c r="R91" i="1" s="1"/>
  <c r="S92" i="1"/>
  <c r="I106" i="1"/>
  <c r="C79" i="1"/>
  <c r="G81" i="1" l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s="1"/>
  <c r="E94" i="1" s="1"/>
  <c r="F95" i="1" l="1"/>
  <c r="G82" i="1"/>
  <c r="H81" i="1"/>
  <c r="J81" i="1"/>
  <c r="K80" i="1"/>
  <c r="L80" i="1" s="1"/>
  <c r="M80" i="1" s="1"/>
  <c r="N80" i="1" s="1"/>
  <c r="P80" i="1" s="1"/>
  <c r="B80" i="1" s="1"/>
  <c r="C81" i="1"/>
  <c r="A95" i="1"/>
  <c r="D95" i="1" s="1"/>
  <c r="E95" i="1" s="1"/>
  <c r="F96" i="1" s="1"/>
  <c r="O94" i="1"/>
  <c r="I108" i="1"/>
  <c r="Q93" i="1"/>
  <c r="R93" i="1" s="1"/>
  <c r="S94" i="1"/>
  <c r="T94" i="1"/>
  <c r="G83" i="1" l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s="1"/>
  <c r="E96" i="1" s="1"/>
  <c r="F97" i="1" l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D97" i="1" s="1"/>
  <c r="E97" i="1" s="1"/>
  <c r="O96" i="1"/>
  <c r="C83" i="1"/>
  <c r="F98" i="1" l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D98" i="1" s="1"/>
  <c r="E98" i="1" s="1"/>
  <c r="I111" i="1"/>
  <c r="F99" i="1" l="1"/>
  <c r="G86" i="1"/>
  <c r="H85" i="1"/>
  <c r="K84" i="1"/>
  <c r="L84" i="1" s="1"/>
  <c r="M84" i="1" s="1"/>
  <c r="N84" i="1" s="1"/>
  <c r="P84" i="1" s="1"/>
  <c r="B84" i="1" s="1"/>
  <c r="J85" i="1"/>
  <c r="A99" i="1"/>
  <c r="D99" i="1" s="1"/>
  <c r="E99" i="1" s="1"/>
  <c r="F100" i="1" s="1"/>
  <c r="O98" i="1"/>
  <c r="C85" i="1"/>
  <c r="I112" i="1"/>
  <c r="S98" i="1"/>
  <c r="Q97" i="1"/>
  <c r="R97" i="1" s="1"/>
  <c r="T98" i="1"/>
  <c r="G87" i="1" l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s="1"/>
  <c r="E100" i="1" s="1"/>
  <c r="F101" i="1" s="1"/>
  <c r="J87" i="1" l="1"/>
  <c r="K86" i="1"/>
  <c r="L86" i="1" s="1"/>
  <c r="M86" i="1" s="1"/>
  <c r="N86" i="1" s="1"/>
  <c r="P86" i="1" s="1"/>
  <c r="B86" i="1" s="1"/>
  <c r="G88" i="1"/>
  <c r="H87" i="1"/>
  <c r="A101" i="1"/>
  <c r="D101" i="1" s="1"/>
  <c r="E101" i="1" s="1"/>
  <c r="O100" i="1"/>
  <c r="C87" i="1"/>
  <c r="Q99" i="1"/>
  <c r="R99" i="1" s="1"/>
  <c r="S100" i="1"/>
  <c r="T100" i="1"/>
  <c r="I114" i="1"/>
  <c r="F102" i="1" l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D102" i="1" s="1"/>
  <c r="E102" i="1" s="1"/>
  <c r="O101" i="1"/>
  <c r="F103" i="1" l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D103" i="1" s="1"/>
  <c r="E103" i="1" s="1"/>
  <c r="O102" i="1"/>
  <c r="F104" i="1" l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D104" i="1" s="1"/>
  <c r="E104" i="1" s="1"/>
  <c r="O103" i="1"/>
  <c r="F105" i="1" l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D105" i="1" s="1"/>
  <c r="E105" i="1" s="1"/>
  <c r="I118" i="1"/>
  <c r="F106" i="1" l="1"/>
  <c r="J92" i="1"/>
  <c r="K91" i="1"/>
  <c r="L91" i="1" s="1"/>
  <c r="M91" i="1" s="1"/>
  <c r="N91" i="1" s="1"/>
  <c r="P91" i="1" s="1"/>
  <c r="B91" i="1" s="1"/>
  <c r="G93" i="1"/>
  <c r="H92" i="1"/>
  <c r="O105" i="1"/>
  <c r="A106" i="1"/>
  <c r="D106" i="1" s="1"/>
  <c r="E106" i="1" s="1"/>
  <c r="C92" i="1"/>
  <c r="I119" i="1"/>
  <c r="Q104" i="1"/>
  <c r="R104" i="1" s="1"/>
  <c r="S105" i="1"/>
  <c r="T105" i="1"/>
  <c r="F107" i="1" l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D107" i="1" s="1"/>
  <c r="E107" i="1" s="1"/>
  <c r="S106" i="1"/>
  <c r="Q105" i="1"/>
  <c r="R105" i="1" s="1"/>
  <c r="T106" i="1"/>
  <c r="I120" i="1"/>
  <c r="F108" i="1" l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D108" i="1" s="1"/>
  <c r="E108" i="1" s="1"/>
  <c r="F109" i="1" s="1"/>
  <c r="O107" i="1"/>
  <c r="T107" i="1"/>
  <c r="Q106" i="1"/>
  <c r="R106" i="1" s="1"/>
  <c r="S107" i="1"/>
  <c r="G96" i="1" l="1"/>
  <c r="H95" i="1"/>
  <c r="K94" i="1"/>
  <c r="L94" i="1" s="1"/>
  <c r="M94" i="1" s="1"/>
  <c r="N94" i="1" s="1"/>
  <c r="P94" i="1" s="1"/>
  <c r="B94" i="1" s="1"/>
  <c r="J95" i="1"/>
  <c r="O108" i="1"/>
  <c r="A109" i="1"/>
  <c r="D109" i="1" s="1"/>
  <c r="E109" i="1" s="1"/>
  <c r="F110" i="1" s="1"/>
  <c r="C95" i="1"/>
  <c r="I122" i="1"/>
  <c r="S108" i="1"/>
  <c r="T108" i="1"/>
  <c r="Q107" i="1"/>
  <c r="R107" i="1" s="1"/>
  <c r="J96" i="1" l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D110" i="1" s="1"/>
  <c r="E110" i="1" s="1"/>
  <c r="F111" i="1" s="1"/>
  <c r="O109" i="1"/>
  <c r="G98" i="1" l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D111" i="1" s="1"/>
  <c r="E111" i="1" s="1"/>
  <c r="F112" i="1" s="1"/>
  <c r="O110" i="1"/>
  <c r="I124" i="1"/>
  <c r="G99" i="1" l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D112" i="1" s="1"/>
  <c r="E112" i="1" s="1"/>
  <c r="O111" i="1"/>
  <c r="F113" i="1" l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D113" i="1" s="1"/>
  <c r="E113" i="1" s="1"/>
  <c r="F114" i="1" s="1"/>
  <c r="O112" i="1"/>
  <c r="C99" i="1"/>
  <c r="I126" i="1"/>
  <c r="K99" i="1" l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D114" i="1" s="1"/>
  <c r="E114" i="1" s="1"/>
  <c r="C100" i="1"/>
  <c r="F115" i="1" l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D115" i="1" s="1"/>
  <c r="E115" i="1" s="1"/>
  <c r="I128" i="1"/>
  <c r="C101" i="1"/>
  <c r="F116" i="1" l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D116" i="1" s="1"/>
  <c r="E116" i="1" s="1"/>
  <c r="F117" i="1" s="1"/>
  <c r="O115" i="1"/>
  <c r="G104" i="1" l="1"/>
  <c r="H103" i="1"/>
  <c r="J103" i="1"/>
  <c r="K102" i="1"/>
  <c r="L102" i="1" s="1"/>
  <c r="M102" i="1" s="1"/>
  <c r="N102" i="1" s="1"/>
  <c r="P102" i="1" s="1"/>
  <c r="B102" i="1" s="1"/>
  <c r="A117" i="1"/>
  <c r="D117" i="1" s="1"/>
  <c r="E117" i="1" s="1"/>
  <c r="O116" i="1"/>
  <c r="C103" i="1"/>
  <c r="Q115" i="1"/>
  <c r="R115" i="1" s="1"/>
  <c r="S116" i="1"/>
  <c r="T116" i="1"/>
  <c r="I130" i="1"/>
  <c r="F118" i="1" l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D118" i="1" s="1"/>
  <c r="E118" i="1" s="1"/>
  <c r="O117" i="1"/>
  <c r="I131" i="1"/>
  <c r="F119" i="1" l="1"/>
  <c r="G106" i="1"/>
  <c r="H105" i="1"/>
  <c r="J105" i="1"/>
  <c r="K104" i="1"/>
  <c r="L104" i="1" s="1"/>
  <c r="M104" i="1" s="1"/>
  <c r="N104" i="1" s="1"/>
  <c r="P104" i="1" s="1"/>
  <c r="B104" i="1" s="1"/>
  <c r="A119" i="1"/>
  <c r="D119" i="1" s="1"/>
  <c r="E119" i="1" s="1"/>
  <c r="O118" i="1"/>
  <c r="I132" i="1"/>
  <c r="Q117" i="1"/>
  <c r="R117" i="1" s="1"/>
  <c r="T118" i="1"/>
  <c r="S118" i="1"/>
  <c r="C105" i="1"/>
  <c r="F120" i="1" l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D120" i="1" s="1"/>
  <c r="E120" i="1" s="1"/>
  <c r="O119" i="1"/>
  <c r="F121" i="1" l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s="1"/>
  <c r="E121" i="1" s="1"/>
  <c r="F122" i="1" l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s="1"/>
  <c r="E122" i="1" s="1"/>
  <c r="F123" i="1" l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D123" i="1" s="1"/>
  <c r="E123" i="1" s="1"/>
  <c r="O122" i="1"/>
  <c r="T122" i="1"/>
  <c r="Q121" i="1"/>
  <c r="R121" i="1" s="1"/>
  <c r="S122" i="1"/>
  <c r="C109" i="1"/>
  <c r="F124" i="1" l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D124" i="1" s="1"/>
  <c r="E124" i="1" s="1"/>
  <c r="F125" i="1" s="1"/>
  <c r="I137" i="1"/>
  <c r="G112" i="1" l="1"/>
  <c r="H111" i="1"/>
  <c r="J111" i="1"/>
  <c r="K110" i="1"/>
  <c r="L110" i="1" s="1"/>
  <c r="M110" i="1" s="1"/>
  <c r="N110" i="1" s="1"/>
  <c r="P110" i="1" s="1"/>
  <c r="B110" i="1" s="1"/>
  <c r="I138" i="1"/>
  <c r="A125" i="1"/>
  <c r="D125" i="1" s="1"/>
  <c r="E125" i="1" s="1"/>
  <c r="O124" i="1"/>
  <c r="C111" i="1"/>
  <c r="Q123" i="1"/>
  <c r="R123" i="1" s="1"/>
  <c r="S124" i="1"/>
  <c r="T124" i="1"/>
  <c r="F126" i="1" l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D126" i="1" s="1"/>
  <c r="E126" i="1" s="1"/>
  <c r="O125" i="1"/>
  <c r="F127" i="1" l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D127" i="1" s="1"/>
  <c r="E127" i="1" s="1"/>
  <c r="F128" i="1" s="1"/>
  <c r="O126" i="1"/>
  <c r="C113" i="1"/>
  <c r="J114" i="1" l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D128" i="1" s="1"/>
  <c r="E128" i="1" s="1"/>
  <c r="I141" i="1"/>
  <c r="F129" i="1" l="1"/>
  <c r="G116" i="1"/>
  <c r="H115" i="1"/>
  <c r="J115" i="1"/>
  <c r="K114" i="1"/>
  <c r="L114" i="1" s="1"/>
  <c r="M114" i="1" s="1"/>
  <c r="N114" i="1" s="1"/>
  <c r="P114" i="1" s="1"/>
  <c r="B114" i="1" s="1"/>
  <c r="A129" i="1"/>
  <c r="D129" i="1" s="1"/>
  <c r="E129" i="1" s="1"/>
  <c r="O128" i="1"/>
  <c r="I142" i="1"/>
  <c r="Q127" i="1"/>
  <c r="R127" i="1" s="1"/>
  <c r="T128" i="1"/>
  <c r="S128" i="1"/>
  <c r="C115" i="1"/>
  <c r="F130" i="1" l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s="1"/>
  <c r="E130" i="1" s="1"/>
  <c r="F131" i="1" l="1"/>
  <c r="G118" i="1"/>
  <c r="H117" i="1"/>
  <c r="J117" i="1"/>
  <c r="K116" i="1"/>
  <c r="L116" i="1" s="1"/>
  <c r="M116" i="1" s="1"/>
  <c r="N116" i="1" s="1"/>
  <c r="P116" i="1" s="1"/>
  <c r="B116" i="1" s="1"/>
  <c r="A131" i="1"/>
  <c r="D131" i="1" s="1"/>
  <c r="E131" i="1" s="1"/>
  <c r="O130" i="1"/>
  <c r="C117" i="1"/>
  <c r="I144" i="1"/>
  <c r="S130" i="1"/>
  <c r="Q129" i="1"/>
  <c r="R129" i="1" s="1"/>
  <c r="T130" i="1"/>
  <c r="F132" i="1" l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D132" i="1" s="1"/>
  <c r="E132" i="1" s="1"/>
  <c r="I145" i="1"/>
  <c r="F133" i="1" l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D133" i="1" s="1"/>
  <c r="E133" i="1" s="1"/>
  <c r="F134" i="1" s="1"/>
  <c r="O132" i="1"/>
  <c r="C119" i="1"/>
  <c r="Q131" i="1"/>
  <c r="R131" i="1" s="1"/>
  <c r="T132" i="1"/>
  <c r="S132" i="1"/>
  <c r="K119" i="1" l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D134" i="1" s="1"/>
  <c r="E134" i="1" s="1"/>
  <c r="O133" i="1"/>
  <c r="I147" i="1"/>
  <c r="F135" i="1" l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D135" i="1" s="1"/>
  <c r="E135" i="1" s="1"/>
  <c r="F136" i="1" s="1"/>
  <c r="Q133" i="1"/>
  <c r="R133" i="1" s="1"/>
  <c r="S134" i="1"/>
  <c r="T134" i="1"/>
  <c r="J122" i="1" l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s="1"/>
  <c r="E136" i="1" s="1"/>
  <c r="F137" i="1" l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D137" i="1" s="1"/>
  <c r="E137" i="1" s="1"/>
  <c r="O136" i="1"/>
  <c r="I150" i="1"/>
  <c r="C123" i="1"/>
  <c r="F138" i="1" l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s="1"/>
  <c r="E138" i="1" s="1"/>
  <c r="F139" i="1" l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D139" i="1" s="1"/>
  <c r="E139" i="1" s="1"/>
  <c r="O138" i="1"/>
  <c r="C125" i="1"/>
  <c r="Q137" i="1"/>
  <c r="R137" i="1" s="1"/>
  <c r="S138" i="1"/>
  <c r="T138" i="1"/>
  <c r="F140" i="1" l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D140" i="1" s="1"/>
  <c r="E140" i="1" s="1"/>
  <c r="F141" i="1" s="1"/>
  <c r="I153" i="1"/>
  <c r="C126" i="1"/>
  <c r="G128" i="1" l="1"/>
  <c r="H127" i="1"/>
  <c r="J127" i="1"/>
  <c r="K126" i="1"/>
  <c r="L126" i="1" s="1"/>
  <c r="M126" i="1" s="1"/>
  <c r="N126" i="1" s="1"/>
  <c r="P126" i="1" s="1"/>
  <c r="B126" i="1" s="1"/>
  <c r="C127" i="1"/>
  <c r="A141" i="1"/>
  <c r="D141" i="1" s="1"/>
  <c r="E141" i="1" s="1"/>
  <c r="O140" i="1"/>
  <c r="I154" i="1"/>
  <c r="S140" i="1"/>
  <c r="Q139" i="1"/>
  <c r="R139" i="1" s="1"/>
  <c r="T140" i="1"/>
  <c r="F142" i="1" l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D142" i="1" s="1"/>
  <c r="E142" i="1" s="1"/>
  <c r="I155" i="1"/>
  <c r="C128" i="1"/>
  <c r="F143" i="1" l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D143" i="1" s="1"/>
  <c r="E143" i="1" s="1"/>
  <c r="O142" i="1"/>
  <c r="S142" i="1"/>
  <c r="Q141" i="1"/>
  <c r="R141" i="1" s="1"/>
  <c r="T142" i="1"/>
  <c r="F144" i="1" l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D144" i="1" s="1"/>
  <c r="E144" i="1" s="1"/>
  <c r="F145" i="1" s="1"/>
  <c r="I157" i="1"/>
  <c r="C130" i="1"/>
  <c r="G132" i="1" l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D145" i="1" s="1"/>
  <c r="E145" i="1" s="1"/>
  <c r="F146" i="1" s="1"/>
  <c r="O144" i="1"/>
  <c r="Q143" i="1"/>
  <c r="R143" i="1" s="1"/>
  <c r="T144" i="1"/>
  <c r="S144" i="1"/>
  <c r="K131" i="1" l="1"/>
  <c r="L131" i="1" s="1"/>
  <c r="M131" i="1" s="1"/>
  <c r="N131" i="1" s="1"/>
  <c r="P131" i="1" s="1"/>
  <c r="B131" i="1" s="1"/>
  <c r="J132" i="1"/>
  <c r="G133" i="1"/>
  <c r="H132" i="1"/>
  <c r="A146" i="1"/>
  <c r="D146" i="1" s="1"/>
  <c r="E146" i="1" s="1"/>
  <c r="O145" i="1"/>
  <c r="C132" i="1"/>
  <c r="T145" i="1"/>
  <c r="Q144" i="1"/>
  <c r="R144" i="1" s="1"/>
  <c r="S145" i="1"/>
  <c r="I159" i="1"/>
  <c r="F147" i="1" l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D147" i="1" s="1"/>
  <c r="E147" i="1" s="1"/>
  <c r="F148" i="1" s="1"/>
  <c r="O146" i="1"/>
  <c r="I160" i="1"/>
  <c r="K133" i="1" l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D148" i="1" s="1"/>
  <c r="E148" i="1" s="1"/>
  <c r="C134" i="1"/>
  <c r="Q146" i="1"/>
  <c r="R146" i="1" s="1"/>
  <c r="S147" i="1"/>
  <c r="T147" i="1"/>
  <c r="F149" i="1" l="1"/>
  <c r="G136" i="1"/>
  <c r="H135" i="1"/>
  <c r="J135" i="1"/>
  <c r="K134" i="1"/>
  <c r="L134" i="1" s="1"/>
  <c r="M134" i="1" s="1"/>
  <c r="N134" i="1" s="1"/>
  <c r="P134" i="1" s="1"/>
  <c r="B134" i="1" s="1"/>
  <c r="A149" i="1"/>
  <c r="D149" i="1" s="1"/>
  <c r="E149" i="1" s="1"/>
  <c r="O148" i="1"/>
  <c r="C135" i="1"/>
  <c r="S148" i="1"/>
  <c r="Q147" i="1"/>
  <c r="R147" i="1" s="1"/>
  <c r="T148" i="1"/>
  <c r="I162" i="1"/>
  <c r="F150" i="1" l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D150" i="1" s="1"/>
  <c r="E150" i="1" s="1"/>
  <c r="C136" i="1"/>
  <c r="Q148" i="1"/>
  <c r="R148" i="1" s="1"/>
  <c r="T149" i="1"/>
  <c r="S149" i="1"/>
  <c r="F151" i="1" l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s="1"/>
  <c r="E151" i="1" s="1"/>
  <c r="F152" i="1" l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D152" i="1" s="1"/>
  <c r="E152" i="1" s="1"/>
  <c r="I165" i="1"/>
  <c r="S151" i="1"/>
  <c r="T151" i="1"/>
  <c r="Q150" i="1"/>
  <c r="R150" i="1" s="1"/>
  <c r="C138" i="1"/>
  <c r="F153" i="1" l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D153" i="1" s="1"/>
  <c r="E153" i="1" s="1"/>
  <c r="Q151" i="1"/>
  <c r="R151" i="1" s="1"/>
  <c r="T152" i="1"/>
  <c r="S152" i="1"/>
  <c r="C139" i="1"/>
  <c r="F154" i="1" l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D154" i="1" s="1"/>
  <c r="E154" i="1" s="1"/>
  <c r="F155" i="1" s="1"/>
  <c r="I167" i="1"/>
  <c r="G142" i="1" l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D155" i="1" s="1"/>
  <c r="E155" i="1" s="1"/>
  <c r="O154" i="1"/>
  <c r="F156" i="1" l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D156" i="1" s="1"/>
  <c r="E156" i="1" s="1"/>
  <c r="O155" i="1"/>
  <c r="S155" i="1"/>
  <c r="Q154" i="1"/>
  <c r="R154" i="1" s="1"/>
  <c r="T155" i="1"/>
  <c r="F157" i="1" l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D157" i="1" s="1"/>
  <c r="E157" i="1" s="1"/>
  <c r="I170" i="1"/>
  <c r="Q155" i="1"/>
  <c r="R155" i="1" s="1"/>
  <c r="T156" i="1"/>
  <c r="S156" i="1"/>
  <c r="F158" i="1" l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D158" i="1" s="1"/>
  <c r="E158" i="1" s="1"/>
  <c r="C144" i="1"/>
  <c r="T157" i="1"/>
  <c r="Q156" i="1"/>
  <c r="R156" i="1" s="1"/>
  <c r="S157" i="1"/>
  <c r="F159" i="1" l="1"/>
  <c r="G146" i="1"/>
  <c r="H145" i="1"/>
  <c r="J145" i="1"/>
  <c r="K144" i="1"/>
  <c r="L144" i="1" s="1"/>
  <c r="M144" i="1" s="1"/>
  <c r="N144" i="1" s="1"/>
  <c r="P144" i="1" s="1"/>
  <c r="B144" i="1" s="1"/>
  <c r="A159" i="1"/>
  <c r="D159" i="1" s="1"/>
  <c r="E159" i="1" s="1"/>
  <c r="O158" i="1"/>
  <c r="I172" i="1"/>
  <c r="C145" i="1"/>
  <c r="Q157" i="1"/>
  <c r="R157" i="1" s="1"/>
  <c r="T158" i="1"/>
  <c r="S158" i="1"/>
  <c r="F160" i="1" l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D166" i="1" s="1"/>
  <c r="I179" i="1"/>
  <c r="Q164" i="1"/>
  <c r="R164" i="1" s="1"/>
  <c r="T165" i="1"/>
  <c r="S165" i="1"/>
  <c r="E166" i="1" l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D174" i="1" s="1"/>
  <c r="E174" i="1" s="1"/>
  <c r="O173" i="1"/>
  <c r="I187" i="1"/>
  <c r="S173" i="1"/>
  <c r="T173" i="1"/>
  <c r="Q172" i="1"/>
  <c r="R172" i="1" s="1"/>
  <c r="F175" i="1" l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s="1"/>
  <c r="E175" i="1" s="1"/>
  <c r="F176" i="1" l="1"/>
  <c r="K161" i="1"/>
  <c r="L161" i="1" s="1"/>
  <c r="M161" i="1" s="1"/>
  <c r="N161" i="1" s="1"/>
  <c r="P161" i="1" s="1"/>
  <c r="B161" i="1" s="1"/>
  <c r="J162" i="1"/>
  <c r="G163" i="1"/>
  <c r="H162" i="1"/>
  <c r="A176" i="1"/>
  <c r="D176" i="1" s="1"/>
  <c r="E176" i="1" s="1"/>
  <c r="O175" i="1"/>
  <c r="Q174" i="1"/>
  <c r="R174" i="1" s="1"/>
  <c r="T175" i="1"/>
  <c r="S175" i="1"/>
  <c r="I189" i="1"/>
  <c r="C162" i="1"/>
  <c r="F177" i="1" l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D177" i="1" s="1"/>
  <c r="E177" i="1" s="1"/>
  <c r="I190" i="1"/>
  <c r="F178" i="1" l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D178" i="1" s="1"/>
  <c r="E178" i="1" s="1"/>
  <c r="O177" i="1"/>
  <c r="S177" i="1"/>
  <c r="Q176" i="1"/>
  <c r="R176" i="1" s="1"/>
  <c r="T177" i="1"/>
  <c r="C164" i="1"/>
  <c r="F179" i="1" l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D179" i="1" s="1"/>
  <c r="E179" i="1" s="1"/>
  <c r="F180" i="1" s="1"/>
  <c r="C165" i="1"/>
  <c r="Q177" i="1"/>
  <c r="R177" i="1" s="1"/>
  <c r="T178" i="1"/>
  <c r="S178" i="1"/>
  <c r="I192" i="1"/>
  <c r="K165" i="1" l="1"/>
  <c r="L165" i="1" s="1"/>
  <c r="M165" i="1" s="1"/>
  <c r="N165" i="1" s="1"/>
  <c r="P165" i="1" s="1"/>
  <c r="B165" i="1" s="1"/>
  <c r="J166" i="1"/>
  <c r="G167" i="1"/>
  <c r="H166" i="1"/>
  <c r="C166" i="1"/>
  <c r="A180" i="1"/>
  <c r="D180" i="1" s="1"/>
  <c r="E180" i="1" s="1"/>
  <c r="F181" i="1" s="1"/>
  <c r="O179" i="1"/>
  <c r="Q178" i="1"/>
  <c r="R178" i="1" s="1"/>
  <c r="T179" i="1"/>
  <c r="S179" i="1"/>
  <c r="I193" i="1"/>
  <c r="G168" i="1" l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D181" i="1" s="1"/>
  <c r="E181" i="1" s="1"/>
  <c r="F182" i="1" s="1"/>
  <c r="C167" i="1"/>
  <c r="I194" i="1"/>
  <c r="K167" i="1" l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D182" i="1" s="1"/>
  <c r="E182" i="1" s="1"/>
  <c r="O181" i="1"/>
  <c r="F183" i="1" l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D183" i="1" s="1"/>
  <c r="E183" i="1" s="1"/>
  <c r="F184" i="1" s="1"/>
  <c r="C169" i="1"/>
  <c r="K169" i="1" l="1"/>
  <c r="L169" i="1" s="1"/>
  <c r="M169" i="1" s="1"/>
  <c r="N169" i="1" s="1"/>
  <c r="P169" i="1" s="1"/>
  <c r="B169" i="1" s="1"/>
  <c r="J170" i="1"/>
  <c r="G171" i="1"/>
  <c r="H170" i="1"/>
  <c r="C170" i="1"/>
  <c r="A184" i="1"/>
  <c r="D184" i="1" s="1"/>
  <c r="E184" i="1" s="1"/>
  <c r="F185" i="1" s="1"/>
  <c r="O183" i="1"/>
  <c r="Q182" i="1"/>
  <c r="R182" i="1" s="1"/>
  <c r="S183" i="1"/>
  <c r="T183" i="1"/>
  <c r="I197" i="1"/>
  <c r="G172" i="1" l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D185" i="1" s="1"/>
  <c r="E185" i="1" s="1"/>
  <c r="C171" i="1"/>
  <c r="F186" i="1" l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D186" i="1" s="1"/>
  <c r="E186" i="1" s="1"/>
  <c r="O185" i="1"/>
  <c r="F187" i="1" l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D187" i="1" s="1"/>
  <c r="E187" i="1" s="1"/>
  <c r="O186" i="1"/>
  <c r="C173" i="1"/>
  <c r="F188" i="1" l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D188" i="1" s="1"/>
  <c r="E188" i="1" s="1"/>
  <c r="O187" i="1"/>
  <c r="I201" i="1"/>
  <c r="F189" i="1" l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D189" i="1" s="1"/>
  <c r="E189" i="1" s="1"/>
  <c r="O188" i="1"/>
  <c r="C175" i="1"/>
  <c r="Q187" i="1"/>
  <c r="R187" i="1" s="1"/>
  <c r="S188" i="1"/>
  <c r="T188" i="1"/>
  <c r="F190" i="1" l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D190" i="1" s="1"/>
  <c r="E190" i="1" s="1"/>
  <c r="O189" i="1"/>
  <c r="F191" i="1" l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D191" i="1" s="1"/>
  <c r="E191" i="1" s="1"/>
  <c r="O190" i="1"/>
  <c r="C177" i="1"/>
  <c r="I204" i="1"/>
  <c r="F192" i="1" l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D192" i="1" s="1"/>
  <c r="E192" i="1" s="1"/>
  <c r="O191" i="1"/>
  <c r="I205" i="1"/>
  <c r="Q190" i="1"/>
  <c r="R190" i="1" s="1"/>
  <c r="T191" i="1"/>
  <c r="S191" i="1"/>
  <c r="F193" i="1" l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D193" i="1" s="1"/>
  <c r="E193" i="1" s="1"/>
  <c r="F194" i="1" s="1"/>
  <c r="C179" i="1"/>
  <c r="K179" i="1" l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D194" i="1" s="1"/>
  <c r="E194" i="1" s="1"/>
  <c r="T193" i="1"/>
  <c r="Q192" i="1"/>
  <c r="R192" i="1" s="1"/>
  <c r="S193" i="1"/>
  <c r="I207" i="1"/>
  <c r="F195" i="1" l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D195" i="1" s="1"/>
  <c r="E195" i="1" s="1"/>
  <c r="Q193" i="1"/>
  <c r="R193" i="1" s="1"/>
  <c r="T194" i="1"/>
  <c r="S194" i="1"/>
  <c r="C181" i="1"/>
  <c r="F196" i="1" l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D196" i="1" s="1"/>
  <c r="E196" i="1" s="1"/>
  <c r="F197" i="1" s="1"/>
  <c r="O195" i="1"/>
  <c r="I209" i="1"/>
  <c r="Q194" i="1"/>
  <c r="R194" i="1" s="1"/>
  <c r="T195" i="1"/>
  <c r="S195" i="1"/>
  <c r="K182" i="1" l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D197" i="1" s="1"/>
  <c r="E197" i="1" s="1"/>
  <c r="O196" i="1"/>
  <c r="C183" i="1"/>
  <c r="F198" i="1" l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s="1"/>
  <c r="E198" i="1" s="1"/>
  <c r="F199" i="1" s="1"/>
  <c r="K184" i="1" l="1"/>
  <c r="L184" i="1" s="1"/>
  <c r="M184" i="1" s="1"/>
  <c r="N184" i="1" s="1"/>
  <c r="P184" i="1" s="1"/>
  <c r="B184" i="1" s="1"/>
  <c r="J185" i="1"/>
  <c r="H185" i="1"/>
  <c r="G186" i="1"/>
  <c r="A199" i="1"/>
  <c r="D199" i="1" s="1"/>
  <c r="E199" i="1" s="1"/>
  <c r="F200" i="1" s="1"/>
  <c r="O198" i="1"/>
  <c r="I212" i="1"/>
  <c r="Q197" i="1"/>
  <c r="R197" i="1" s="1"/>
  <c r="S198" i="1"/>
  <c r="T198" i="1"/>
  <c r="C185" i="1"/>
  <c r="H186" i="1" l="1"/>
  <c r="G187" i="1"/>
  <c r="K185" i="1"/>
  <c r="L185" i="1" s="1"/>
  <c r="M185" i="1" s="1"/>
  <c r="N185" i="1" s="1"/>
  <c r="P185" i="1" s="1"/>
  <c r="B185" i="1" s="1"/>
  <c r="J186" i="1"/>
  <c r="A200" i="1"/>
  <c r="D200" i="1" s="1"/>
  <c r="E200" i="1" s="1"/>
  <c r="O199" i="1"/>
  <c r="C186" i="1"/>
  <c r="I213" i="1"/>
  <c r="Q198" i="1"/>
  <c r="R198" i="1" s="1"/>
  <c r="S199" i="1"/>
  <c r="T199" i="1"/>
  <c r="F201" i="1" l="1"/>
  <c r="H187" i="1"/>
  <c r="G188" i="1"/>
  <c r="K186" i="1"/>
  <c r="L186" i="1" s="1"/>
  <c r="M186" i="1" s="1"/>
  <c r="N186" i="1" s="1"/>
  <c r="P186" i="1" s="1"/>
  <c r="B186" i="1" s="1"/>
  <c r="J187" i="1"/>
  <c r="A201" i="1"/>
  <c r="D201" i="1" s="1"/>
  <c r="E201" i="1" s="1"/>
  <c r="F202" i="1" s="1"/>
  <c r="O200" i="1"/>
  <c r="C187" i="1"/>
  <c r="I214" i="1"/>
  <c r="Q199" i="1"/>
  <c r="R199" i="1" s="1"/>
  <c r="S200" i="1"/>
  <c r="T200" i="1"/>
  <c r="K187" i="1" l="1"/>
  <c r="L187" i="1" s="1"/>
  <c r="M187" i="1" s="1"/>
  <c r="N187" i="1" s="1"/>
  <c r="P187" i="1" s="1"/>
  <c r="B187" i="1" s="1"/>
  <c r="J188" i="1"/>
  <c r="H188" i="1"/>
  <c r="G189" i="1"/>
  <c r="C188" i="1"/>
  <c r="A202" i="1"/>
  <c r="D202" i="1" s="1"/>
  <c r="E202" i="1" s="1"/>
  <c r="F203" i="1" s="1"/>
  <c r="O201" i="1"/>
  <c r="I215" i="1"/>
  <c r="Q200" i="1"/>
  <c r="R200" i="1" s="1"/>
  <c r="T201" i="1"/>
  <c r="S201" i="1"/>
  <c r="H189" i="1" l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D203" i="1" s="1"/>
  <c r="E203" i="1" s="1"/>
  <c r="O202" i="1"/>
  <c r="C189" i="1"/>
  <c r="F204" i="1" l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s="1"/>
  <c r="E204" i="1" s="1"/>
  <c r="F205" i="1" l="1"/>
  <c r="K190" i="1"/>
  <c r="L190" i="1" s="1"/>
  <c r="M190" i="1" s="1"/>
  <c r="N190" i="1" s="1"/>
  <c r="P190" i="1" s="1"/>
  <c r="B190" i="1" s="1"/>
  <c r="J191" i="1"/>
  <c r="H191" i="1"/>
  <c r="G192" i="1"/>
  <c r="A205" i="1"/>
  <c r="D205" i="1" s="1"/>
  <c r="E205" i="1" s="1"/>
  <c r="O204" i="1"/>
  <c r="Q203" i="1"/>
  <c r="R203" i="1" s="1"/>
  <c r="T204" i="1"/>
  <c r="S204" i="1"/>
  <c r="I218" i="1"/>
  <c r="C191" i="1"/>
  <c r="F206" i="1" l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D206" i="1" s="1"/>
  <c r="E206" i="1" s="1"/>
  <c r="F207" i="1" s="1"/>
  <c r="O205" i="1"/>
  <c r="I219" i="1"/>
  <c r="H193" i="1" l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D207" i="1" s="1"/>
  <c r="E207" i="1" s="1"/>
  <c r="F208" i="1" s="1"/>
  <c r="O206" i="1"/>
  <c r="H194" i="1" l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D208" i="1" s="1"/>
  <c r="E208" i="1" s="1"/>
  <c r="O207" i="1"/>
  <c r="F209" i="1" l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D209" i="1" s="1"/>
  <c r="E209" i="1" s="1"/>
  <c r="I222" i="1"/>
  <c r="C195" i="1"/>
  <c r="F210" i="1" l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D210" i="1" s="1"/>
  <c r="E210" i="1" s="1"/>
  <c r="F211" i="1" s="1"/>
  <c r="O209" i="1"/>
  <c r="K196" i="1" l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D211" i="1" s="1"/>
  <c r="E211" i="1" s="1"/>
  <c r="F212" i="1" s="1"/>
  <c r="O210" i="1"/>
  <c r="C197" i="1"/>
  <c r="K197" i="1" l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D212" i="1" s="1"/>
  <c r="E212" i="1" s="1"/>
  <c r="O211" i="1"/>
  <c r="F213" i="1" l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D213" i="1" s="1"/>
  <c r="E213" i="1" s="1"/>
  <c r="F214" i="1" s="1"/>
  <c r="O212" i="1"/>
  <c r="C199" i="1"/>
  <c r="K199" i="1" l="1"/>
  <c r="L199" i="1" s="1"/>
  <c r="M199" i="1" s="1"/>
  <c r="N199" i="1" s="1"/>
  <c r="P199" i="1" s="1"/>
  <c r="B199" i="1" s="1"/>
  <c r="J200" i="1"/>
  <c r="H200" i="1"/>
  <c r="G201" i="1"/>
  <c r="C200" i="1"/>
  <c r="A214" i="1"/>
  <c r="D214" i="1" s="1"/>
  <c r="E214" i="1" s="1"/>
  <c r="O213" i="1"/>
  <c r="I227" i="1"/>
  <c r="Q212" i="1"/>
  <c r="R212" i="1" s="1"/>
  <c r="S213" i="1"/>
  <c r="T213" i="1"/>
  <c r="F215" i="1" l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D215" i="1" s="1"/>
  <c r="E215" i="1" s="1"/>
  <c r="F216" i="1" s="1"/>
  <c r="C201" i="1"/>
  <c r="H202" i="1" l="1"/>
  <c r="G203" i="1"/>
  <c r="K201" i="1"/>
  <c r="L201" i="1" s="1"/>
  <c r="M201" i="1" s="1"/>
  <c r="N201" i="1" s="1"/>
  <c r="P201" i="1" s="1"/>
  <c r="B201" i="1" s="1"/>
  <c r="J202" i="1"/>
  <c r="A216" i="1"/>
  <c r="D216" i="1" s="1"/>
  <c r="E216" i="1" s="1"/>
  <c r="O215" i="1"/>
  <c r="I229" i="1"/>
  <c r="C202" i="1"/>
  <c r="Q214" i="1"/>
  <c r="R214" i="1" s="1"/>
  <c r="S215" i="1"/>
  <c r="T215" i="1"/>
  <c r="F217" i="1" l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D217" i="1" s="1"/>
  <c r="E217" i="1" s="1"/>
  <c r="F218" i="1" s="1"/>
  <c r="C203" i="1"/>
  <c r="H204" i="1" l="1"/>
  <c r="G205" i="1"/>
  <c r="K203" i="1"/>
  <c r="L203" i="1" s="1"/>
  <c r="M203" i="1" s="1"/>
  <c r="N203" i="1" s="1"/>
  <c r="P203" i="1" s="1"/>
  <c r="B203" i="1" s="1"/>
  <c r="J204" i="1"/>
  <c r="C204" i="1"/>
  <c r="A218" i="1"/>
  <c r="D218" i="1" s="1"/>
  <c r="E218" i="1" s="1"/>
  <c r="O217" i="1"/>
  <c r="I231" i="1"/>
  <c r="Q216" i="1"/>
  <c r="R216" i="1" s="1"/>
  <c r="S217" i="1"/>
  <c r="T217" i="1"/>
  <c r="F219" i="1" l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D219" i="1" s="1"/>
  <c r="E219" i="1" s="1"/>
  <c r="C205" i="1"/>
  <c r="Q217" i="1"/>
  <c r="R217" i="1" s="1"/>
  <c r="S218" i="1"/>
  <c r="T218" i="1"/>
  <c r="F220" i="1" l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D220" i="1" s="1"/>
  <c r="E220" i="1" s="1"/>
  <c r="O219" i="1"/>
  <c r="C206" i="1"/>
  <c r="Q218" i="1"/>
  <c r="R218" i="1" s="1"/>
  <c r="T219" i="1"/>
  <c r="S219" i="1"/>
  <c r="F221" i="1" l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D221" i="1" s="1"/>
  <c r="E221" i="1" s="1"/>
  <c r="O220" i="1"/>
  <c r="F222" i="1" l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D222" i="1" s="1"/>
  <c r="E222" i="1" s="1"/>
  <c r="O221" i="1"/>
  <c r="C208" i="1"/>
  <c r="F223" i="1" l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D223" i="1" s="1"/>
  <c r="E223" i="1" s="1"/>
  <c r="F224" i="1" s="1"/>
  <c r="O222" i="1"/>
  <c r="K209" i="1" l="1"/>
  <c r="L209" i="1" s="1"/>
  <c r="M209" i="1" s="1"/>
  <c r="N209" i="1" s="1"/>
  <c r="P209" i="1" s="1"/>
  <c r="B209" i="1" s="1"/>
  <c r="J210" i="1"/>
  <c r="H210" i="1"/>
  <c r="G211" i="1"/>
  <c r="O223" i="1"/>
  <c r="A224" i="1"/>
  <c r="D224" i="1" s="1"/>
  <c r="E224" i="1" s="1"/>
  <c r="C210" i="1"/>
  <c r="I237" i="1"/>
  <c r="Q222" i="1"/>
  <c r="R222" i="1" s="1"/>
  <c r="T223" i="1"/>
  <c r="S223" i="1"/>
  <c r="F225" i="1" l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D225" i="1" s="1"/>
  <c r="E225" i="1" s="1"/>
  <c r="C211" i="1"/>
  <c r="Q223" i="1"/>
  <c r="R223" i="1" s="1"/>
  <c r="T224" i="1"/>
  <c r="S224" i="1"/>
  <c r="F226" i="1" l="1"/>
  <c r="H212" i="1"/>
  <c r="G213" i="1"/>
  <c r="K211" i="1"/>
  <c r="L211" i="1" s="1"/>
  <c r="M211" i="1" s="1"/>
  <c r="N211" i="1" s="1"/>
  <c r="P211" i="1" s="1"/>
  <c r="B211" i="1" s="1"/>
  <c r="J212" i="1"/>
  <c r="A226" i="1"/>
  <c r="D226" i="1" s="1"/>
  <c r="E226" i="1" s="1"/>
  <c r="O225" i="1"/>
  <c r="Q224" i="1"/>
  <c r="R224" i="1" s="1"/>
  <c r="T225" i="1"/>
  <c r="S225" i="1"/>
  <c r="C212" i="1"/>
  <c r="I239" i="1"/>
  <c r="F227" i="1" l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D227" i="1" s="1"/>
  <c r="E227" i="1" s="1"/>
  <c r="C213" i="1"/>
  <c r="F228" i="1" l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D228" i="1" s="1"/>
  <c r="E228" i="1" s="1"/>
  <c r="Q226" i="1"/>
  <c r="R226" i="1" s="1"/>
  <c r="T227" i="1"/>
  <c r="S227" i="1"/>
  <c r="F229" i="1" l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D229" i="1" s="1"/>
  <c r="E229" i="1" s="1"/>
  <c r="C215" i="1"/>
  <c r="I242" i="1"/>
  <c r="Q227" i="1"/>
  <c r="R227" i="1" s="1"/>
  <c r="T228" i="1"/>
  <c r="S228" i="1"/>
  <c r="F230" i="1" l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s="1"/>
  <c r="E230" i="1" s="1"/>
  <c r="F231" i="1" l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D231" i="1" s="1"/>
  <c r="E231" i="1" s="1"/>
  <c r="C217" i="1"/>
  <c r="S230" i="1"/>
  <c r="Q229" i="1"/>
  <c r="R229" i="1" s="1"/>
  <c r="T230" i="1"/>
  <c r="F232" i="1" l="1"/>
  <c r="K217" i="1"/>
  <c r="L217" i="1" s="1"/>
  <c r="M217" i="1" s="1"/>
  <c r="N217" i="1" s="1"/>
  <c r="P217" i="1" s="1"/>
  <c r="B217" i="1" s="1"/>
  <c r="J218" i="1"/>
  <c r="H218" i="1"/>
  <c r="G219" i="1"/>
  <c r="A232" i="1"/>
  <c r="D232" i="1" s="1"/>
  <c r="E232" i="1" s="1"/>
  <c r="O231" i="1"/>
  <c r="I245" i="1"/>
  <c r="Q230" i="1"/>
  <c r="R230" i="1" s="1"/>
  <c r="T231" i="1"/>
  <c r="S231" i="1"/>
  <c r="C218" i="1"/>
  <c r="F233" i="1" l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s="1"/>
  <c r="E233" i="1" s="1"/>
  <c r="F234" i="1" l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D234" i="1" s="1"/>
  <c r="E234" i="1" s="1"/>
  <c r="I247" i="1"/>
  <c r="T233" i="1"/>
  <c r="S233" i="1"/>
  <c r="Q232" i="1"/>
  <c r="R232" i="1" s="1"/>
  <c r="F235" i="1" l="1"/>
  <c r="H221" i="1"/>
  <c r="G222" i="1"/>
  <c r="K220" i="1"/>
  <c r="L220" i="1" s="1"/>
  <c r="M220" i="1" s="1"/>
  <c r="N220" i="1" s="1"/>
  <c r="P220" i="1" s="1"/>
  <c r="B220" i="1" s="1"/>
  <c r="J221" i="1"/>
  <c r="A235" i="1"/>
  <c r="D235" i="1" s="1"/>
  <c r="E235" i="1" s="1"/>
  <c r="O234" i="1"/>
  <c r="C221" i="1"/>
  <c r="I248" i="1"/>
  <c r="S234" i="1"/>
  <c r="Q233" i="1"/>
  <c r="R233" i="1" s="1"/>
  <c r="T234" i="1"/>
  <c r="F236" i="1" l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s="1"/>
  <c r="E236" i="1" s="1"/>
  <c r="F237" i="1" s="1"/>
  <c r="K222" i="1" l="1"/>
  <c r="L222" i="1" s="1"/>
  <c r="M222" i="1" s="1"/>
  <c r="N222" i="1" s="1"/>
  <c r="P222" i="1" s="1"/>
  <c r="B222" i="1" s="1"/>
  <c r="J223" i="1"/>
  <c r="H223" i="1"/>
  <c r="G224" i="1"/>
  <c r="A237" i="1"/>
  <c r="D237" i="1" s="1"/>
  <c r="E237" i="1" s="1"/>
  <c r="O236" i="1"/>
  <c r="S236" i="1"/>
  <c r="Q235" i="1"/>
  <c r="R235" i="1" s="1"/>
  <c r="T236" i="1"/>
  <c r="C223" i="1"/>
  <c r="I250" i="1"/>
  <c r="F238" i="1" l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s="1"/>
  <c r="E238" i="1" s="1"/>
  <c r="F239" i="1" l="1"/>
  <c r="K224" i="1"/>
  <c r="L224" i="1" s="1"/>
  <c r="M224" i="1" s="1"/>
  <c r="N224" i="1" s="1"/>
  <c r="P224" i="1" s="1"/>
  <c r="B224" i="1" s="1"/>
  <c r="J225" i="1"/>
  <c r="H225" i="1"/>
  <c r="G226" i="1"/>
  <c r="A239" i="1"/>
  <c r="D239" i="1" s="1"/>
  <c r="E239" i="1" s="1"/>
  <c r="O238" i="1"/>
  <c r="C225" i="1"/>
  <c r="S238" i="1"/>
  <c r="Q237" i="1"/>
  <c r="R237" i="1" s="1"/>
  <c r="T238" i="1"/>
  <c r="I252" i="1"/>
  <c r="F240" i="1" l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D240" i="1" s="1"/>
  <c r="E240" i="1" s="1"/>
  <c r="I253" i="1"/>
  <c r="Q238" i="1"/>
  <c r="R238" i="1" s="1"/>
  <c r="T239" i="1"/>
  <c r="S239" i="1"/>
  <c r="F241" i="1" l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D241" i="1" s="1"/>
  <c r="E241" i="1" s="1"/>
  <c r="O240" i="1"/>
  <c r="S240" i="1"/>
  <c r="Q239" i="1"/>
  <c r="R239" i="1" s="1"/>
  <c r="T240" i="1"/>
  <c r="C227" i="1"/>
  <c r="F242" i="1" l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s="1"/>
  <c r="E242" i="1" s="1"/>
  <c r="F243" i="1" s="1"/>
  <c r="H229" i="1" l="1"/>
  <c r="G230" i="1"/>
  <c r="K228" i="1"/>
  <c r="L228" i="1" s="1"/>
  <c r="M228" i="1" s="1"/>
  <c r="N228" i="1" s="1"/>
  <c r="P228" i="1" s="1"/>
  <c r="B228" i="1" s="1"/>
  <c r="J229" i="1"/>
  <c r="A243" i="1"/>
  <c r="D243" i="1" s="1"/>
  <c r="E243" i="1" s="1"/>
  <c r="O242" i="1"/>
  <c r="S242" i="1"/>
  <c r="Q241" i="1"/>
  <c r="R241" i="1" s="1"/>
  <c r="T242" i="1"/>
  <c r="I256" i="1"/>
  <c r="C229" i="1"/>
  <c r="F244" i="1" l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D244" i="1" s="1"/>
  <c r="E244" i="1" s="1"/>
  <c r="C230" i="1"/>
  <c r="T243" i="1"/>
  <c r="Q242" i="1"/>
  <c r="R242" i="1" s="1"/>
  <c r="S243" i="1"/>
  <c r="F245" i="1" l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D245" i="1" s="1"/>
  <c r="E245" i="1" s="1"/>
  <c r="O244" i="1"/>
  <c r="S244" i="1"/>
  <c r="Q243" i="1"/>
  <c r="R243" i="1" s="1"/>
  <c r="T244" i="1"/>
  <c r="F246" i="1" l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D246" i="1" s="1"/>
  <c r="E246" i="1" s="1"/>
  <c r="C232" i="1"/>
  <c r="I259" i="1"/>
  <c r="T245" i="1"/>
  <c r="S245" i="1"/>
  <c r="Q244" i="1"/>
  <c r="R244" i="1" s="1"/>
  <c r="F247" i="1" l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D247" i="1" s="1"/>
  <c r="E247" i="1" s="1"/>
  <c r="C233" i="1"/>
  <c r="S246" i="1"/>
  <c r="Q245" i="1"/>
  <c r="R245" i="1" s="1"/>
  <c r="T246" i="1"/>
  <c r="F248" i="1" l="1"/>
  <c r="H234" i="1"/>
  <c r="G235" i="1"/>
  <c r="K233" i="1"/>
  <c r="L233" i="1" s="1"/>
  <c r="M233" i="1" s="1"/>
  <c r="N233" i="1" s="1"/>
  <c r="P233" i="1" s="1"/>
  <c r="B233" i="1" s="1"/>
  <c r="J234" i="1"/>
  <c r="A248" i="1"/>
  <c r="D248" i="1" s="1"/>
  <c r="E248" i="1" s="1"/>
  <c r="O247" i="1"/>
  <c r="I261" i="1"/>
  <c r="C234" i="1"/>
  <c r="S247" i="1"/>
  <c r="Q246" i="1"/>
  <c r="R246" i="1" s="1"/>
  <c r="T247" i="1"/>
  <c r="F249" i="1" l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D249" i="1" s="1"/>
  <c r="E249" i="1" s="1"/>
  <c r="C235" i="1"/>
  <c r="Q247" i="1"/>
  <c r="R247" i="1" s="1"/>
  <c r="S248" i="1"/>
  <c r="T248" i="1"/>
  <c r="F250" i="1" l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D250" i="1" s="1"/>
  <c r="E250" i="1" s="1"/>
  <c r="O249" i="1"/>
  <c r="I263" i="1"/>
  <c r="Q248" i="1"/>
  <c r="R248" i="1" s="1"/>
  <c r="T249" i="1"/>
  <c r="S249" i="1"/>
  <c r="F251" i="1" l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D251" i="1" s="1"/>
  <c r="E251" i="1" s="1"/>
  <c r="C237" i="1"/>
  <c r="F252" i="1" l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D252" i="1" s="1"/>
  <c r="E252" i="1" s="1"/>
  <c r="O251" i="1"/>
  <c r="F253" i="1" l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D253" i="1" s="1"/>
  <c r="E253" i="1" s="1"/>
  <c r="C239" i="1"/>
  <c r="I266" i="1"/>
  <c r="Q251" i="1"/>
  <c r="R251" i="1" s="1"/>
  <c r="T252" i="1"/>
  <c r="S252" i="1"/>
  <c r="F254" i="1" l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D254" i="1" s="1"/>
  <c r="E254" i="1" s="1"/>
  <c r="T253" i="1"/>
  <c r="Q252" i="1"/>
  <c r="R252" i="1" s="1"/>
  <c r="S253" i="1"/>
  <c r="I267" i="1"/>
  <c r="C240" i="1"/>
  <c r="F255" i="1" l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D255" i="1" s="1"/>
  <c r="E255" i="1" s="1"/>
  <c r="I268" i="1"/>
  <c r="S254" i="1"/>
  <c r="Q253" i="1"/>
  <c r="R253" i="1" s="1"/>
  <c r="T254" i="1"/>
  <c r="F256" i="1" l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D256" i="1" s="1"/>
  <c r="E256" i="1" s="1"/>
  <c r="T255" i="1"/>
  <c r="Q254" i="1"/>
  <c r="R254" i="1" s="1"/>
  <c r="S255" i="1"/>
  <c r="I269" i="1"/>
  <c r="C242" i="1"/>
  <c r="F257" i="1" l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D257" i="1" s="1"/>
  <c r="E257" i="1" s="1"/>
  <c r="F258" i="1" s="1"/>
  <c r="O256" i="1"/>
  <c r="H244" i="1" l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D258" i="1" s="1"/>
  <c r="E258" i="1" s="1"/>
  <c r="O257" i="1"/>
  <c r="C244" i="1"/>
  <c r="F259" i="1" l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D259" i="1" s="1"/>
  <c r="E259" i="1" s="1"/>
  <c r="O258" i="1"/>
  <c r="F260" i="1" l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D260" i="1" s="1"/>
  <c r="E260" i="1" s="1"/>
  <c r="C246" i="1"/>
  <c r="T259" i="1"/>
  <c r="S259" i="1"/>
  <c r="Q258" i="1"/>
  <c r="R258" i="1" s="1"/>
  <c r="I273" i="1"/>
  <c r="F261" i="1" l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D261" i="1" s="1"/>
  <c r="E261" i="1" s="1"/>
  <c r="S260" i="1"/>
  <c r="Q259" i="1"/>
  <c r="R259" i="1" s="1"/>
  <c r="T260" i="1"/>
  <c r="F262" i="1" l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D262" i="1" s="1"/>
  <c r="E262" i="1" s="1"/>
  <c r="O261" i="1"/>
  <c r="I275" i="1"/>
  <c r="T261" i="1"/>
  <c r="Q260" i="1"/>
  <c r="R260" i="1" s="1"/>
  <c r="S261" i="1"/>
  <c r="F263" i="1" l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D263" i="1" s="1"/>
  <c r="E263" i="1" s="1"/>
  <c r="F264" i="1" s="1"/>
  <c r="O262" i="1"/>
  <c r="C249" i="1"/>
  <c r="T262" i="1"/>
  <c r="Q261" i="1"/>
  <c r="R261" i="1" s="1"/>
  <c r="S262" i="1"/>
  <c r="K249" i="1" l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D264" i="1" s="1"/>
  <c r="E264" i="1" s="1"/>
  <c r="F265" i="1" s="1"/>
  <c r="O263" i="1"/>
  <c r="K250" i="1" l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D265" i="1" s="1"/>
  <c r="E265" i="1" s="1"/>
  <c r="F266" i="1" s="1"/>
  <c r="O264" i="1"/>
  <c r="K251" i="1" l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D266" i="1" s="1"/>
  <c r="E266" i="1" s="1"/>
  <c r="O265" i="1"/>
  <c r="C252" i="1"/>
  <c r="F267" i="1" l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D267" i="1" s="1"/>
  <c r="E267" i="1" s="1"/>
  <c r="I280" i="1"/>
  <c r="C253" i="1"/>
  <c r="T266" i="1"/>
  <c r="S266" i="1"/>
  <c r="Q265" i="1"/>
  <c r="R265" i="1" s="1"/>
  <c r="F268" i="1" l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D268" i="1" s="1"/>
  <c r="E268" i="1" s="1"/>
  <c r="O267" i="1"/>
  <c r="T267" i="1"/>
  <c r="Q266" i="1"/>
  <c r="R266" i="1" s="1"/>
  <c r="S267" i="1"/>
  <c r="C254" i="1"/>
  <c r="F269" i="1" l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D269" i="1" s="1"/>
  <c r="E269" i="1" s="1"/>
  <c r="O268" i="1"/>
  <c r="I282" i="1"/>
  <c r="F270" i="1" l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D270" i="1" s="1"/>
  <c r="E270" i="1" s="1"/>
  <c r="C256" i="1"/>
  <c r="T269" i="1"/>
  <c r="S269" i="1"/>
  <c r="Q268" i="1"/>
  <c r="R268" i="1" s="1"/>
  <c r="F271" i="1" l="1"/>
  <c r="H257" i="1"/>
  <c r="G258" i="1"/>
  <c r="K256" i="1"/>
  <c r="L256" i="1" s="1"/>
  <c r="M256" i="1" s="1"/>
  <c r="N256" i="1" s="1"/>
  <c r="P256" i="1" s="1"/>
  <c r="B256" i="1" s="1"/>
  <c r="J257" i="1"/>
  <c r="A271" i="1"/>
  <c r="D271" i="1" s="1"/>
  <c r="E271" i="1" s="1"/>
  <c r="O270" i="1"/>
  <c r="T270" i="1"/>
  <c r="Q269" i="1"/>
  <c r="R269" i="1" s="1"/>
  <c r="S270" i="1"/>
  <c r="I284" i="1"/>
  <c r="C257" i="1"/>
  <c r="F272" i="1" l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D272" i="1" s="1"/>
  <c r="E272" i="1" s="1"/>
  <c r="O271" i="1"/>
  <c r="F273" i="1" l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D273" i="1" s="1"/>
  <c r="E273" i="1" s="1"/>
  <c r="O272" i="1"/>
  <c r="I286" i="1"/>
  <c r="F274" i="1" l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D274" i="1" s="1"/>
  <c r="E274" i="1" s="1"/>
  <c r="O273" i="1"/>
  <c r="T273" i="1"/>
  <c r="Q272" i="1"/>
  <c r="R272" i="1" s="1"/>
  <c r="S273" i="1"/>
  <c r="F275" i="1" l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D275" i="1" s="1"/>
  <c r="E275" i="1" s="1"/>
  <c r="F276" i="1" s="1"/>
  <c r="C261" i="1"/>
  <c r="T274" i="1"/>
  <c r="S274" i="1"/>
  <c r="Q273" i="1"/>
  <c r="R273" i="1" s="1"/>
  <c r="I288" i="1"/>
  <c r="H262" i="1" l="1"/>
  <c r="G263" i="1"/>
  <c r="K261" i="1"/>
  <c r="L261" i="1" s="1"/>
  <c r="M261" i="1" s="1"/>
  <c r="N261" i="1" s="1"/>
  <c r="P261" i="1" s="1"/>
  <c r="B261" i="1" s="1"/>
  <c r="J262" i="1"/>
  <c r="I289" i="1"/>
  <c r="A276" i="1"/>
  <c r="D276" i="1" s="1"/>
  <c r="E276" i="1" s="1"/>
  <c r="O275" i="1"/>
  <c r="C262" i="1"/>
  <c r="S275" i="1"/>
  <c r="T275" i="1"/>
  <c r="Q274" i="1"/>
  <c r="R274" i="1" s="1"/>
  <c r="F277" i="1" l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D277" i="1" s="1"/>
  <c r="E277" i="1" s="1"/>
  <c r="O276" i="1"/>
  <c r="C263" i="1"/>
  <c r="F278" i="1" l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D278" i="1" s="1"/>
  <c r="E278" i="1" s="1"/>
  <c r="O277" i="1"/>
  <c r="S277" i="1"/>
  <c r="T277" i="1"/>
  <c r="Q276" i="1"/>
  <c r="R276" i="1" s="1"/>
  <c r="F279" i="1" l="1"/>
  <c r="H265" i="1"/>
  <c r="G266" i="1"/>
  <c r="K264" i="1"/>
  <c r="L264" i="1" s="1"/>
  <c r="M264" i="1" s="1"/>
  <c r="N264" i="1" s="1"/>
  <c r="P264" i="1" s="1"/>
  <c r="B264" i="1" s="1"/>
  <c r="J265" i="1"/>
  <c r="A279" i="1"/>
  <c r="D279" i="1" s="1"/>
  <c r="E279" i="1" s="1"/>
  <c r="O278" i="1"/>
  <c r="I292" i="1"/>
  <c r="T278" i="1"/>
  <c r="Q277" i="1"/>
  <c r="R277" i="1" s="1"/>
  <c r="S278" i="1"/>
  <c r="C265" i="1"/>
  <c r="F280" i="1" l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D280" i="1" s="1"/>
  <c r="E280" i="1" s="1"/>
  <c r="F281" i="1" s="1"/>
  <c r="O279" i="1"/>
  <c r="S279" i="1"/>
  <c r="Q278" i="1"/>
  <c r="R278" i="1" s="1"/>
  <c r="T279" i="1"/>
  <c r="H267" i="1" l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D281" i="1" s="1"/>
  <c r="E281" i="1" s="1"/>
  <c r="C267" i="1"/>
  <c r="F282" i="1" l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D282" i="1" s="1"/>
  <c r="E282" i="1" s="1"/>
  <c r="O281" i="1"/>
  <c r="S281" i="1"/>
  <c r="Q280" i="1"/>
  <c r="R280" i="1" s="1"/>
  <c r="T281" i="1"/>
  <c r="F283" i="1" l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D283" i="1" s="1"/>
  <c r="E283" i="1" s="1"/>
  <c r="I296" i="1"/>
  <c r="C269" i="1"/>
  <c r="F284" i="1" l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D284" i="1" s="1"/>
  <c r="E284" i="1" s="1"/>
  <c r="F285" i="1" s="1"/>
  <c r="O283" i="1"/>
  <c r="S283" i="1"/>
  <c r="Q282" i="1"/>
  <c r="R282" i="1" s="1"/>
  <c r="T283" i="1"/>
  <c r="H271" i="1" l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D285" i="1" s="1"/>
  <c r="E285" i="1" s="1"/>
  <c r="O284" i="1"/>
  <c r="F286" i="1" l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D286" i="1" s="1"/>
  <c r="E286" i="1" s="1"/>
  <c r="O285" i="1"/>
  <c r="F287" i="1" l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D287" i="1" s="1"/>
  <c r="E287" i="1" s="1"/>
  <c r="F288" i="1" s="1"/>
  <c r="O286" i="1"/>
  <c r="C273" i="1"/>
  <c r="I300" i="1"/>
  <c r="H274" i="1" l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D288" i="1" s="1"/>
  <c r="E288" i="1" s="1"/>
  <c r="O287" i="1"/>
  <c r="F289" i="1" l="1"/>
  <c r="K274" i="1"/>
  <c r="L274" i="1" s="1"/>
  <c r="M274" i="1" s="1"/>
  <c r="N274" i="1" s="1"/>
  <c r="P274" i="1" s="1"/>
  <c r="B274" i="1" s="1"/>
  <c r="J275" i="1"/>
  <c r="H275" i="1"/>
  <c r="G276" i="1"/>
  <c r="A289" i="1"/>
  <c r="D289" i="1" s="1"/>
  <c r="E289" i="1" s="1"/>
  <c r="O288" i="1"/>
  <c r="I302" i="1"/>
  <c r="C275" i="1"/>
  <c r="T288" i="1"/>
  <c r="Q287" i="1"/>
  <c r="R287" i="1" s="1"/>
  <c r="S288" i="1"/>
  <c r="F290" i="1" l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D290" i="1" s="1"/>
  <c r="E290" i="1" s="1"/>
  <c r="O289" i="1"/>
  <c r="S289" i="1"/>
  <c r="Q288" i="1"/>
  <c r="R288" i="1" s="1"/>
  <c r="T289" i="1"/>
  <c r="F291" i="1" l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D291" i="1" s="1"/>
  <c r="E291" i="1" s="1"/>
  <c r="O290" i="1"/>
  <c r="I304" i="1"/>
  <c r="C277" i="1"/>
  <c r="F292" i="1" l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D292" i="1" s="1"/>
  <c r="E292" i="1" s="1"/>
  <c r="O291" i="1"/>
  <c r="F293" i="1" l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D293" i="1" s="1"/>
  <c r="E293" i="1" s="1"/>
  <c r="O292" i="1"/>
  <c r="F294" i="1" l="1"/>
  <c r="H280" i="1"/>
  <c r="G281" i="1"/>
  <c r="K279" i="1"/>
  <c r="L279" i="1" s="1"/>
  <c r="M279" i="1" s="1"/>
  <c r="N279" i="1" s="1"/>
  <c r="P279" i="1" s="1"/>
  <c r="B279" i="1" s="1"/>
  <c r="J280" i="1"/>
  <c r="A294" i="1"/>
  <c r="D294" i="1" s="1"/>
  <c r="E294" i="1" s="1"/>
  <c r="O293" i="1"/>
  <c r="I307" i="1"/>
  <c r="T293" i="1"/>
  <c r="Q292" i="1"/>
  <c r="R292" i="1" s="1"/>
  <c r="S293" i="1"/>
  <c r="C280" i="1"/>
  <c r="F295" i="1" l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D295" i="1" s="1"/>
  <c r="E295" i="1" s="1"/>
  <c r="O294" i="1"/>
  <c r="F296" i="1" l="1"/>
  <c r="H282" i="1"/>
  <c r="G283" i="1"/>
  <c r="K281" i="1"/>
  <c r="L281" i="1" s="1"/>
  <c r="M281" i="1" s="1"/>
  <c r="N281" i="1" s="1"/>
  <c r="P281" i="1" s="1"/>
  <c r="B281" i="1" s="1"/>
  <c r="J282" i="1"/>
  <c r="A296" i="1"/>
  <c r="D296" i="1" s="1"/>
  <c r="E296" i="1" s="1"/>
  <c r="O295" i="1"/>
  <c r="I309" i="1"/>
  <c r="Q294" i="1"/>
  <c r="R294" i="1" s="1"/>
  <c r="T295" i="1"/>
  <c r="S295" i="1"/>
  <c r="C282" i="1"/>
  <c r="F297" i="1" l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D297" i="1" s="1"/>
  <c r="E297" i="1" s="1"/>
  <c r="O296" i="1"/>
  <c r="F298" i="1" l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D298" i="1" s="1"/>
  <c r="E298" i="1" s="1"/>
  <c r="O297" i="1"/>
  <c r="F299" i="1" l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D299" i="1" s="1"/>
  <c r="E299" i="1" s="1"/>
  <c r="O298" i="1"/>
  <c r="C285" i="1"/>
  <c r="I312" i="1"/>
  <c r="F300" i="1" l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D300" i="1" s="1"/>
  <c r="E300" i="1" s="1"/>
  <c r="F301" i="1" s="1"/>
  <c r="Q298" i="1"/>
  <c r="R298" i="1" s="1"/>
  <c r="T299" i="1"/>
  <c r="S299" i="1"/>
  <c r="H287" i="1" l="1"/>
  <c r="G288" i="1"/>
  <c r="K286" i="1"/>
  <c r="L286" i="1" s="1"/>
  <c r="M286" i="1" s="1"/>
  <c r="N286" i="1" s="1"/>
  <c r="P286" i="1" s="1"/>
  <c r="B286" i="1" s="1"/>
  <c r="J287" i="1"/>
  <c r="A301" i="1"/>
  <c r="D301" i="1" s="1"/>
  <c r="E301" i="1" s="1"/>
  <c r="O300" i="1"/>
  <c r="I314" i="1"/>
  <c r="Q299" i="1"/>
  <c r="R299" i="1" s="1"/>
  <c r="T300" i="1"/>
  <c r="S300" i="1"/>
  <c r="C287" i="1"/>
  <c r="F302" i="1" l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D302" i="1" s="1"/>
  <c r="E302" i="1" s="1"/>
  <c r="O301" i="1"/>
  <c r="F303" i="1" l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D303" i="1" s="1"/>
  <c r="E303" i="1" s="1"/>
  <c r="C289" i="1"/>
  <c r="F304" i="1" l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D304" i="1" s="1"/>
  <c r="E304" i="1" s="1"/>
  <c r="C290" i="1"/>
  <c r="Q302" i="1"/>
  <c r="R302" i="1" s="1"/>
  <c r="S303" i="1"/>
  <c r="T303" i="1"/>
  <c r="F305" i="1" l="1"/>
  <c r="K290" i="1"/>
  <c r="L290" i="1" s="1"/>
  <c r="M290" i="1" s="1"/>
  <c r="N290" i="1" s="1"/>
  <c r="P290" i="1" s="1"/>
  <c r="B290" i="1" s="1"/>
  <c r="J291" i="1"/>
  <c r="H291" i="1"/>
  <c r="G292" i="1"/>
  <c r="A305" i="1"/>
  <c r="D305" i="1" s="1"/>
  <c r="E305" i="1" s="1"/>
  <c r="O304" i="1"/>
  <c r="Q303" i="1"/>
  <c r="R303" i="1" s="1"/>
  <c r="S304" i="1"/>
  <c r="T304" i="1"/>
  <c r="I318" i="1"/>
  <c r="C291" i="1"/>
  <c r="F306" i="1" l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D306" i="1" s="1"/>
  <c r="E306" i="1" s="1"/>
  <c r="O305" i="1"/>
  <c r="F307" i="1" l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D307" i="1" s="1"/>
  <c r="E307" i="1" s="1"/>
  <c r="F308" i="1" s="1"/>
  <c r="O306" i="1"/>
  <c r="I320" i="1"/>
  <c r="C293" i="1"/>
  <c r="K293" i="1" l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D308" i="1" s="1"/>
  <c r="E308" i="1" s="1"/>
  <c r="F309" i="1" s="1"/>
  <c r="O307" i="1"/>
  <c r="K294" i="1" l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D309" i="1" s="1"/>
  <c r="E309" i="1" s="1"/>
  <c r="O308" i="1"/>
  <c r="I322" i="1"/>
  <c r="F310" i="1" l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D310" i="1" s="1"/>
  <c r="E310" i="1" s="1"/>
  <c r="C296" i="1"/>
  <c r="I323" i="1"/>
  <c r="Q308" i="1"/>
  <c r="R308" i="1" s="1"/>
  <c r="T309" i="1"/>
  <c r="S309" i="1"/>
  <c r="F311" i="1" l="1"/>
  <c r="H297" i="1"/>
  <c r="G298" i="1"/>
  <c r="K296" i="1"/>
  <c r="L296" i="1" s="1"/>
  <c r="M296" i="1" s="1"/>
  <c r="N296" i="1" s="1"/>
  <c r="P296" i="1" s="1"/>
  <c r="B296" i="1" s="1"/>
  <c r="J297" i="1"/>
  <c r="A311" i="1"/>
  <c r="D311" i="1" s="1"/>
  <c r="E311" i="1" s="1"/>
  <c r="O310" i="1"/>
  <c r="I324" i="1"/>
  <c r="C297" i="1"/>
  <c r="Q309" i="1"/>
  <c r="R309" i="1" s="1"/>
  <c r="T310" i="1"/>
  <c r="S310" i="1"/>
  <c r="F312" i="1" l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D312" i="1" s="1"/>
  <c r="E312" i="1" s="1"/>
  <c r="O311" i="1"/>
  <c r="F313" i="1" l="1"/>
  <c r="H299" i="1"/>
  <c r="G300" i="1"/>
  <c r="K298" i="1"/>
  <c r="L298" i="1" s="1"/>
  <c r="M298" i="1" s="1"/>
  <c r="N298" i="1" s="1"/>
  <c r="P298" i="1" s="1"/>
  <c r="B298" i="1" s="1"/>
  <c r="J299" i="1"/>
  <c r="A313" i="1"/>
  <c r="D313" i="1" s="1"/>
  <c r="E313" i="1" s="1"/>
  <c r="O312" i="1"/>
  <c r="Q311" i="1"/>
  <c r="R311" i="1" s="1"/>
  <c r="T312" i="1"/>
  <c r="S312" i="1"/>
  <c r="I326" i="1"/>
  <c r="C299" i="1"/>
  <c r="F314" i="1" l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D314" i="1" s="1"/>
  <c r="E314" i="1" s="1"/>
  <c r="C300" i="1"/>
  <c r="I327" i="1"/>
  <c r="Q312" i="1"/>
  <c r="R312" i="1" s="1"/>
  <c r="T313" i="1"/>
  <c r="S313" i="1"/>
  <c r="F315" i="1" l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D315" i="1" s="1"/>
  <c r="E315" i="1" s="1"/>
  <c r="O314" i="1"/>
  <c r="Q313" i="1"/>
  <c r="R313" i="1" s="1"/>
  <c r="T314" i="1"/>
  <c r="S314" i="1"/>
  <c r="C301" i="1"/>
  <c r="F316" i="1" l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D316" i="1" s="1"/>
  <c r="E316" i="1" s="1"/>
  <c r="F317" i="1" s="1"/>
  <c r="O315" i="1"/>
  <c r="I329" i="1"/>
  <c r="K302" i="1" l="1"/>
  <c r="L302" i="1" s="1"/>
  <c r="M302" i="1" s="1"/>
  <c r="N302" i="1" s="1"/>
  <c r="P302" i="1" s="1"/>
  <c r="B302" i="1" s="1"/>
  <c r="J303" i="1"/>
  <c r="H303" i="1"/>
  <c r="G304" i="1"/>
  <c r="I330" i="1"/>
  <c r="A317" i="1"/>
  <c r="D317" i="1" s="1"/>
  <c r="E317" i="1" s="1"/>
  <c r="O316" i="1"/>
  <c r="C303" i="1"/>
  <c r="Q315" i="1"/>
  <c r="R315" i="1" s="1"/>
  <c r="T316" i="1"/>
  <c r="S316" i="1"/>
  <c r="F318" i="1" l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D318" i="1" s="1"/>
  <c r="E318" i="1" s="1"/>
  <c r="C304" i="1"/>
  <c r="F319" i="1" l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D319" i="1" s="1"/>
  <c r="E319" i="1" s="1"/>
  <c r="O318" i="1"/>
  <c r="Q317" i="1"/>
  <c r="R317" i="1" s="1"/>
  <c r="T318" i="1"/>
  <c r="S318" i="1"/>
  <c r="I332" i="1"/>
  <c r="F320" i="1" l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D320" i="1" s="1"/>
  <c r="E320" i="1" s="1"/>
  <c r="O319" i="1"/>
  <c r="Q318" i="1"/>
  <c r="R318" i="1" s="1"/>
  <c r="T319" i="1"/>
  <c r="S319" i="1"/>
  <c r="C306" i="1"/>
  <c r="F321" i="1" l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D321" i="1" s="1"/>
  <c r="E321" i="1" s="1"/>
  <c r="F322" i="1" s="1"/>
  <c r="I334" i="1"/>
  <c r="H308" i="1" l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D322" i="1" s="1"/>
  <c r="E322" i="1" s="1"/>
  <c r="O321" i="1"/>
  <c r="F323" i="1" l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D323" i="1" s="1"/>
  <c r="E323" i="1" s="1"/>
  <c r="O322" i="1"/>
  <c r="I336" i="1"/>
  <c r="F324" i="1" l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D324" i="1" s="1"/>
  <c r="E324" i="1" s="1"/>
  <c r="F325" i="1" s="1"/>
  <c r="I337" i="1"/>
  <c r="K310" i="1" l="1"/>
  <c r="L310" i="1" s="1"/>
  <c r="M310" i="1" s="1"/>
  <c r="N310" i="1" s="1"/>
  <c r="P310" i="1" s="1"/>
  <c r="B310" i="1" s="1"/>
  <c r="J311" i="1"/>
  <c r="H311" i="1"/>
  <c r="G312" i="1"/>
  <c r="I338" i="1"/>
  <c r="A325" i="1"/>
  <c r="D325" i="1" s="1"/>
  <c r="E325" i="1" s="1"/>
  <c r="O324" i="1"/>
  <c r="Q323" i="1"/>
  <c r="R323" i="1" s="1"/>
  <c r="T324" i="1"/>
  <c r="S324" i="1"/>
  <c r="C311" i="1"/>
  <c r="F326" i="1" l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D326" i="1" s="1"/>
  <c r="E326" i="1" s="1"/>
  <c r="I339" i="1"/>
  <c r="F327" i="1" l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D327" i="1" s="1"/>
  <c r="E327" i="1" s="1"/>
  <c r="O326" i="1"/>
  <c r="Q325" i="1"/>
  <c r="R325" i="1" s="1"/>
  <c r="T326" i="1"/>
  <c r="S326" i="1"/>
  <c r="F328" i="1" l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D328" i="1" s="1"/>
  <c r="E328" i="1" s="1"/>
  <c r="O327" i="1"/>
  <c r="C314" i="1"/>
  <c r="I341" i="1"/>
  <c r="F329" i="1" l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D329" i="1" s="1"/>
  <c r="E329" i="1" s="1"/>
  <c r="O328" i="1"/>
  <c r="F330" i="1" l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D330" i="1" s="1"/>
  <c r="E330" i="1" s="1"/>
  <c r="F331" i="1" s="1"/>
  <c r="O329" i="1"/>
  <c r="C316" i="1"/>
  <c r="K316" i="1" l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D331" i="1" s="1"/>
  <c r="E331" i="1" s="1"/>
  <c r="O330" i="1"/>
  <c r="F332" i="1" l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s="1"/>
  <c r="E332" i="1" s="1"/>
  <c r="F333" i="1" l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D333" i="1" s="1"/>
  <c r="E333" i="1" s="1"/>
  <c r="I346" i="1"/>
  <c r="F334" i="1" l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D334" i="1" s="1"/>
  <c r="E334" i="1" s="1"/>
  <c r="C320" i="1"/>
  <c r="F335" i="1" l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D335" i="1" s="1"/>
  <c r="E335" i="1" s="1"/>
  <c r="T334" i="1"/>
  <c r="Q333" i="1"/>
  <c r="R333" i="1" s="1"/>
  <c r="S334" i="1"/>
  <c r="I348" i="1"/>
  <c r="F336" i="1" l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D336" i="1" s="1"/>
  <c r="E336" i="1" s="1"/>
  <c r="Q334" i="1"/>
  <c r="R334" i="1" s="1"/>
  <c r="T335" i="1"/>
  <c r="S335" i="1"/>
  <c r="C322" i="1"/>
  <c r="I349" i="1"/>
  <c r="F337" i="1" l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D337" i="1" s="1"/>
  <c r="E337" i="1" s="1"/>
  <c r="F338" i="1" s="1"/>
  <c r="I350" i="1"/>
  <c r="S336" i="1"/>
  <c r="Q335" i="1"/>
  <c r="R335" i="1" s="1"/>
  <c r="T336" i="1"/>
  <c r="K323" i="1" l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D338" i="1" s="1"/>
  <c r="E338" i="1" s="1"/>
  <c r="S337" i="1"/>
  <c r="Q336" i="1"/>
  <c r="R336" i="1" s="1"/>
  <c r="T337" i="1"/>
  <c r="C324" i="1"/>
  <c r="F339" i="1" l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s="1"/>
  <c r="E339" i="1" s="1"/>
  <c r="F340" i="1" l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D340" i="1" s="1"/>
  <c r="E340" i="1" s="1"/>
  <c r="F341" i="1" s="1"/>
  <c r="C326" i="1"/>
  <c r="S339" i="1"/>
  <c r="Q338" i="1"/>
  <c r="R338" i="1" s="1"/>
  <c r="T339" i="1"/>
  <c r="I353" i="1"/>
  <c r="K326" i="1" l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D341" i="1" s="1"/>
  <c r="E341" i="1" s="1"/>
  <c r="C327" i="1"/>
  <c r="Q339" i="1"/>
  <c r="R339" i="1" s="1"/>
  <c r="T340" i="1"/>
  <c r="S340" i="1"/>
  <c r="F342" i="1" l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D342" i="1" s="1"/>
  <c r="E342" i="1" s="1"/>
  <c r="S341" i="1"/>
  <c r="Q340" i="1"/>
  <c r="R340" i="1" s="1"/>
  <c r="T341" i="1"/>
  <c r="I355" i="1"/>
  <c r="F343" i="1" l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s="1"/>
  <c r="E343" i="1" s="1"/>
  <c r="F344" i="1" l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D344" i="1" s="1"/>
  <c r="E344" i="1" s="1"/>
  <c r="Q342" i="1"/>
  <c r="R342" i="1" s="1"/>
  <c r="T343" i="1"/>
  <c r="S343" i="1"/>
  <c r="C330" i="1"/>
  <c r="F345" i="1" l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D345" i="1" s="1"/>
  <c r="E345" i="1" s="1"/>
  <c r="Q343" i="1"/>
  <c r="R343" i="1" s="1"/>
  <c r="T344" i="1"/>
  <c r="S344" i="1"/>
  <c r="F346" i="1" l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D346" i="1" s="1"/>
  <c r="E346" i="1" s="1"/>
  <c r="F347" i="1" s="1"/>
  <c r="Q344" i="1"/>
  <c r="R344" i="1" s="1"/>
  <c r="T345" i="1"/>
  <c r="S345" i="1"/>
  <c r="C332" i="1"/>
  <c r="I359" i="1"/>
  <c r="K332" i="1" l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D347" i="1" s="1"/>
  <c r="E347" i="1" s="1"/>
  <c r="Q345" i="1"/>
  <c r="R345" i="1" s="1"/>
  <c r="S346" i="1"/>
  <c r="T346" i="1"/>
  <c r="F348" i="1" l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D348" i="1" s="1"/>
  <c r="E348" i="1" s="1"/>
  <c r="C334" i="1"/>
  <c r="Q346" i="1"/>
  <c r="R346" i="1" s="1"/>
  <c r="T347" i="1"/>
  <c r="S347" i="1"/>
  <c r="I361" i="1"/>
  <c r="F349" i="1" l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D349" i="1" s="1"/>
  <c r="E349" i="1" s="1"/>
  <c r="F350" i="1" s="1"/>
  <c r="I362" i="1"/>
  <c r="Q347" i="1"/>
  <c r="R347" i="1" s="1"/>
  <c r="T348" i="1"/>
  <c r="S348" i="1"/>
  <c r="H336" i="1" l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s="1"/>
  <c r="E350" i="1" s="1"/>
  <c r="F351" i="1" l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D351" i="1" s="1"/>
  <c r="E351" i="1" s="1"/>
  <c r="S350" i="1"/>
  <c r="Q349" i="1"/>
  <c r="R349" i="1" s="1"/>
  <c r="T350" i="1"/>
  <c r="F352" i="1" l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s="1"/>
  <c r="E352" i="1" s="1"/>
  <c r="F353" i="1" l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D353" i="1" s="1"/>
  <c r="E353" i="1" s="1"/>
  <c r="C339" i="1"/>
  <c r="F354" i="1" l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s="1"/>
  <c r="E354" i="1" s="1"/>
  <c r="F355" i="1" l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D355" i="1" s="1"/>
  <c r="E355" i="1" s="1"/>
  <c r="C341" i="1"/>
  <c r="I368" i="1"/>
  <c r="Q353" i="1"/>
  <c r="R353" i="1" s="1"/>
  <c r="S354" i="1"/>
  <c r="T354" i="1"/>
  <c r="F356" i="1" l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D356" i="1" s="1"/>
  <c r="E356" i="1" s="1"/>
  <c r="C342" i="1"/>
  <c r="Q354" i="1"/>
  <c r="R354" i="1" s="1"/>
  <c r="T355" i="1"/>
  <c r="S355" i="1"/>
  <c r="F357" i="1" l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s="1"/>
  <c r="E357" i="1" s="1"/>
  <c r="F358" i="1" l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s="1"/>
  <c r="E358" i="1" s="1"/>
  <c r="F359" i="1" l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D359" i="1" s="1"/>
  <c r="E359" i="1" s="1"/>
  <c r="I372" i="1"/>
  <c r="C345" i="1"/>
  <c r="Q357" i="1"/>
  <c r="R357" i="1" s="1"/>
  <c r="S358" i="1"/>
  <c r="T358" i="1"/>
  <c r="F360" i="1" l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D360" i="1" s="1"/>
  <c r="E360" i="1" s="1"/>
  <c r="T359" i="1"/>
  <c r="Q358" i="1"/>
  <c r="R358" i="1" s="1"/>
  <c r="S359" i="1"/>
  <c r="F361" i="1" l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D361" i="1" s="1"/>
  <c r="E361" i="1" s="1"/>
  <c r="C347" i="1"/>
  <c r="F362" i="1" l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D362" i="1" s="1"/>
  <c r="E362" i="1" s="1"/>
  <c r="F363" i="1" s="1"/>
  <c r="T361" i="1"/>
  <c r="Q360" i="1"/>
  <c r="R360" i="1" s="1"/>
  <c r="S361" i="1"/>
  <c r="I375" i="1"/>
  <c r="H349" i="1" l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s="1"/>
  <c r="E363" i="1" s="1"/>
  <c r="F364" i="1" s="1"/>
  <c r="H350" i="1" l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s="1"/>
  <c r="E364" i="1" s="1"/>
  <c r="F365" i="1" l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D365" i="1" s="1"/>
  <c r="E365" i="1" s="1"/>
  <c r="F366" i="1" s="1"/>
  <c r="I378" i="1"/>
  <c r="C351" i="1"/>
  <c r="Q363" i="1"/>
  <c r="R363" i="1" s="1"/>
  <c r="T364" i="1"/>
  <c r="S364" i="1"/>
  <c r="H352" i="1" l="1"/>
  <c r="G353" i="1"/>
  <c r="K351" i="1"/>
  <c r="L351" i="1" s="1"/>
  <c r="M351" i="1" s="1"/>
  <c r="N351" i="1" s="1"/>
  <c r="P351" i="1" s="1"/>
  <c r="B351" i="1" s="1"/>
  <c r="J352" i="1"/>
  <c r="O365" i="1"/>
  <c r="A366" i="1"/>
  <c r="D366" i="1" s="1"/>
  <c r="E366" i="1" s="1"/>
  <c r="C352" i="1"/>
  <c r="Q364" i="1"/>
  <c r="R364" i="1" s="1"/>
  <c r="T365" i="1"/>
  <c r="S365" i="1"/>
  <c r="I379" i="1"/>
  <c r="F367" i="1" l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s="1"/>
  <c r="E367" i="1" s="1"/>
  <c r="F368" i="1" l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D368" i="1" s="1"/>
  <c r="E368" i="1" s="1"/>
  <c r="I381" i="1"/>
  <c r="F369" i="1" l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D369" i="1" s="1"/>
  <c r="E369" i="1" s="1"/>
  <c r="Q367" i="1"/>
  <c r="R367" i="1" s="1"/>
  <c r="T368" i="1"/>
  <c r="S368" i="1"/>
  <c r="F370" i="1" l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s="1"/>
  <c r="E370" i="1" s="1"/>
  <c r="F371" i="1" l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D371" i="1" s="1"/>
  <c r="E371" i="1" s="1"/>
  <c r="I384" i="1"/>
  <c r="C357" i="1"/>
  <c r="Q369" i="1"/>
  <c r="R369" i="1" s="1"/>
  <c r="T370" i="1"/>
  <c r="S370" i="1"/>
  <c r="F372" i="1" l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D372" i="1" s="1"/>
  <c r="E372" i="1" s="1"/>
  <c r="O371" i="1"/>
  <c r="Q370" i="1"/>
  <c r="R370" i="1" s="1"/>
  <c r="T371" i="1"/>
  <c r="S371" i="1"/>
  <c r="C358" i="1"/>
  <c r="F373" i="1" l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D373" i="1" s="1"/>
  <c r="E373" i="1" s="1"/>
  <c r="O372" i="1"/>
  <c r="I386" i="1"/>
  <c r="F374" i="1" l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D374" i="1" s="1"/>
  <c r="E374" i="1" s="1"/>
  <c r="F375" i="1" s="1"/>
  <c r="O373" i="1"/>
  <c r="S373" i="1"/>
  <c r="Q372" i="1"/>
  <c r="R372" i="1" s="1"/>
  <c r="T373" i="1"/>
  <c r="K360" i="1" l="1"/>
  <c r="L360" i="1" s="1"/>
  <c r="M360" i="1" s="1"/>
  <c r="N360" i="1" s="1"/>
  <c r="P360" i="1" s="1"/>
  <c r="B360" i="1" s="1"/>
  <c r="J361" i="1"/>
  <c r="H361" i="1"/>
  <c r="G362" i="1"/>
  <c r="A375" i="1"/>
  <c r="D375" i="1" s="1"/>
  <c r="E375" i="1" s="1"/>
  <c r="O374" i="1"/>
  <c r="I388" i="1"/>
  <c r="C361" i="1"/>
  <c r="T374" i="1"/>
  <c r="Q373" i="1"/>
  <c r="R373" i="1" s="1"/>
  <c r="S374" i="1"/>
  <c r="F376" i="1" l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D376" i="1" s="1"/>
  <c r="E376" i="1" s="1"/>
  <c r="O375" i="1"/>
  <c r="C362" i="1"/>
  <c r="T375" i="1"/>
  <c r="Q374" i="1"/>
  <c r="R374" i="1" s="1"/>
  <c r="S375" i="1"/>
  <c r="F377" i="1" l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s="1"/>
  <c r="E377" i="1" s="1"/>
  <c r="F378" i="1" l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D378" i="1" s="1"/>
  <c r="E378" i="1" s="1"/>
  <c r="T377" i="1"/>
  <c r="S377" i="1"/>
  <c r="Q376" i="1"/>
  <c r="R376" i="1" s="1"/>
  <c r="C364" i="1"/>
  <c r="F379" i="1" l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D379" i="1" s="1"/>
  <c r="E379" i="1" s="1"/>
  <c r="O378" i="1"/>
  <c r="I392" i="1"/>
  <c r="T378" i="1"/>
  <c r="Q377" i="1"/>
  <c r="R377" i="1" s="1"/>
  <c r="S378" i="1"/>
  <c r="F380" i="1" l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s="1"/>
  <c r="E380" i="1" s="1"/>
  <c r="F381" i="1" l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s="1"/>
  <c r="E381" i="1" s="1"/>
  <c r="F382" i="1" l="1"/>
  <c r="H368" i="1"/>
  <c r="G369" i="1"/>
  <c r="K367" i="1"/>
  <c r="L367" i="1" s="1"/>
  <c r="M367" i="1" s="1"/>
  <c r="N367" i="1" s="1"/>
  <c r="P367" i="1" s="1"/>
  <c r="B367" i="1" s="1"/>
  <c r="J368" i="1"/>
  <c r="A382" i="1"/>
  <c r="D382" i="1" s="1"/>
  <c r="E382" i="1" s="1"/>
  <c r="O381" i="1"/>
  <c r="S381" i="1"/>
  <c r="Q380" i="1"/>
  <c r="R380" i="1" s="1"/>
  <c r="T381" i="1"/>
  <c r="I395" i="1"/>
  <c r="C368" i="1"/>
  <c r="F383" i="1" l="1"/>
  <c r="K368" i="1"/>
  <c r="L368" i="1" s="1"/>
  <c r="M368" i="1" s="1"/>
  <c r="N368" i="1" s="1"/>
  <c r="P368" i="1" s="1"/>
  <c r="B368" i="1" s="1"/>
  <c r="J369" i="1"/>
  <c r="H369" i="1"/>
  <c r="G370" i="1"/>
  <c r="A383" i="1"/>
  <c r="D383" i="1" s="1"/>
  <c r="E383" i="1" s="1"/>
  <c r="O382" i="1"/>
  <c r="I396" i="1"/>
  <c r="C369" i="1"/>
  <c r="T382" i="1"/>
  <c r="Q381" i="1"/>
  <c r="R381" i="1" s="1"/>
  <c r="S382" i="1"/>
  <c r="F384" i="1" l="1"/>
  <c r="H370" i="1"/>
  <c r="G371" i="1"/>
  <c r="K369" i="1"/>
  <c r="L369" i="1" s="1"/>
  <c r="M369" i="1" s="1"/>
  <c r="N369" i="1" s="1"/>
  <c r="P369" i="1" s="1"/>
  <c r="B369" i="1" s="1"/>
  <c r="J370" i="1"/>
  <c r="A384" i="1"/>
  <c r="D384" i="1" s="1"/>
  <c r="E384" i="1" s="1"/>
  <c r="F385" i="1" s="1"/>
  <c r="O383" i="1"/>
  <c r="I397" i="1"/>
  <c r="C370" i="1"/>
  <c r="T383" i="1"/>
  <c r="Q382" i="1"/>
  <c r="R382" i="1" s="1"/>
  <c r="S383" i="1"/>
  <c r="K370" i="1" l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D385" i="1" s="1"/>
  <c r="E385" i="1" s="1"/>
  <c r="I398" i="1"/>
  <c r="T384" i="1"/>
  <c r="S384" i="1"/>
  <c r="Q383" i="1"/>
  <c r="R383" i="1" s="1"/>
  <c r="F386" i="1" l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s="1"/>
  <c r="E386" i="1" s="1"/>
  <c r="F387" i="1" l="1"/>
  <c r="K372" i="1"/>
  <c r="L372" i="1" s="1"/>
  <c r="M372" i="1" s="1"/>
  <c r="N372" i="1" s="1"/>
  <c r="P372" i="1" s="1"/>
  <c r="B372" i="1" s="1"/>
  <c r="J373" i="1"/>
  <c r="H373" i="1"/>
  <c r="G374" i="1"/>
  <c r="A387" i="1"/>
  <c r="D387" i="1" s="1"/>
  <c r="E387" i="1" s="1"/>
  <c r="O386" i="1"/>
  <c r="I400" i="1"/>
  <c r="C373" i="1"/>
  <c r="T386" i="1"/>
  <c r="Q385" i="1"/>
  <c r="R385" i="1" s="1"/>
  <c r="S386" i="1"/>
  <c r="F388" i="1" l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D388" i="1" s="1"/>
  <c r="E388" i="1" s="1"/>
  <c r="F389" i="1" s="1"/>
  <c r="C374" i="1"/>
  <c r="T387" i="1"/>
  <c r="Q386" i="1"/>
  <c r="R386" i="1" s="1"/>
  <c r="S387" i="1"/>
  <c r="K374" i="1" l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D389" i="1" s="1"/>
  <c r="E389" i="1" s="1"/>
  <c r="O388" i="1"/>
  <c r="F390" i="1" l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D390" i="1" s="1"/>
  <c r="E390" i="1" s="1"/>
  <c r="C376" i="1"/>
  <c r="I403" i="1"/>
  <c r="F391" i="1" l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D391" i="1" s="1"/>
  <c r="E391" i="1" s="1"/>
  <c r="O390" i="1"/>
  <c r="C377" i="1"/>
  <c r="T390" i="1"/>
  <c r="Q389" i="1"/>
  <c r="R389" i="1" s="1"/>
  <c r="S390" i="1"/>
  <c r="F392" i="1" l="1"/>
  <c r="H378" i="1"/>
  <c r="G379" i="1"/>
  <c r="K377" i="1"/>
  <c r="L377" i="1" s="1"/>
  <c r="M377" i="1" s="1"/>
  <c r="N377" i="1" s="1"/>
  <c r="P377" i="1" s="1"/>
  <c r="B377" i="1" s="1"/>
  <c r="J378" i="1"/>
  <c r="A392" i="1"/>
  <c r="D392" i="1" s="1"/>
  <c r="E392" i="1" s="1"/>
  <c r="O391" i="1"/>
  <c r="C378" i="1"/>
  <c r="I405" i="1"/>
  <c r="S391" i="1"/>
  <c r="Q390" i="1"/>
  <c r="R390" i="1" s="1"/>
  <c r="T391" i="1"/>
  <c r="F393" i="1" l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D393" i="1" s="1"/>
  <c r="E393" i="1" s="1"/>
  <c r="T392" i="1"/>
  <c r="S392" i="1"/>
  <c r="Q391" i="1"/>
  <c r="R391" i="1" s="1"/>
  <c r="F394" i="1" l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D394" i="1" s="1"/>
  <c r="E394" i="1" s="1"/>
  <c r="O393" i="1"/>
  <c r="T393" i="1"/>
  <c r="Q392" i="1"/>
  <c r="R392" i="1" s="1"/>
  <c r="S393" i="1"/>
  <c r="F395" i="1" l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D395" i="1" s="1"/>
  <c r="E395" i="1" s="1"/>
  <c r="O394" i="1"/>
  <c r="C381" i="1"/>
  <c r="F396" i="1" l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D396" i="1" s="1"/>
  <c r="E396" i="1" s="1"/>
  <c r="O395" i="1"/>
  <c r="S395" i="1"/>
  <c r="Q394" i="1"/>
  <c r="R394" i="1" s="1"/>
  <c r="T395" i="1"/>
  <c r="I409" i="1"/>
  <c r="F397" i="1" l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D397" i="1" s="1"/>
  <c r="E397" i="1" s="1"/>
  <c r="F398" i="1" s="1"/>
  <c r="O396" i="1"/>
  <c r="T396" i="1"/>
  <c r="S396" i="1"/>
  <c r="Q395" i="1"/>
  <c r="R395" i="1" s="1"/>
  <c r="H384" i="1" l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D398" i="1" s="1"/>
  <c r="E398" i="1" s="1"/>
  <c r="I411" i="1"/>
  <c r="F399" i="1" l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D399" i="1" s="1"/>
  <c r="E399" i="1" s="1"/>
  <c r="T398" i="1"/>
  <c r="Q397" i="1"/>
  <c r="R397" i="1" s="1"/>
  <c r="S398" i="1"/>
  <c r="C385" i="1"/>
  <c r="F400" i="1" l="1"/>
  <c r="H386" i="1"/>
  <c r="G387" i="1"/>
  <c r="K385" i="1"/>
  <c r="L385" i="1" s="1"/>
  <c r="M385" i="1" s="1"/>
  <c r="N385" i="1" s="1"/>
  <c r="P385" i="1" s="1"/>
  <c r="J386" i="1"/>
  <c r="O399" i="1"/>
  <c r="A400" i="1"/>
  <c r="D400" i="1" s="1"/>
  <c r="E400" i="1" s="1"/>
  <c r="Q398" i="1"/>
  <c r="R398" i="1" s="1"/>
  <c r="S399" i="1"/>
  <c r="T399" i="1"/>
  <c r="I413" i="1"/>
  <c r="C386" i="1"/>
  <c r="F401" i="1" l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D401" i="1" s="1"/>
  <c r="E401" i="1" s="1"/>
  <c r="O400" i="1"/>
  <c r="T400" i="1"/>
  <c r="Q399" i="1"/>
  <c r="R399" i="1" s="1"/>
  <c r="S400" i="1"/>
  <c r="F402" i="1" l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s="1"/>
  <c r="E402" i="1" s="1"/>
  <c r="F403" i="1" l="1"/>
  <c r="K388" i="1"/>
  <c r="L388" i="1" s="1"/>
  <c r="M388" i="1" s="1"/>
  <c r="N388" i="1" s="1"/>
  <c r="P388" i="1" s="1"/>
  <c r="J389" i="1"/>
  <c r="H389" i="1"/>
  <c r="G390" i="1"/>
  <c r="A403" i="1"/>
  <c r="D403" i="1" s="1"/>
  <c r="E403" i="1" s="1"/>
  <c r="O402" i="1"/>
  <c r="C389" i="1"/>
  <c r="S402" i="1"/>
  <c r="Q401" i="1"/>
  <c r="R401" i="1" s="1"/>
  <c r="T402" i="1"/>
  <c r="I416" i="1"/>
  <c r="F404" i="1" l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D404" i="1" s="1"/>
  <c r="E404" i="1" s="1"/>
  <c r="O403" i="1"/>
  <c r="Q402" i="1"/>
  <c r="R402" i="1" s="1"/>
  <c r="T403" i="1"/>
  <c r="S403" i="1"/>
  <c r="F405" i="1" l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D405" i="1" s="1"/>
  <c r="E405" i="1" s="1"/>
  <c r="O404" i="1"/>
  <c r="B389" i="1"/>
  <c r="C391" i="1"/>
  <c r="F406" i="1" l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s="1"/>
  <c r="E406" i="1" s="1"/>
  <c r="F407" i="1" l="1"/>
  <c r="K392" i="1"/>
  <c r="L392" i="1" s="1"/>
  <c r="M392" i="1" s="1"/>
  <c r="N392" i="1" s="1"/>
  <c r="P392" i="1" s="1"/>
  <c r="J393" i="1"/>
  <c r="H393" i="1"/>
  <c r="G394" i="1"/>
  <c r="O406" i="1"/>
  <c r="A407" i="1"/>
  <c r="D407" i="1" s="1"/>
  <c r="E407" i="1" s="1"/>
  <c r="F408" i="1" s="1"/>
  <c r="I420" i="1"/>
  <c r="Q405" i="1"/>
  <c r="R405" i="1" s="1"/>
  <c r="T406" i="1"/>
  <c r="S406" i="1"/>
  <c r="B391" i="1"/>
  <c r="C393" i="1"/>
  <c r="H394" i="1" l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D408" i="1" s="1"/>
  <c r="E408" i="1" s="1"/>
  <c r="O407" i="1"/>
  <c r="F409" i="1" l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D409" i="1" s="1"/>
  <c r="E409" i="1" s="1"/>
  <c r="B393" i="1"/>
  <c r="S408" i="1"/>
  <c r="T408" i="1"/>
  <c r="Q407" i="1"/>
  <c r="R407" i="1" s="1"/>
  <c r="C395" i="1"/>
  <c r="I422" i="1"/>
  <c r="F410" i="1" l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s="1"/>
  <c r="E410" i="1" s="1"/>
  <c r="F411" i="1" l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D411" i="1" s="1"/>
  <c r="E411" i="1" s="1"/>
  <c r="O410" i="1"/>
  <c r="F412" i="1" l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D412" i="1" s="1"/>
  <c r="E412" i="1" s="1"/>
  <c r="F413" i="1" s="1"/>
  <c r="I425" i="1"/>
  <c r="C398" i="1"/>
  <c r="S411" i="1"/>
  <c r="Q410" i="1"/>
  <c r="R410" i="1" s="1"/>
  <c r="T411" i="1"/>
  <c r="H399" i="1" l="1"/>
  <c r="G400" i="1"/>
  <c r="K398" i="1"/>
  <c r="L398" i="1" s="1"/>
  <c r="M398" i="1" s="1"/>
  <c r="N398" i="1" s="1"/>
  <c r="P398" i="1" s="1"/>
  <c r="B398" i="1" s="1"/>
  <c r="J399" i="1"/>
  <c r="I426" i="1"/>
  <c r="A413" i="1"/>
  <c r="D413" i="1" s="1"/>
  <c r="E413" i="1" s="1"/>
  <c r="O412" i="1"/>
  <c r="C399" i="1"/>
  <c r="T412" i="1"/>
  <c r="Q411" i="1"/>
  <c r="R411" i="1" s="1"/>
  <c r="S412" i="1"/>
  <c r="F414" i="1" l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s="1"/>
  <c r="E414" i="1" s="1"/>
  <c r="F415" i="1" l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D415" i="1" s="1"/>
  <c r="E415" i="1" s="1"/>
  <c r="F416" i="1" s="1"/>
  <c r="S414" i="1"/>
  <c r="Q413" i="1"/>
  <c r="R413" i="1" s="1"/>
  <c r="T414" i="1"/>
  <c r="I428" i="1"/>
  <c r="C401" i="1"/>
  <c r="K401" i="1" l="1"/>
  <c r="L401" i="1" s="1"/>
  <c r="M401" i="1" s="1"/>
  <c r="N401" i="1" s="1"/>
  <c r="P401" i="1" s="1"/>
  <c r="B401" i="1" s="1"/>
  <c r="J402" i="1"/>
  <c r="H402" i="1"/>
  <c r="G403" i="1"/>
  <c r="C402" i="1"/>
  <c r="A416" i="1"/>
  <c r="D416" i="1" s="1"/>
  <c r="E416" i="1" s="1"/>
  <c r="O415" i="1"/>
  <c r="I429" i="1"/>
  <c r="Q414" i="1"/>
  <c r="R414" i="1" s="1"/>
  <c r="T415" i="1"/>
  <c r="S415" i="1"/>
  <c r="F417" i="1" l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D417" i="1" s="1"/>
  <c r="E417" i="1" s="1"/>
  <c r="O416" i="1"/>
  <c r="C403" i="1"/>
  <c r="F418" i="1" l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D418" i="1" s="1"/>
  <c r="E418" i="1" s="1"/>
  <c r="C404" i="1"/>
  <c r="Q416" i="1"/>
  <c r="R416" i="1" s="1"/>
  <c r="T417" i="1"/>
  <c r="S417" i="1"/>
  <c r="I431" i="1"/>
  <c r="F419" i="1" l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D419" i="1" s="1"/>
  <c r="E419" i="1" s="1"/>
  <c r="O418" i="1"/>
  <c r="S418" i="1"/>
  <c r="Q417" i="1"/>
  <c r="R417" i="1" s="1"/>
  <c r="T418" i="1"/>
  <c r="F420" i="1" l="1"/>
  <c r="K405" i="1"/>
  <c r="L405" i="1" s="1"/>
  <c r="M405" i="1" s="1"/>
  <c r="N405" i="1" s="1"/>
  <c r="P405" i="1" s="1"/>
  <c r="B405" i="1" s="1"/>
  <c r="J406" i="1"/>
  <c r="H406" i="1"/>
  <c r="G407" i="1"/>
  <c r="A420" i="1"/>
  <c r="D420" i="1" s="1"/>
  <c r="E420" i="1" s="1"/>
  <c r="O419" i="1"/>
  <c r="Q418" i="1"/>
  <c r="R418" i="1" s="1"/>
  <c r="T419" i="1"/>
  <c r="S419" i="1"/>
  <c r="C406" i="1"/>
  <c r="I433" i="1"/>
  <c r="F421" i="1" l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D421" i="1" s="1"/>
  <c r="E421" i="1" s="1"/>
  <c r="O420" i="1"/>
  <c r="C407" i="1"/>
  <c r="T420" i="1"/>
  <c r="S420" i="1"/>
  <c r="Q419" i="1"/>
  <c r="R419" i="1" s="1"/>
  <c r="F422" i="1" l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D422" i="1" s="1"/>
  <c r="E422" i="1" s="1"/>
  <c r="F423" i="1" s="1"/>
  <c r="I435" i="1"/>
  <c r="Q420" i="1"/>
  <c r="R420" i="1" s="1"/>
  <c r="T421" i="1"/>
  <c r="S421" i="1"/>
  <c r="H409" i="1" l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D423" i="1" s="1"/>
  <c r="E423" i="1" s="1"/>
  <c r="F424" i="1" s="1"/>
  <c r="O422" i="1"/>
  <c r="C409" i="1"/>
  <c r="I436" i="1"/>
  <c r="K409" i="1" l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D424" i="1" s="1"/>
  <c r="E424" i="1" s="1"/>
  <c r="O423" i="1"/>
  <c r="F425" i="1" l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D425" i="1" s="1"/>
  <c r="E425" i="1" s="1"/>
  <c r="O424" i="1"/>
  <c r="C411" i="1"/>
  <c r="F426" i="1" l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D426" i="1" s="1"/>
  <c r="E426" i="1" s="1"/>
  <c r="F427" i="1" s="1"/>
  <c r="I439" i="1"/>
  <c r="H413" i="1" l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s="1"/>
  <c r="E427" i="1" s="1"/>
  <c r="F428" i="1" s="1"/>
  <c r="K413" i="1" l="1"/>
  <c r="L413" i="1" s="1"/>
  <c r="M413" i="1" s="1"/>
  <c r="N413" i="1" s="1"/>
  <c r="P413" i="1" s="1"/>
  <c r="B413" i="1" s="1"/>
  <c r="J414" i="1"/>
  <c r="H414" i="1"/>
  <c r="G415" i="1"/>
  <c r="O427" i="1"/>
  <c r="A428" i="1"/>
  <c r="D428" i="1" s="1"/>
  <c r="E428" i="1" s="1"/>
  <c r="F429" i="1" s="1"/>
  <c r="T427" i="1"/>
  <c r="Q426" i="1"/>
  <c r="R426" i="1" s="1"/>
  <c r="S427" i="1"/>
  <c r="I441" i="1"/>
  <c r="C414" i="1"/>
  <c r="H415" i="1" l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D429" i="1" s="1"/>
  <c r="E429" i="1" s="1"/>
  <c r="O428" i="1"/>
  <c r="F430" i="1" l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D430" i="1" s="1"/>
  <c r="E430" i="1" s="1"/>
  <c r="I443" i="1"/>
  <c r="C416" i="1"/>
  <c r="F431" i="1" l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D431" i="1" s="1"/>
  <c r="E431" i="1" s="1"/>
  <c r="C417" i="1"/>
  <c r="Q429" i="1"/>
  <c r="R429" i="1" s="1"/>
  <c r="T430" i="1"/>
  <c r="S430" i="1"/>
  <c r="F432" i="1" l="1"/>
  <c r="K417" i="1"/>
  <c r="L417" i="1" s="1"/>
  <c r="M417" i="1" s="1"/>
  <c r="N417" i="1" s="1"/>
  <c r="P417" i="1" s="1"/>
  <c r="B417" i="1" s="1"/>
  <c r="J418" i="1"/>
  <c r="H418" i="1"/>
  <c r="G419" i="1"/>
  <c r="A432" i="1"/>
  <c r="D432" i="1" s="1"/>
  <c r="E432" i="1" s="1"/>
  <c r="O431" i="1"/>
  <c r="C418" i="1"/>
  <c r="T431" i="1"/>
  <c r="S431" i="1"/>
  <c r="Q430" i="1"/>
  <c r="R430" i="1" s="1"/>
  <c r="I445" i="1"/>
  <c r="F433" i="1" l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D433" i="1" s="1"/>
  <c r="E433" i="1" s="1"/>
  <c r="O432" i="1"/>
  <c r="F434" i="1" l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D434" i="1" s="1"/>
  <c r="E434" i="1" s="1"/>
  <c r="I447" i="1"/>
  <c r="Q432" i="1"/>
  <c r="R432" i="1" s="1"/>
  <c r="S433" i="1"/>
  <c r="T433" i="1"/>
  <c r="F435" i="1" l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D435" i="1" s="1"/>
  <c r="E435" i="1" s="1"/>
  <c r="Q433" i="1"/>
  <c r="R433" i="1" s="1"/>
  <c r="T434" i="1"/>
  <c r="S434" i="1"/>
  <c r="F436" i="1" l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D436" i="1" s="1"/>
  <c r="E436" i="1" s="1"/>
  <c r="O435" i="1"/>
  <c r="S435" i="1"/>
  <c r="Q434" i="1"/>
  <c r="R434" i="1" s="1"/>
  <c r="T435" i="1"/>
  <c r="I449" i="1"/>
  <c r="F437" i="1" l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D437" i="1" s="1"/>
  <c r="E437" i="1" s="1"/>
  <c r="O436" i="1"/>
  <c r="F438" i="1" l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D438" i="1" s="1"/>
  <c r="E438" i="1" s="1"/>
  <c r="F439" i="1" s="1"/>
  <c r="I451" i="1"/>
  <c r="H425" i="1" l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D439" i="1" s="1"/>
  <c r="E439" i="1" s="1"/>
  <c r="C425" i="1"/>
  <c r="F440" i="1" l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D440" i="1" s="1"/>
  <c r="E440" i="1" s="1"/>
  <c r="O439" i="1"/>
  <c r="I453" i="1"/>
  <c r="Q438" i="1"/>
  <c r="R438" i="1" s="1"/>
  <c r="T439" i="1"/>
  <c r="S439" i="1"/>
  <c r="F441" i="1" l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D441" i="1" s="1"/>
  <c r="E441" i="1" s="1"/>
  <c r="T440" i="1"/>
  <c r="Q439" i="1"/>
  <c r="R439" i="1" s="1"/>
  <c r="S440" i="1"/>
  <c r="F442" i="1" l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D442" i="1" s="1"/>
  <c r="E442" i="1" s="1"/>
  <c r="C428" i="1"/>
  <c r="Q440" i="1"/>
  <c r="R440" i="1" s="1"/>
  <c r="S441" i="1"/>
  <c r="T441" i="1"/>
  <c r="I455" i="1"/>
  <c r="F443" i="1" l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s="1"/>
  <c r="E443" i="1" s="1"/>
  <c r="F444" i="1" l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D444" i="1" s="1"/>
  <c r="E444" i="1" s="1"/>
  <c r="C430" i="1"/>
  <c r="T443" i="1"/>
  <c r="Q442" i="1"/>
  <c r="R442" i="1" s="1"/>
  <c r="S443" i="1"/>
  <c r="I457" i="1"/>
  <c r="F445" i="1" l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D445" i="1" s="1"/>
  <c r="E445" i="1" s="1"/>
  <c r="T444" i="1"/>
  <c r="S444" i="1"/>
  <c r="Q443" i="1"/>
  <c r="R443" i="1" s="1"/>
  <c r="F446" i="1" l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D446" i="1" s="1"/>
  <c r="E446" i="1" s="1"/>
  <c r="C432" i="1"/>
  <c r="Q444" i="1"/>
  <c r="R444" i="1" s="1"/>
  <c r="S445" i="1"/>
  <c r="T445" i="1"/>
  <c r="I459" i="1"/>
  <c r="F447" i="1" l="1"/>
  <c r="H433" i="1"/>
  <c r="G434" i="1"/>
  <c r="K432" i="1"/>
  <c r="L432" i="1" s="1"/>
  <c r="M432" i="1" s="1"/>
  <c r="N432" i="1" s="1"/>
  <c r="P432" i="1" s="1"/>
  <c r="B432" i="1" s="1"/>
  <c r="J433" i="1"/>
  <c r="A447" i="1"/>
  <c r="D447" i="1" s="1"/>
  <c r="E447" i="1" s="1"/>
  <c r="O446" i="1"/>
  <c r="S446" i="1"/>
  <c r="Q445" i="1"/>
  <c r="R445" i="1" s="1"/>
  <c r="T446" i="1"/>
  <c r="C433" i="1"/>
  <c r="I460" i="1"/>
  <c r="F448" i="1" l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D448" i="1" s="1"/>
  <c r="E448" i="1" s="1"/>
  <c r="S447" i="1"/>
  <c r="Q446" i="1"/>
  <c r="R446" i="1" s="1"/>
  <c r="T447" i="1"/>
  <c r="C434" i="1"/>
  <c r="F449" i="1" l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D449" i="1" s="1"/>
  <c r="E449" i="1" s="1"/>
  <c r="O448" i="1"/>
  <c r="F450" i="1" l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s="1"/>
  <c r="E450" i="1" s="1"/>
  <c r="F451" i="1" l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D451" i="1" s="1"/>
  <c r="E451" i="1" s="1"/>
  <c r="S450" i="1"/>
  <c r="Q449" i="1"/>
  <c r="R449" i="1" s="1"/>
  <c r="T450" i="1"/>
  <c r="C437" i="1"/>
  <c r="I464" i="1"/>
  <c r="F452" i="1" l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D452" i="1" s="1"/>
  <c r="E452" i="1" s="1"/>
  <c r="O451" i="1"/>
  <c r="F453" i="1" l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s="1"/>
  <c r="E453" i="1" s="1"/>
  <c r="F454" i="1" l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D454" i="1" s="1"/>
  <c r="E454" i="1" s="1"/>
  <c r="I467" i="1"/>
  <c r="Q452" i="1"/>
  <c r="R452" i="1" s="1"/>
  <c r="T453" i="1"/>
  <c r="S453" i="1"/>
  <c r="C440" i="1"/>
  <c r="F455" i="1" l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D455" i="1" s="1"/>
  <c r="E455" i="1" s="1"/>
  <c r="I468" i="1"/>
  <c r="F456" i="1" l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D456" i="1" s="1"/>
  <c r="E456" i="1" s="1"/>
  <c r="T455" i="1"/>
  <c r="S455" i="1"/>
  <c r="Q454" i="1"/>
  <c r="R454" i="1" s="1"/>
  <c r="C442" i="1"/>
  <c r="F457" i="1" l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D457" i="1" s="1"/>
  <c r="E457" i="1" s="1"/>
  <c r="I470" i="1"/>
  <c r="C443" i="1"/>
  <c r="Q455" i="1"/>
  <c r="R455" i="1" s="1"/>
  <c r="S456" i="1"/>
  <c r="T456" i="1"/>
  <c r="F458" i="1" l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D458" i="1" s="1"/>
  <c r="E458" i="1" s="1"/>
  <c r="O457" i="1"/>
  <c r="F459" i="1" l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D459" i="1" s="1"/>
  <c r="E459" i="1" s="1"/>
  <c r="O458" i="1"/>
  <c r="I472" i="1"/>
  <c r="F460" i="1" l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D460" i="1" s="1"/>
  <c r="E460" i="1" s="1"/>
  <c r="S459" i="1"/>
  <c r="Q458" i="1"/>
  <c r="R458" i="1" s="1"/>
  <c r="T459" i="1"/>
  <c r="F461" i="1" l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s="1"/>
  <c r="E461" i="1" s="1"/>
  <c r="F462" i="1" l="1"/>
  <c r="K447" i="1"/>
  <c r="L447" i="1" s="1"/>
  <c r="M447" i="1" s="1"/>
  <c r="N447" i="1" s="1"/>
  <c r="P447" i="1" s="1"/>
  <c r="B447" i="1" s="1"/>
  <c r="J448" i="1"/>
  <c r="H448" i="1"/>
  <c r="G449" i="1"/>
  <c r="A462" i="1"/>
  <c r="D462" i="1" s="1"/>
  <c r="E462" i="1" s="1"/>
  <c r="O461" i="1"/>
  <c r="I475" i="1"/>
  <c r="T461" i="1"/>
  <c r="Q460" i="1"/>
  <c r="R460" i="1" s="1"/>
  <c r="S461" i="1"/>
  <c r="C448" i="1"/>
  <c r="F463" i="1" l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D463" i="1" s="1"/>
  <c r="E463" i="1" s="1"/>
  <c r="F464" i="1" s="1"/>
  <c r="O462" i="1"/>
  <c r="K449" i="1" l="1"/>
  <c r="L449" i="1" s="1"/>
  <c r="M449" i="1" s="1"/>
  <c r="N449" i="1" s="1"/>
  <c r="P449" i="1" s="1"/>
  <c r="B449" i="1" s="1"/>
  <c r="J450" i="1"/>
  <c r="H450" i="1"/>
  <c r="G451" i="1"/>
  <c r="A464" i="1"/>
  <c r="D464" i="1" s="1"/>
  <c r="E464" i="1" s="1"/>
  <c r="O463" i="1"/>
  <c r="C450" i="1"/>
  <c r="I477" i="1"/>
  <c r="S463" i="1"/>
  <c r="T463" i="1"/>
  <c r="Q462" i="1"/>
  <c r="R462" i="1" s="1"/>
  <c r="F465" i="1" l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D465" i="1" s="1"/>
  <c r="E465" i="1" s="1"/>
  <c r="I478" i="1"/>
  <c r="Q463" i="1"/>
  <c r="R463" i="1" s="1"/>
  <c r="S464" i="1"/>
  <c r="T464" i="1"/>
  <c r="F466" i="1" l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D466" i="1" s="1"/>
  <c r="E466" i="1" s="1"/>
  <c r="Q464" i="1"/>
  <c r="R464" i="1" s="1"/>
  <c r="T465" i="1"/>
  <c r="S465" i="1"/>
  <c r="F467" i="1" l="1"/>
  <c r="H453" i="1"/>
  <c r="G454" i="1"/>
  <c r="K452" i="1"/>
  <c r="L452" i="1" s="1"/>
  <c r="M452" i="1" s="1"/>
  <c r="N452" i="1" s="1"/>
  <c r="P452" i="1" s="1"/>
  <c r="B452" i="1" s="1"/>
  <c r="J453" i="1"/>
  <c r="A467" i="1"/>
  <c r="D467" i="1" s="1"/>
  <c r="E467" i="1" s="1"/>
  <c r="F468" i="1" s="1"/>
  <c r="O466" i="1"/>
  <c r="C453" i="1"/>
  <c r="S466" i="1"/>
  <c r="T466" i="1"/>
  <c r="Q465" i="1"/>
  <c r="R465" i="1" s="1"/>
  <c r="I480" i="1"/>
  <c r="K453" i="1" l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D468" i="1" s="1"/>
  <c r="E468" i="1" s="1"/>
  <c r="I481" i="1"/>
  <c r="T467" i="1"/>
  <c r="S467" i="1"/>
  <c r="Q466" i="1"/>
  <c r="R466" i="1" s="1"/>
  <c r="F469" i="1" l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D469" i="1" s="1"/>
  <c r="E469" i="1" s="1"/>
  <c r="O468" i="1"/>
  <c r="C455" i="1"/>
  <c r="Q467" i="1"/>
  <c r="R467" i="1" s="1"/>
  <c r="T468" i="1"/>
  <c r="S468" i="1"/>
  <c r="F470" i="1" l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D470" i="1" s="1"/>
  <c r="E470" i="1" s="1"/>
  <c r="O469" i="1"/>
  <c r="F471" i="1" l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D471" i="1" s="1"/>
  <c r="E471" i="1" s="1"/>
  <c r="O470" i="1"/>
  <c r="F472" i="1" l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D472" i="1" s="1"/>
  <c r="E472" i="1" s="1"/>
  <c r="I485" i="1"/>
  <c r="F473" i="1" l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D473" i="1" s="1"/>
  <c r="E473" i="1" s="1"/>
  <c r="O472" i="1"/>
  <c r="C459" i="1"/>
  <c r="S472" i="1"/>
  <c r="Q471" i="1"/>
  <c r="R471" i="1" s="1"/>
  <c r="T472" i="1"/>
  <c r="F474" i="1" l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D474" i="1" s="1"/>
  <c r="E474" i="1" s="1"/>
  <c r="O473" i="1"/>
  <c r="Q472" i="1"/>
  <c r="R472" i="1" s="1"/>
  <c r="T473" i="1"/>
  <c r="S473" i="1"/>
  <c r="F475" i="1" l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D475" i="1" s="1"/>
  <c r="E475" i="1" s="1"/>
  <c r="O474" i="1"/>
  <c r="F476" i="1" l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s="1"/>
  <c r="E476" i="1" s="1"/>
  <c r="F477" i="1" l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D477" i="1" s="1"/>
  <c r="E477" i="1" s="1"/>
  <c r="T476" i="1"/>
  <c r="Q475" i="1"/>
  <c r="R475" i="1" s="1"/>
  <c r="S476" i="1"/>
  <c r="I490" i="1"/>
  <c r="C463" i="1"/>
  <c r="F478" i="1" l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D478" i="1" s="1"/>
  <c r="E478" i="1" s="1"/>
  <c r="O477" i="1"/>
  <c r="Q476" i="1"/>
  <c r="R476" i="1" s="1"/>
  <c r="T477" i="1"/>
  <c r="S477" i="1"/>
  <c r="F479" i="1" l="1"/>
  <c r="K464" i="1"/>
  <c r="L464" i="1" s="1"/>
  <c r="M464" i="1" s="1"/>
  <c r="N464" i="1" s="1"/>
  <c r="P464" i="1" s="1"/>
  <c r="B464" i="1" s="1"/>
  <c r="J465" i="1"/>
  <c r="H465" i="1"/>
  <c r="G466" i="1"/>
  <c r="A479" i="1"/>
  <c r="D479" i="1" s="1"/>
  <c r="E479" i="1" s="1"/>
  <c r="O478" i="1"/>
  <c r="C465" i="1"/>
  <c r="T478" i="1"/>
  <c r="S478" i="1"/>
  <c r="Q477" i="1"/>
  <c r="R477" i="1" s="1"/>
  <c r="I492" i="1"/>
  <c r="F480" i="1" l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D480" i="1" s="1"/>
  <c r="E480" i="1" s="1"/>
  <c r="Q478" i="1"/>
  <c r="R478" i="1" s="1"/>
  <c r="S479" i="1"/>
  <c r="T479" i="1"/>
  <c r="F481" i="1" l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D481" i="1" s="1"/>
  <c r="E481" i="1" s="1"/>
  <c r="I494" i="1"/>
  <c r="C467" i="1"/>
  <c r="F482" i="1" l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D482" i="1" s="1"/>
  <c r="E482" i="1" s="1"/>
  <c r="O481" i="1"/>
  <c r="I495" i="1"/>
  <c r="T481" i="1"/>
  <c r="S481" i="1"/>
  <c r="Q480" i="1"/>
  <c r="R480" i="1" s="1"/>
  <c r="F483" i="1" l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D483" i="1" s="1"/>
  <c r="E483" i="1" s="1"/>
  <c r="O482" i="1"/>
  <c r="F484" i="1" l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D484" i="1" s="1"/>
  <c r="E484" i="1" s="1"/>
  <c r="F485" i="1" s="1"/>
  <c r="C470" i="1"/>
  <c r="I497" i="1"/>
  <c r="K470" i="1" l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D485" i="1" s="1"/>
  <c r="E485" i="1" s="1"/>
  <c r="T484" i="1"/>
  <c r="Q483" i="1"/>
  <c r="R483" i="1" s="1"/>
  <c r="S484" i="1"/>
  <c r="C471" i="1"/>
  <c r="F486" i="1" l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D486" i="1" s="1"/>
  <c r="E486" i="1" s="1"/>
  <c r="O485" i="1"/>
  <c r="T485" i="1"/>
  <c r="Q484" i="1"/>
  <c r="R484" i="1" s="1"/>
  <c r="S485" i="1"/>
  <c r="F487" i="1" l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D487" i="1" s="1"/>
  <c r="E487" i="1" s="1"/>
  <c r="I500" i="1"/>
  <c r="T486" i="1"/>
  <c r="S486" i="1"/>
  <c r="Q485" i="1"/>
  <c r="R485" i="1" s="1"/>
  <c r="C473" i="1"/>
  <c r="F488" i="1" l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D488" i="1" s="1"/>
  <c r="E488" i="1" s="1"/>
  <c r="I501" i="1"/>
  <c r="Q486" i="1"/>
  <c r="R486" i="1" s="1"/>
  <c r="S487" i="1"/>
  <c r="T487" i="1"/>
  <c r="F489" i="1" l="1"/>
  <c r="H475" i="1"/>
  <c r="G476" i="1"/>
  <c r="K474" i="1"/>
  <c r="L474" i="1" s="1"/>
  <c r="M474" i="1" s="1"/>
  <c r="N474" i="1" s="1"/>
  <c r="P474" i="1" s="1"/>
  <c r="B474" i="1" s="1"/>
  <c r="J475" i="1"/>
  <c r="A489" i="1"/>
  <c r="D489" i="1" s="1"/>
  <c r="E489" i="1" s="1"/>
  <c r="O488" i="1"/>
  <c r="C475" i="1"/>
  <c r="Q487" i="1"/>
  <c r="R487" i="1" s="1"/>
  <c r="T488" i="1"/>
  <c r="S488" i="1"/>
  <c r="I502" i="1"/>
  <c r="F490" i="1" l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D490" i="1" s="1"/>
  <c r="E490" i="1" s="1"/>
  <c r="F491" i="1" s="1"/>
  <c r="O489" i="1"/>
  <c r="H477" i="1" l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D491" i="1" s="1"/>
  <c r="E491" i="1" s="1"/>
  <c r="O490" i="1"/>
  <c r="F492" i="1" l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D492" i="1" s="1"/>
  <c r="E492" i="1" s="1"/>
  <c r="I505" i="1"/>
  <c r="F493" i="1" l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D493" i="1" s="1"/>
  <c r="E493" i="1" s="1"/>
  <c r="Q491" i="1"/>
  <c r="R491" i="1" s="1"/>
  <c r="S492" i="1"/>
  <c r="T492" i="1"/>
  <c r="F494" i="1" l="1"/>
  <c r="K479" i="1"/>
  <c r="L479" i="1" s="1"/>
  <c r="M479" i="1" s="1"/>
  <c r="N479" i="1" s="1"/>
  <c r="P479" i="1" s="1"/>
  <c r="B479" i="1" s="1"/>
  <c r="J480" i="1"/>
  <c r="H480" i="1"/>
  <c r="G481" i="1"/>
  <c r="A494" i="1"/>
  <c r="D494" i="1" s="1"/>
  <c r="E494" i="1" s="1"/>
  <c r="O493" i="1"/>
  <c r="Q492" i="1"/>
  <c r="R492" i="1" s="1"/>
  <c r="S493" i="1"/>
  <c r="T493" i="1"/>
  <c r="C480" i="1"/>
  <c r="I507" i="1"/>
  <c r="F495" i="1" l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D495" i="1" s="1"/>
  <c r="E495" i="1" s="1"/>
  <c r="F496" i="1" s="1"/>
  <c r="C481" i="1"/>
  <c r="Q493" i="1"/>
  <c r="R493" i="1" s="1"/>
  <c r="S494" i="1"/>
  <c r="T494" i="1"/>
  <c r="K481" i="1" l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D496" i="1" s="1"/>
  <c r="E496" i="1" s="1"/>
  <c r="O495" i="1"/>
  <c r="F497" i="1" l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D497" i="1" s="1"/>
  <c r="E497" i="1" s="1"/>
  <c r="I510" i="1"/>
  <c r="F498" i="1" l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D498" i="1" s="1"/>
  <c r="E498" i="1" s="1"/>
  <c r="F499" i="1" s="1"/>
  <c r="O497" i="1"/>
  <c r="H485" i="1" l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s="1"/>
  <c r="E499" i="1" s="1"/>
  <c r="F500" i="1" l="1"/>
  <c r="K485" i="1"/>
  <c r="L485" i="1" s="1"/>
  <c r="M485" i="1" s="1"/>
  <c r="N485" i="1" s="1"/>
  <c r="P485" i="1" s="1"/>
  <c r="B485" i="1" s="1"/>
  <c r="J486" i="1"/>
  <c r="H486" i="1"/>
  <c r="G487" i="1"/>
  <c r="A500" i="1"/>
  <c r="D500" i="1" s="1"/>
  <c r="E500" i="1" s="1"/>
  <c r="O499" i="1"/>
  <c r="Q498" i="1"/>
  <c r="R498" i="1" s="1"/>
  <c r="T499" i="1"/>
  <c r="S499" i="1"/>
  <c r="C486" i="1"/>
  <c r="I513" i="1"/>
  <c r="F501" i="1" l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D501" i="1" s="1"/>
  <c r="E501" i="1" s="1"/>
  <c r="O500" i="1"/>
  <c r="C487" i="1"/>
  <c r="T500" i="1"/>
  <c r="Q499" i="1"/>
  <c r="R499" i="1" s="1"/>
  <c r="S500" i="1"/>
  <c r="F502" i="1" l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D502" i="1" s="1"/>
  <c r="E502" i="1" s="1"/>
  <c r="I515" i="1"/>
  <c r="F503" i="1" l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D503" i="1" s="1"/>
  <c r="E503" i="1" s="1"/>
  <c r="I516" i="1"/>
  <c r="F504" i="1" l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D504" i="1" s="1"/>
  <c r="E504" i="1" s="1"/>
  <c r="O503" i="1"/>
  <c r="F505" i="1" l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D505" i="1" s="1"/>
  <c r="E505" i="1" s="1"/>
  <c r="O504" i="1"/>
  <c r="F506" i="1" l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D506" i="1" s="1"/>
  <c r="E506" i="1" s="1"/>
  <c r="F507" i="1" s="1"/>
  <c r="C492" i="1"/>
  <c r="H493" i="1" l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D507" i="1" s="1"/>
  <c r="E507" i="1" s="1"/>
  <c r="C493" i="1"/>
  <c r="F508" i="1" l="1"/>
  <c r="K493" i="1"/>
  <c r="L493" i="1" s="1"/>
  <c r="M493" i="1" s="1"/>
  <c r="N493" i="1" s="1"/>
  <c r="P493" i="1" s="1"/>
  <c r="B493" i="1" s="1"/>
  <c r="J494" i="1"/>
  <c r="H494" i="1"/>
  <c r="G495" i="1"/>
  <c r="A508" i="1"/>
  <c r="D508" i="1" s="1"/>
  <c r="E508" i="1" s="1"/>
  <c r="O507" i="1"/>
  <c r="C494" i="1"/>
  <c r="Q506" i="1"/>
  <c r="R506" i="1" s="1"/>
  <c r="T507" i="1"/>
  <c r="S507" i="1"/>
  <c r="I521" i="1"/>
  <c r="F509" i="1" l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D509" i="1" s="1"/>
  <c r="E509" i="1" s="1"/>
  <c r="O508" i="1"/>
  <c r="Q507" i="1"/>
  <c r="R507" i="1" s="1"/>
  <c r="S508" i="1"/>
  <c r="T508" i="1"/>
  <c r="F510" i="1" l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D510" i="1" s="1"/>
  <c r="E510" i="1" s="1"/>
  <c r="I523" i="1"/>
  <c r="F511" i="1" l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D511" i="1" s="1"/>
  <c r="E511" i="1" s="1"/>
  <c r="I524" i="1"/>
  <c r="Q509" i="1"/>
  <c r="R509" i="1" s="1"/>
  <c r="T510" i="1"/>
  <c r="S510" i="1"/>
  <c r="F512" i="1" l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D512" i="1" s="1"/>
  <c r="E512" i="1" s="1"/>
  <c r="I525" i="1"/>
  <c r="C498" i="1"/>
  <c r="T511" i="1"/>
  <c r="Q510" i="1"/>
  <c r="R510" i="1" s="1"/>
  <c r="S511" i="1"/>
  <c r="F513" i="1" l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s="1"/>
  <c r="E513" i="1" s="1"/>
  <c r="F514" i="1" l="1"/>
  <c r="K499" i="1"/>
  <c r="L499" i="1" s="1"/>
  <c r="M499" i="1" s="1"/>
  <c r="N499" i="1" s="1"/>
  <c r="P499" i="1" s="1"/>
  <c r="B499" i="1" s="1"/>
  <c r="J500" i="1"/>
  <c r="H500" i="1"/>
  <c r="G501" i="1"/>
  <c r="A514" i="1"/>
  <c r="D514" i="1" s="1"/>
  <c r="E514" i="1" s="1"/>
  <c r="O513" i="1"/>
  <c r="S513" i="1"/>
  <c r="T513" i="1"/>
  <c r="Q512" i="1"/>
  <c r="R512" i="1" s="1"/>
  <c r="C500" i="1"/>
  <c r="I527" i="1"/>
  <c r="F515" i="1" l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D515" i="1" s="1"/>
  <c r="E515" i="1" s="1"/>
  <c r="Q513" i="1"/>
  <c r="R513" i="1" s="1"/>
  <c r="T514" i="1"/>
  <c r="S514" i="1"/>
  <c r="C501" i="1"/>
  <c r="F516" i="1" l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D516" i="1" s="1"/>
  <c r="E516" i="1" s="1"/>
  <c r="S515" i="1"/>
  <c r="Q514" i="1"/>
  <c r="R514" i="1" s="1"/>
  <c r="T515" i="1"/>
  <c r="F517" i="1" l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D517" i="1" s="1"/>
  <c r="E517" i="1" s="1"/>
  <c r="O516" i="1"/>
  <c r="F518" i="1" l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D518" i="1" s="1"/>
  <c r="E518" i="1" s="1"/>
  <c r="O517" i="1"/>
  <c r="F519" i="1" l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D519" i="1" s="1"/>
  <c r="E519" i="1" s="1"/>
  <c r="C505" i="1"/>
  <c r="F520" i="1" l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D520" i="1" s="1"/>
  <c r="E520" i="1" s="1"/>
  <c r="T519" i="1"/>
  <c r="Q518" i="1"/>
  <c r="R518" i="1" s="1"/>
  <c r="S519" i="1"/>
  <c r="I533" i="1"/>
  <c r="F521" i="1" l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D521" i="1" s="1"/>
  <c r="E521" i="1" s="1"/>
  <c r="O520" i="1"/>
  <c r="F522" i="1" l="1"/>
  <c r="H508" i="1"/>
  <c r="G509" i="1"/>
  <c r="K507" i="1"/>
  <c r="L507" i="1" s="1"/>
  <c r="M507" i="1" s="1"/>
  <c r="N507" i="1" s="1"/>
  <c r="P507" i="1" s="1"/>
  <c r="B507" i="1" s="1"/>
  <c r="J508" i="1"/>
  <c r="A522" i="1"/>
  <c r="D522" i="1" s="1"/>
  <c r="E522" i="1" s="1"/>
  <c r="O521" i="1"/>
  <c r="C508" i="1"/>
  <c r="T521" i="1"/>
  <c r="Q520" i="1"/>
  <c r="R520" i="1" s="1"/>
  <c r="S521" i="1"/>
  <c r="I535" i="1"/>
  <c r="F523" i="1" l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D523" i="1" s="1"/>
  <c r="E523" i="1" s="1"/>
  <c r="I536" i="1"/>
  <c r="Q521" i="1"/>
  <c r="R521" i="1" s="1"/>
  <c r="T522" i="1"/>
  <c r="S522" i="1"/>
  <c r="F524" i="1" l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D524" i="1" s="1"/>
  <c r="E524" i="1" s="1"/>
  <c r="C510" i="1"/>
  <c r="I537" i="1"/>
  <c r="T523" i="1"/>
  <c r="Q522" i="1"/>
  <c r="R522" i="1" s="1"/>
  <c r="S523" i="1"/>
  <c r="F525" i="1" l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D525" i="1" s="1"/>
  <c r="E525" i="1" s="1"/>
  <c r="F526" i="1" s="1"/>
  <c r="I538" i="1"/>
  <c r="Q523" i="1"/>
  <c r="R523" i="1" s="1"/>
  <c r="T524" i="1"/>
  <c r="S524" i="1"/>
  <c r="K511" i="1" l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D526" i="1" s="1"/>
  <c r="E526" i="1" s="1"/>
  <c r="O525" i="1"/>
  <c r="F527" i="1" l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D527" i="1" s="1"/>
  <c r="E527" i="1" s="1"/>
  <c r="C513" i="1"/>
  <c r="I540" i="1"/>
  <c r="F528" i="1" l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D528" i="1" s="1"/>
  <c r="E528" i="1" s="1"/>
  <c r="C514" i="1"/>
  <c r="F529" i="1" l="1"/>
  <c r="H515" i="1"/>
  <c r="G516" i="1"/>
  <c r="K514" i="1"/>
  <c r="L514" i="1" s="1"/>
  <c r="M514" i="1" s="1"/>
  <c r="N514" i="1" s="1"/>
  <c r="P514" i="1" s="1"/>
  <c r="B514" i="1" s="1"/>
  <c r="J515" i="1"/>
  <c r="A529" i="1"/>
  <c r="D529" i="1" s="1"/>
  <c r="E529" i="1" s="1"/>
  <c r="O528" i="1"/>
  <c r="T528" i="1"/>
  <c r="Q527" i="1"/>
  <c r="R527" i="1" s="1"/>
  <c r="S528" i="1"/>
  <c r="I542" i="1"/>
  <c r="C515" i="1"/>
  <c r="F530" i="1" l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D530" i="1" s="1"/>
  <c r="E530" i="1" s="1"/>
  <c r="O529" i="1"/>
  <c r="C516" i="1"/>
  <c r="F531" i="1" l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D531" i="1" s="1"/>
  <c r="E531" i="1" s="1"/>
  <c r="I544" i="1"/>
  <c r="C517" i="1"/>
  <c r="Q529" i="1"/>
  <c r="R529" i="1" s="1"/>
  <c r="S530" i="1"/>
  <c r="T530" i="1"/>
  <c r="F532" i="1" l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D532" i="1" s="1"/>
  <c r="E532" i="1" s="1"/>
  <c r="O531" i="1"/>
  <c r="C518" i="1"/>
  <c r="T531" i="1"/>
  <c r="Q530" i="1"/>
  <c r="R530" i="1" s="1"/>
  <c r="S531" i="1"/>
  <c r="F533" i="1" l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D533" i="1" s="1"/>
  <c r="E533" i="1" s="1"/>
  <c r="I546" i="1"/>
  <c r="F534" i="1" l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D534" i="1" s="1"/>
  <c r="E534" i="1" s="1"/>
  <c r="O533" i="1"/>
  <c r="F535" i="1" l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D535" i="1" s="1"/>
  <c r="E535" i="1" s="1"/>
  <c r="F536" i="1" s="1"/>
  <c r="C521" i="1"/>
  <c r="Q533" i="1"/>
  <c r="R533" i="1" s="1"/>
  <c r="T534" i="1"/>
  <c r="S534" i="1"/>
  <c r="I548" i="1"/>
  <c r="K521" i="1" l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D536" i="1" s="1"/>
  <c r="E536" i="1" s="1"/>
  <c r="O535" i="1"/>
  <c r="F537" i="1" l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s="1"/>
  <c r="E537" i="1" s="1"/>
  <c r="F538" i="1" l="1"/>
  <c r="K523" i="1"/>
  <c r="L523" i="1" s="1"/>
  <c r="M523" i="1" s="1"/>
  <c r="N523" i="1" s="1"/>
  <c r="P523" i="1" s="1"/>
  <c r="B523" i="1" s="1"/>
  <c r="J524" i="1"/>
  <c r="H524" i="1"/>
  <c r="G525" i="1"/>
  <c r="A538" i="1"/>
  <c r="D538" i="1" s="1"/>
  <c r="E538" i="1" s="1"/>
  <c r="O537" i="1"/>
  <c r="C524" i="1"/>
  <c r="I551" i="1"/>
  <c r="S537" i="1"/>
  <c r="Q536" i="1"/>
  <c r="R536" i="1" s="1"/>
  <c r="T537" i="1"/>
  <c r="F539" i="1" l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D539" i="1" s="1"/>
  <c r="E539" i="1" s="1"/>
  <c r="Q537" i="1"/>
  <c r="R537" i="1" s="1"/>
  <c r="S538" i="1"/>
  <c r="T538" i="1"/>
  <c r="I552" i="1"/>
  <c r="F540" i="1" l="1"/>
  <c r="K525" i="1"/>
  <c r="L525" i="1" s="1"/>
  <c r="M525" i="1" s="1"/>
  <c r="N525" i="1" s="1"/>
  <c r="P525" i="1" s="1"/>
  <c r="B525" i="1" s="1"/>
  <c r="J526" i="1"/>
  <c r="H526" i="1"/>
  <c r="G527" i="1"/>
  <c r="A540" i="1"/>
  <c r="D540" i="1" s="1"/>
  <c r="E540" i="1" s="1"/>
  <c r="O539" i="1"/>
  <c r="Q538" i="1"/>
  <c r="R538" i="1" s="1"/>
  <c r="T539" i="1"/>
  <c r="S539" i="1"/>
  <c r="I553" i="1"/>
  <c r="C526" i="1"/>
  <c r="F541" i="1" l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D541" i="1" s="1"/>
  <c r="E541" i="1" s="1"/>
  <c r="Q539" i="1"/>
  <c r="R539" i="1" s="1"/>
  <c r="T540" i="1"/>
  <c r="S540" i="1"/>
  <c r="F542" i="1" l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D542" i="1" s="1"/>
  <c r="E542" i="1" s="1"/>
  <c r="O541" i="1"/>
  <c r="F543" i="1" l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D543" i="1" s="1"/>
  <c r="E543" i="1" s="1"/>
  <c r="C529" i="1"/>
  <c r="I556" i="1"/>
  <c r="F544" i="1" l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D544" i="1" s="1"/>
  <c r="E544" i="1" s="1"/>
  <c r="F545" i="1" s="1"/>
  <c r="C530" i="1"/>
  <c r="H531" i="1" l="1"/>
  <c r="G532" i="1"/>
  <c r="K530" i="1"/>
  <c r="L530" i="1" s="1"/>
  <c r="M530" i="1" s="1"/>
  <c r="N530" i="1" s="1"/>
  <c r="P530" i="1" s="1"/>
  <c r="B530" i="1" s="1"/>
  <c r="J531" i="1"/>
  <c r="A545" i="1"/>
  <c r="D545" i="1" s="1"/>
  <c r="E545" i="1" s="1"/>
  <c r="O544" i="1"/>
  <c r="C531" i="1"/>
  <c r="T544" i="1"/>
  <c r="S544" i="1"/>
  <c r="Q543" i="1"/>
  <c r="R543" i="1" s="1"/>
  <c r="I558" i="1"/>
  <c r="F546" i="1" l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D546" i="1" s="1"/>
  <c r="E546" i="1" s="1"/>
  <c r="O545" i="1"/>
  <c r="F547" i="1" l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D547" i="1" s="1"/>
  <c r="E547" i="1" s="1"/>
  <c r="C533" i="1"/>
  <c r="F548" i="1" l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D548" i="1" s="1"/>
  <c r="E548" i="1" s="1"/>
  <c r="O547" i="1"/>
  <c r="Q546" i="1"/>
  <c r="R546" i="1" s="1"/>
  <c r="T547" i="1"/>
  <c r="S547" i="1"/>
  <c r="I561" i="1"/>
  <c r="F549" i="1" l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s="1"/>
  <c r="E549" i="1" s="1"/>
  <c r="F550" i="1" l="1"/>
  <c r="H536" i="1"/>
  <c r="G537" i="1"/>
  <c r="K535" i="1"/>
  <c r="L535" i="1" s="1"/>
  <c r="M535" i="1" s="1"/>
  <c r="N535" i="1" s="1"/>
  <c r="P535" i="1" s="1"/>
  <c r="B535" i="1" s="1"/>
  <c r="J536" i="1"/>
  <c r="A550" i="1"/>
  <c r="D550" i="1" s="1"/>
  <c r="E550" i="1" s="1"/>
  <c r="O549" i="1"/>
  <c r="C536" i="1"/>
  <c r="S549" i="1"/>
  <c r="Q548" i="1"/>
  <c r="R548" i="1" s="1"/>
  <c r="T549" i="1"/>
  <c r="I563" i="1"/>
  <c r="F551" i="1" l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s="1"/>
  <c r="E551" i="1" s="1"/>
  <c r="F552" i="1" s="1"/>
  <c r="H538" i="1" l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D552" i="1" s="1"/>
  <c r="E552" i="1" s="1"/>
  <c r="Q550" i="1"/>
  <c r="R550" i="1" s="1"/>
  <c r="T551" i="1"/>
  <c r="S551" i="1"/>
  <c r="I565" i="1"/>
  <c r="F553" i="1" l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D553" i="1" s="1"/>
  <c r="E553" i="1" s="1"/>
  <c r="C539" i="1"/>
  <c r="F554" i="1" l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D554" i="1" s="1"/>
  <c r="E554" i="1" s="1"/>
  <c r="I567" i="1"/>
  <c r="T553" i="1"/>
  <c r="S553" i="1"/>
  <c r="Q552" i="1"/>
  <c r="R552" i="1" s="1"/>
  <c r="F555" i="1" l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D555" i="1" s="1"/>
  <c r="E555" i="1" s="1"/>
  <c r="F556" i="1" s="1"/>
  <c r="C541" i="1"/>
  <c r="Q553" i="1"/>
  <c r="R553" i="1" s="1"/>
  <c r="T554" i="1"/>
  <c r="S554" i="1"/>
  <c r="I568" i="1"/>
  <c r="H542" i="1" l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D556" i="1" s="1"/>
  <c r="E556" i="1" s="1"/>
  <c r="O555" i="1"/>
  <c r="F557" i="1" l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D557" i="1" s="1"/>
  <c r="E557" i="1" s="1"/>
  <c r="C543" i="1"/>
  <c r="I570" i="1"/>
  <c r="Q555" i="1"/>
  <c r="R555" i="1" s="1"/>
  <c r="T556" i="1"/>
  <c r="S556" i="1"/>
  <c r="F558" i="1" l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D558" i="1" s="1"/>
  <c r="E558" i="1" s="1"/>
  <c r="O557" i="1"/>
  <c r="T557" i="1"/>
  <c r="S557" i="1"/>
  <c r="Q556" i="1"/>
  <c r="R556" i="1" s="1"/>
  <c r="C544" i="1"/>
  <c r="F559" i="1" l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D559" i="1" s="1"/>
  <c r="E559" i="1" s="1"/>
  <c r="I572" i="1"/>
  <c r="C545" i="1"/>
  <c r="Q557" i="1"/>
  <c r="R557" i="1" s="1"/>
  <c r="T558" i="1"/>
  <c r="S558" i="1"/>
  <c r="F560" i="1" l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D560" i="1" s="1"/>
  <c r="E560" i="1" s="1"/>
  <c r="Q558" i="1"/>
  <c r="R558" i="1" s="1"/>
  <c r="S559" i="1"/>
  <c r="T559" i="1"/>
  <c r="C546" i="1"/>
  <c r="F561" i="1" l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D561" i="1" s="1"/>
  <c r="E561" i="1" s="1"/>
  <c r="I574" i="1"/>
  <c r="F562" i="1" l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D562" i="1" s="1"/>
  <c r="E562" i="1" s="1"/>
  <c r="O561" i="1"/>
  <c r="F563" i="1" l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D563" i="1" s="1"/>
  <c r="E563" i="1" s="1"/>
  <c r="I576" i="1"/>
  <c r="Q561" i="1"/>
  <c r="R561" i="1" s="1"/>
  <c r="T562" i="1"/>
  <c r="S562" i="1"/>
  <c r="C549" i="1"/>
  <c r="F564" i="1" l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s="1"/>
  <c r="E564" i="1" s="1"/>
  <c r="F565" i="1" l="1"/>
  <c r="H551" i="1"/>
  <c r="G552" i="1"/>
  <c r="K550" i="1"/>
  <c r="L550" i="1" s="1"/>
  <c r="M550" i="1" s="1"/>
  <c r="N550" i="1" s="1"/>
  <c r="P550" i="1" s="1"/>
  <c r="B550" i="1" s="1"/>
  <c r="J551" i="1"/>
  <c r="A565" i="1"/>
  <c r="D565" i="1" s="1"/>
  <c r="E565" i="1" s="1"/>
  <c r="O564" i="1"/>
  <c r="Q563" i="1"/>
  <c r="R563" i="1" s="1"/>
  <c r="T564" i="1"/>
  <c r="S564" i="1"/>
  <c r="C551" i="1"/>
  <c r="I578" i="1"/>
  <c r="F566" i="1" l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D566" i="1" s="1"/>
  <c r="E566" i="1" s="1"/>
  <c r="C552" i="1"/>
  <c r="I579" i="1"/>
  <c r="T565" i="1"/>
  <c r="Q564" i="1"/>
  <c r="R564" i="1" s="1"/>
  <c r="S565" i="1"/>
  <c r="F567" i="1" l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D567" i="1" s="1"/>
  <c r="E567" i="1" s="1"/>
  <c r="F568" i="1" s="1"/>
  <c r="C553" i="1"/>
  <c r="Q565" i="1"/>
  <c r="R565" i="1" s="1"/>
  <c r="T566" i="1"/>
  <c r="S566" i="1"/>
  <c r="H554" i="1" l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D568" i="1" s="1"/>
  <c r="E568" i="1" s="1"/>
  <c r="F569" i="1" s="1"/>
  <c r="I581" i="1"/>
  <c r="S567" i="1"/>
  <c r="Q566" i="1"/>
  <c r="R566" i="1" s="1"/>
  <c r="T567" i="1"/>
  <c r="K554" i="1" l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D569" i="1" s="1"/>
  <c r="E569" i="1" s="1"/>
  <c r="O568" i="1"/>
  <c r="F570" i="1" l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D570" i="1" s="1"/>
  <c r="E570" i="1" s="1"/>
  <c r="O569" i="1"/>
  <c r="I583" i="1"/>
  <c r="F571" i="1" l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D571" i="1" s="1"/>
  <c r="E571" i="1" s="1"/>
  <c r="C557" i="1"/>
  <c r="F572" i="1" l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D572" i="1" s="1"/>
  <c r="E572" i="1" s="1"/>
  <c r="F573" i="1" s="1"/>
  <c r="O571" i="1"/>
  <c r="I585" i="1"/>
  <c r="K558" i="1" l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D573" i="1" s="1"/>
  <c r="E573" i="1" s="1"/>
  <c r="O572" i="1"/>
  <c r="C559" i="1"/>
  <c r="F574" i="1" l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D574" i="1" s="1"/>
  <c r="E574" i="1" s="1"/>
  <c r="O573" i="1"/>
  <c r="T573" i="1"/>
  <c r="S573" i="1"/>
  <c r="Q572" i="1"/>
  <c r="R572" i="1" s="1"/>
  <c r="I587" i="1"/>
  <c r="F575" i="1" l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D575" i="1" s="1"/>
  <c r="E575" i="1" s="1"/>
  <c r="C561" i="1"/>
  <c r="Q573" i="1"/>
  <c r="R573" i="1" s="1"/>
  <c r="T574" i="1"/>
  <c r="S574" i="1"/>
  <c r="F576" i="1" l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D576" i="1" s="1"/>
  <c r="E576" i="1" s="1"/>
  <c r="Q574" i="1"/>
  <c r="R574" i="1" s="1"/>
  <c r="S575" i="1"/>
  <c r="T575" i="1"/>
  <c r="F577" i="1" l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D577" i="1" s="1"/>
  <c r="E577" i="1" s="1"/>
  <c r="I590" i="1"/>
  <c r="T576" i="1"/>
  <c r="Q575" i="1"/>
  <c r="R575" i="1" s="1"/>
  <c r="S576" i="1"/>
  <c r="C563" i="1"/>
  <c r="F578" i="1" l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D578" i="1" s="1"/>
  <c r="E578" i="1" s="1"/>
  <c r="O577" i="1"/>
  <c r="F579" i="1" l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D579" i="1" s="1"/>
  <c r="E579" i="1" s="1"/>
  <c r="I592" i="1"/>
  <c r="C565" i="1"/>
  <c r="F580" i="1" l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D580" i="1" s="1"/>
  <c r="E580" i="1" s="1"/>
  <c r="O579" i="1"/>
  <c r="F581" i="1" l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D581" i="1" s="1"/>
  <c r="E581" i="1" s="1"/>
  <c r="O580" i="1"/>
  <c r="C567" i="1"/>
  <c r="F582" i="1" l="1"/>
  <c r="H568" i="1"/>
  <c r="G569" i="1"/>
  <c r="K567" i="1"/>
  <c r="L567" i="1" s="1"/>
  <c r="M567" i="1" s="1"/>
  <c r="N567" i="1" s="1"/>
  <c r="P567" i="1" s="1"/>
  <c r="B567" i="1" s="1"/>
  <c r="J568" i="1"/>
  <c r="A582" i="1"/>
  <c r="D582" i="1" s="1"/>
  <c r="E582" i="1" s="1"/>
  <c r="O581" i="1"/>
  <c r="C568" i="1"/>
  <c r="T581" i="1"/>
  <c r="Q580" i="1"/>
  <c r="R580" i="1" s="1"/>
  <c r="S581" i="1"/>
  <c r="I595" i="1"/>
  <c r="F583" i="1" l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s="1"/>
  <c r="E583" i="1" s="1"/>
  <c r="F584" i="1" s="1"/>
  <c r="H570" i="1" l="1"/>
  <c r="G571" i="1"/>
  <c r="K569" i="1"/>
  <c r="L569" i="1" s="1"/>
  <c r="M569" i="1" s="1"/>
  <c r="N569" i="1" s="1"/>
  <c r="P569" i="1" s="1"/>
  <c r="B569" i="1" s="1"/>
  <c r="J570" i="1"/>
  <c r="A584" i="1"/>
  <c r="D584" i="1" s="1"/>
  <c r="E584" i="1" s="1"/>
  <c r="O583" i="1"/>
  <c r="I597" i="1"/>
  <c r="T583" i="1"/>
  <c r="Q582" i="1"/>
  <c r="R582" i="1" s="1"/>
  <c r="S583" i="1"/>
  <c r="C570" i="1"/>
  <c r="F585" i="1" l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D585" i="1" s="1"/>
  <c r="E585" i="1" s="1"/>
  <c r="S584" i="1"/>
  <c r="T584" i="1"/>
  <c r="Q583" i="1"/>
  <c r="R583" i="1" s="1"/>
  <c r="F586" i="1" l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D586" i="1" s="1"/>
  <c r="E586" i="1" s="1"/>
  <c r="F587" i="1" s="1"/>
  <c r="I599" i="1"/>
  <c r="T585" i="1"/>
  <c r="S585" i="1"/>
  <c r="Q584" i="1"/>
  <c r="R584" i="1" s="1"/>
  <c r="C572" i="1"/>
  <c r="K572" i="1" l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D587" i="1" s="1"/>
  <c r="E587" i="1" s="1"/>
  <c r="I600" i="1"/>
  <c r="Q585" i="1"/>
  <c r="R585" i="1" s="1"/>
  <c r="T586" i="1"/>
  <c r="S586" i="1"/>
  <c r="F588" i="1" l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D588" i="1" s="1"/>
  <c r="E588" i="1" s="1"/>
  <c r="C574" i="1"/>
  <c r="Q586" i="1"/>
  <c r="R586" i="1" s="1"/>
  <c r="T587" i="1"/>
  <c r="S587" i="1"/>
  <c r="I601" i="1"/>
  <c r="F589" i="1" l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D589" i="1" s="1"/>
  <c r="E589" i="1" s="1"/>
  <c r="O588" i="1"/>
  <c r="F590" i="1" l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D590" i="1" s="1"/>
  <c r="E590" i="1" s="1"/>
  <c r="O589" i="1"/>
  <c r="F591" i="1" l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s="1"/>
  <c r="E591" i="1" s="1"/>
  <c r="F592" i="1" l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D592" i="1" s="1"/>
  <c r="E592" i="1" s="1"/>
  <c r="F593" i="1" s="1"/>
  <c r="I605" i="1"/>
  <c r="K578" i="1" l="1"/>
  <c r="L578" i="1" s="1"/>
  <c r="M578" i="1" s="1"/>
  <c r="N578" i="1" s="1"/>
  <c r="P578" i="1" s="1"/>
  <c r="B578" i="1" s="1"/>
  <c r="J579" i="1"/>
  <c r="H579" i="1"/>
  <c r="G580" i="1"/>
  <c r="C579" i="1"/>
  <c r="A593" i="1"/>
  <c r="D593" i="1" s="1"/>
  <c r="E593" i="1" s="1"/>
  <c r="O592" i="1"/>
  <c r="I606" i="1"/>
  <c r="S592" i="1"/>
  <c r="Q591" i="1"/>
  <c r="R591" i="1" s="1"/>
  <c r="T592" i="1"/>
  <c r="F594" i="1" l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D594" i="1" s="1"/>
  <c r="E594" i="1" s="1"/>
  <c r="O593" i="1"/>
  <c r="F595" i="1" l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D595" i="1" s="1"/>
  <c r="E595" i="1" s="1"/>
  <c r="F596" i="1" s="1"/>
  <c r="I608" i="1"/>
  <c r="H582" i="1" l="1"/>
  <c r="G583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D597" i="1" s="1"/>
  <c r="E597" i="1" s="1"/>
  <c r="O596" i="1"/>
  <c r="C583" i="1"/>
  <c r="T596" i="1"/>
  <c r="Q595" i="1"/>
  <c r="R595" i="1" s="1"/>
  <c r="S596" i="1"/>
  <c r="F598" i="1" l="1"/>
  <c r="F597" i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s="1"/>
  <c r="E598" i="1" s="1"/>
  <c r="F599" i="1" l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D599" i="1" s="1"/>
  <c r="E599" i="1" s="1"/>
  <c r="F600" i="1" s="1"/>
  <c r="C585" i="1"/>
  <c r="Q597" i="1"/>
  <c r="R597" i="1" s="1"/>
  <c r="S598" i="1"/>
  <c r="T598" i="1"/>
  <c r="I612" i="1"/>
  <c r="H586" i="1" l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s="1"/>
  <c r="E600" i="1" s="1"/>
  <c r="F601" i="1" l="1"/>
  <c r="K586" i="1"/>
  <c r="L586" i="1" s="1"/>
  <c r="M586" i="1" s="1"/>
  <c r="N586" i="1" s="1"/>
  <c r="P586" i="1" s="1"/>
  <c r="B586" i="1" s="1"/>
  <c r="J587" i="1"/>
  <c r="H587" i="1"/>
  <c r="G588" i="1"/>
  <c r="A601" i="1"/>
  <c r="D601" i="1" s="1"/>
  <c r="E601" i="1" s="1"/>
  <c r="O600" i="1"/>
  <c r="C587" i="1"/>
  <c r="Q599" i="1"/>
  <c r="R599" i="1" s="1"/>
  <c r="S600" i="1"/>
  <c r="T600" i="1"/>
  <c r="I614" i="1"/>
  <c r="F602" i="1" l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D602" i="1" s="1"/>
  <c r="E602" i="1" s="1"/>
  <c r="O601" i="1"/>
  <c r="S601" i="1"/>
  <c r="Q600" i="1"/>
  <c r="R600" i="1" s="1"/>
  <c r="T601" i="1"/>
  <c r="F603" i="1" l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D603" i="1" s="1"/>
  <c r="E603" i="1" s="1"/>
  <c r="I616" i="1"/>
  <c r="Q601" i="1"/>
  <c r="R601" i="1" s="1"/>
  <c r="S602" i="1"/>
  <c r="T602" i="1"/>
  <c r="F604" i="1" l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D604" i="1" s="1"/>
  <c r="E604" i="1" s="1"/>
  <c r="O603" i="1"/>
  <c r="F605" i="1" l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D605" i="1" s="1"/>
  <c r="E605" i="1" s="1"/>
  <c r="F606" i="1" s="1"/>
  <c r="S604" i="1"/>
  <c r="Q603" i="1"/>
  <c r="R603" i="1" s="1"/>
  <c r="T604" i="1"/>
  <c r="I618" i="1"/>
  <c r="C591" i="1"/>
  <c r="H592" i="1" l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D606" i="1" s="1"/>
  <c r="E606" i="1" s="1"/>
  <c r="O605" i="1"/>
  <c r="F607" i="1" l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D607" i="1" s="1"/>
  <c r="E607" i="1" s="1"/>
  <c r="I620" i="1"/>
  <c r="F608" i="1" l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D608" i="1" s="1"/>
  <c r="E608" i="1" s="1"/>
  <c r="O607" i="1"/>
  <c r="C594" i="1"/>
  <c r="Q606" i="1"/>
  <c r="R606" i="1" s="1"/>
  <c r="T607" i="1"/>
  <c r="S607" i="1"/>
  <c r="F609" i="1" l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D609" i="1" s="1"/>
  <c r="E609" i="1" s="1"/>
  <c r="F610" i="1" s="1"/>
  <c r="O608" i="1"/>
  <c r="H596" i="1" l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D610" i="1" s="1"/>
  <c r="E610" i="1" s="1"/>
  <c r="O609" i="1"/>
  <c r="C596" i="1"/>
  <c r="I623" i="1"/>
  <c r="F611" i="1" l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s="1"/>
  <c r="E611" i="1" s="1"/>
  <c r="F612" i="1" l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D612" i="1" s="1"/>
  <c r="E612" i="1" s="1"/>
  <c r="I625" i="1"/>
  <c r="F613" i="1" l="1"/>
  <c r="K598" i="1"/>
  <c r="L598" i="1" s="1"/>
  <c r="M598" i="1" s="1"/>
  <c r="N598" i="1" s="1"/>
  <c r="P598" i="1" s="1"/>
  <c r="B598" i="1" s="1"/>
  <c r="J599" i="1"/>
  <c r="H599" i="1"/>
  <c r="G600" i="1"/>
  <c r="A613" i="1"/>
  <c r="D613" i="1" s="1"/>
  <c r="E613" i="1" s="1"/>
  <c r="O612" i="1"/>
  <c r="I626" i="1"/>
  <c r="Q611" i="1"/>
  <c r="R611" i="1" s="1"/>
  <c r="T612" i="1"/>
  <c r="S612" i="1"/>
  <c r="C599" i="1"/>
  <c r="F614" i="1" l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D614" i="1" s="1"/>
  <c r="E614" i="1" s="1"/>
  <c r="Q612" i="1"/>
  <c r="R612" i="1" s="1"/>
  <c r="S613" i="1"/>
  <c r="T613" i="1"/>
  <c r="F615" i="1" l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D615" i="1" s="1"/>
  <c r="E615" i="1" s="1"/>
  <c r="Q613" i="1"/>
  <c r="R613" i="1" s="1"/>
  <c r="T614" i="1"/>
  <c r="S614" i="1"/>
  <c r="I628" i="1"/>
  <c r="C601" i="1"/>
  <c r="F616" i="1" l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s="1"/>
  <c r="E616" i="1" s="1"/>
  <c r="F617" i="1" s="1"/>
  <c r="K602" i="1" l="1"/>
  <c r="L602" i="1" s="1"/>
  <c r="M602" i="1" s="1"/>
  <c r="N602" i="1" s="1"/>
  <c r="P602" i="1" s="1"/>
  <c r="B602" i="1" s="1"/>
  <c r="J603" i="1"/>
  <c r="H603" i="1"/>
  <c r="G604" i="1"/>
  <c r="C603" i="1"/>
  <c r="A617" i="1"/>
  <c r="D617" i="1" s="1"/>
  <c r="E617" i="1" s="1"/>
  <c r="O616" i="1"/>
  <c r="S616" i="1"/>
  <c r="Q615" i="1"/>
  <c r="R615" i="1" s="1"/>
  <c r="T616" i="1"/>
  <c r="I630" i="1"/>
  <c r="F618" i="1" l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D618" i="1" s="1"/>
  <c r="E618" i="1" s="1"/>
  <c r="O617" i="1"/>
  <c r="C604" i="1"/>
  <c r="F619" i="1" l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D619" i="1" s="1"/>
  <c r="E619" i="1" s="1"/>
  <c r="I632" i="1"/>
  <c r="F620" i="1" l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D620" i="1" s="1"/>
  <c r="E620" i="1" s="1"/>
  <c r="O619" i="1"/>
  <c r="S619" i="1"/>
  <c r="Q618" i="1"/>
  <c r="R618" i="1" s="1"/>
  <c r="T619" i="1"/>
  <c r="C606" i="1"/>
  <c r="F621" i="1" l="1"/>
  <c r="K606" i="1"/>
  <c r="L606" i="1" s="1"/>
  <c r="M606" i="1" s="1"/>
  <c r="N606" i="1" s="1"/>
  <c r="P606" i="1" s="1"/>
  <c r="B606" i="1" s="1"/>
  <c r="J607" i="1"/>
  <c r="H607" i="1"/>
  <c r="G608" i="1"/>
  <c r="A621" i="1"/>
  <c r="D621" i="1" s="1"/>
  <c r="E621" i="1" s="1"/>
  <c r="O620" i="1"/>
  <c r="C607" i="1"/>
  <c r="T620" i="1"/>
  <c r="Q619" i="1"/>
  <c r="R619" i="1" s="1"/>
  <c r="S620" i="1"/>
  <c r="I634" i="1"/>
  <c r="F622" i="1" l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D622" i="1" s="1"/>
  <c r="E622" i="1" s="1"/>
  <c r="O621" i="1"/>
  <c r="T621" i="1"/>
  <c r="S621" i="1"/>
  <c r="Q620" i="1"/>
  <c r="R620" i="1" s="1"/>
  <c r="F623" i="1" l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D623" i="1" s="1"/>
  <c r="E623" i="1" s="1"/>
  <c r="I636" i="1"/>
  <c r="C609" i="1"/>
  <c r="Q621" i="1"/>
  <c r="R621" i="1" s="1"/>
  <c r="T622" i="1"/>
  <c r="S622" i="1"/>
  <c r="F624" i="1" l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D624" i="1" s="1"/>
  <c r="E624" i="1" s="1"/>
  <c r="O623" i="1"/>
  <c r="T623" i="1"/>
  <c r="Q622" i="1"/>
  <c r="R622" i="1" s="1"/>
  <c r="S623" i="1"/>
  <c r="F625" i="1" l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D625" i="1" s="1"/>
  <c r="E625" i="1" s="1"/>
  <c r="C611" i="1"/>
  <c r="T624" i="1"/>
  <c r="Q623" i="1"/>
  <c r="R623" i="1" s="1"/>
  <c r="S624" i="1"/>
  <c r="I638" i="1"/>
  <c r="F626" i="1" l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D626" i="1" s="1"/>
  <c r="E626" i="1" s="1"/>
  <c r="O625" i="1"/>
  <c r="C612" i="1"/>
  <c r="F627" i="1" l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D627" i="1" s="1"/>
  <c r="E627" i="1" s="1"/>
  <c r="I640" i="1"/>
  <c r="C613" i="1"/>
  <c r="Q625" i="1"/>
  <c r="R625" i="1" s="1"/>
  <c r="S626" i="1"/>
  <c r="T626" i="1"/>
  <c r="F628" i="1" l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D628" i="1" s="1"/>
  <c r="E628" i="1" s="1"/>
  <c r="I641" i="1"/>
  <c r="F629" i="1" l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D629" i="1" s="1"/>
  <c r="E629" i="1" s="1"/>
  <c r="T628" i="1"/>
  <c r="Q627" i="1"/>
  <c r="R627" i="1" s="1"/>
  <c r="S628" i="1"/>
  <c r="C615" i="1"/>
  <c r="F630" i="1" l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D630" i="1" s="1"/>
  <c r="E630" i="1" s="1"/>
  <c r="F631" i="1" s="1"/>
  <c r="I643" i="1"/>
  <c r="S629" i="1"/>
  <c r="Q628" i="1"/>
  <c r="R628" i="1" s="1"/>
  <c r="T629" i="1"/>
  <c r="K616" i="1" l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D631" i="1" s="1"/>
  <c r="E631" i="1" s="1"/>
  <c r="Q629" i="1"/>
  <c r="R629" i="1" s="1"/>
  <c r="S630" i="1"/>
  <c r="T630" i="1"/>
  <c r="C617" i="1"/>
  <c r="F632" i="1" l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D632" i="1" s="1"/>
  <c r="E632" i="1" s="1"/>
  <c r="I645" i="1"/>
  <c r="T631" i="1"/>
  <c r="Q630" i="1"/>
  <c r="R630" i="1" s="1"/>
  <c r="S631" i="1"/>
  <c r="F633" i="1" l="1"/>
  <c r="K618" i="1"/>
  <c r="L618" i="1" s="1"/>
  <c r="M618" i="1" s="1"/>
  <c r="N618" i="1" s="1"/>
  <c r="P618" i="1" s="1"/>
  <c r="B618" i="1" s="1"/>
  <c r="J619" i="1"/>
  <c r="H619" i="1"/>
  <c r="G620" i="1"/>
  <c r="A633" i="1"/>
  <c r="D633" i="1" s="1"/>
  <c r="E633" i="1" s="1"/>
  <c r="O632" i="1"/>
  <c r="C619" i="1"/>
  <c r="I646" i="1"/>
  <c r="T632" i="1"/>
  <c r="Q631" i="1"/>
  <c r="R631" i="1" s="1"/>
  <c r="S632" i="1"/>
  <c r="F634" i="1" l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D634" i="1" s="1"/>
  <c r="E634" i="1" s="1"/>
  <c r="O633" i="1"/>
  <c r="F635" i="1" l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D635" i="1" s="1"/>
  <c r="E635" i="1" s="1"/>
  <c r="F636" i="1" s="1"/>
  <c r="C621" i="1"/>
  <c r="I648" i="1"/>
  <c r="H622" i="1" l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D636" i="1" s="1"/>
  <c r="E636" i="1" s="1"/>
  <c r="C622" i="1"/>
  <c r="S635" i="1"/>
  <c r="Q634" i="1"/>
  <c r="R634" i="1" s="1"/>
  <c r="T635" i="1"/>
  <c r="F637" i="1" l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D637" i="1" s="1"/>
  <c r="E637" i="1" s="1"/>
  <c r="F638" i="1" s="1"/>
  <c r="Q635" i="1"/>
  <c r="R635" i="1" s="1"/>
  <c r="T636" i="1"/>
  <c r="S636" i="1"/>
  <c r="I650" i="1"/>
  <c r="C623" i="1"/>
  <c r="K623" i="1" l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D638" i="1" s="1"/>
  <c r="E638" i="1" s="1"/>
  <c r="I651" i="1"/>
  <c r="T637" i="1"/>
  <c r="S637" i="1"/>
  <c r="Q636" i="1"/>
  <c r="R636" i="1" s="1"/>
  <c r="F639" i="1" l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D639" i="1" s="1"/>
  <c r="E639" i="1" s="1"/>
  <c r="Q637" i="1"/>
  <c r="R637" i="1" s="1"/>
  <c r="S638" i="1"/>
  <c r="T638" i="1"/>
  <c r="C625" i="1"/>
  <c r="F640" i="1" l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D640" i="1" s="1"/>
  <c r="E640" i="1" s="1"/>
  <c r="O639" i="1"/>
  <c r="I653" i="1"/>
  <c r="T639" i="1"/>
  <c r="S639" i="1"/>
  <c r="Q638" i="1"/>
  <c r="R638" i="1" s="1"/>
  <c r="F641" i="1" l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s="1"/>
  <c r="E641" i="1" s="1"/>
  <c r="F642" i="1" l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s="1"/>
  <c r="E642" i="1" s="1"/>
  <c r="F643" i="1" l="1"/>
  <c r="H629" i="1"/>
  <c r="G630" i="1"/>
  <c r="K628" i="1"/>
  <c r="L628" i="1" s="1"/>
  <c r="M628" i="1" s="1"/>
  <c r="N628" i="1" s="1"/>
  <c r="P628" i="1" s="1"/>
  <c r="B628" i="1" s="1"/>
  <c r="J629" i="1"/>
  <c r="A643" i="1"/>
  <c r="D643" i="1" s="1"/>
  <c r="E643" i="1" s="1"/>
  <c r="F644" i="1" s="1"/>
  <c r="O642" i="1"/>
  <c r="C629" i="1"/>
  <c r="Q641" i="1"/>
  <c r="R641" i="1" s="1"/>
  <c r="S642" i="1"/>
  <c r="T642" i="1"/>
  <c r="I656" i="1"/>
  <c r="K629" i="1" l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D644" i="1" s="1"/>
  <c r="E644" i="1" s="1"/>
  <c r="O643" i="1"/>
  <c r="F645" i="1" l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D645" i="1" s="1"/>
  <c r="E645" i="1" s="1"/>
  <c r="C631" i="1"/>
  <c r="I658" i="1"/>
  <c r="S644" i="1"/>
  <c r="T644" i="1"/>
  <c r="Q643" i="1"/>
  <c r="R643" i="1" s="1"/>
  <c r="F646" i="1" l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s="1"/>
  <c r="E646" i="1" s="1"/>
  <c r="F647" i="1" l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D647" i="1" s="1"/>
  <c r="E647" i="1" s="1"/>
  <c r="I660" i="1"/>
  <c r="Q645" i="1"/>
  <c r="R645" i="1" s="1"/>
  <c r="T646" i="1"/>
  <c r="S646" i="1"/>
  <c r="F648" i="1" l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D648" i="1" s="1"/>
  <c r="E648" i="1" s="1"/>
  <c r="C634" i="1"/>
  <c r="I661" i="1"/>
  <c r="S647" i="1"/>
  <c r="Q646" i="1"/>
  <c r="R646" i="1" s="1"/>
  <c r="T647" i="1"/>
  <c r="F649" i="1" l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D649" i="1" s="1"/>
  <c r="E649" i="1" s="1"/>
  <c r="O648" i="1"/>
  <c r="S648" i="1"/>
  <c r="T648" i="1"/>
  <c r="Q647" i="1"/>
  <c r="R647" i="1" s="1"/>
  <c r="F650" i="1" l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D650" i="1" s="1"/>
  <c r="E650" i="1" s="1"/>
  <c r="C636" i="1"/>
  <c r="Q648" i="1"/>
  <c r="R648" i="1" s="1"/>
  <c r="T649" i="1"/>
  <c r="S649" i="1"/>
  <c r="I663" i="1"/>
  <c r="F651" i="1" l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D651" i="1" s="1"/>
  <c r="E651" i="1" s="1"/>
  <c r="O650" i="1"/>
  <c r="Q649" i="1"/>
  <c r="R649" i="1" s="1"/>
  <c r="T650" i="1"/>
  <c r="S650" i="1"/>
  <c r="I664" i="1"/>
  <c r="F652" i="1" l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D652" i="1" s="1"/>
  <c r="E652" i="1" s="1"/>
  <c r="O651" i="1"/>
  <c r="F653" i="1" l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D653" i="1" s="1"/>
  <c r="E653" i="1" s="1"/>
  <c r="O652" i="1"/>
  <c r="I666" i="1"/>
  <c r="F654" i="1" l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D654" i="1" s="1"/>
  <c r="E654" i="1" s="1"/>
  <c r="Q652" i="1"/>
  <c r="R652" i="1" s="1"/>
  <c r="S653" i="1"/>
  <c r="T653" i="1"/>
  <c r="I667" i="1"/>
  <c r="C640" i="1"/>
  <c r="F655" i="1" l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D655" i="1" s="1"/>
  <c r="E655" i="1" s="1"/>
  <c r="Q653" i="1"/>
  <c r="R653" i="1" s="1"/>
  <c r="T654" i="1"/>
  <c r="S654" i="1"/>
  <c r="F656" i="1" l="1"/>
  <c r="K641" i="1"/>
  <c r="L641" i="1" s="1"/>
  <c r="M641" i="1" s="1"/>
  <c r="N641" i="1" s="1"/>
  <c r="P641" i="1" s="1"/>
  <c r="B641" i="1" s="1"/>
  <c r="J642" i="1"/>
  <c r="H642" i="1"/>
  <c r="G643" i="1"/>
  <c r="A656" i="1"/>
  <c r="D656" i="1" s="1"/>
  <c r="E656" i="1" s="1"/>
  <c r="O655" i="1"/>
  <c r="C642" i="1"/>
  <c r="I669" i="1"/>
  <c r="T655" i="1"/>
  <c r="Q654" i="1"/>
  <c r="R654" i="1" s="1"/>
  <c r="S655" i="1"/>
  <c r="F657" i="1" l="1"/>
  <c r="H643" i="1"/>
  <c r="G644" i="1"/>
  <c r="K642" i="1"/>
  <c r="L642" i="1" s="1"/>
  <c r="M642" i="1" s="1"/>
  <c r="N642" i="1" s="1"/>
  <c r="P642" i="1" s="1"/>
  <c r="B642" i="1" s="1"/>
  <c r="J643" i="1"/>
  <c r="A657" i="1"/>
  <c r="D657" i="1" s="1"/>
  <c r="E657" i="1" s="1"/>
  <c r="O656" i="1"/>
  <c r="C643" i="1"/>
  <c r="I670" i="1"/>
  <c r="S656" i="1"/>
  <c r="Q655" i="1"/>
  <c r="R655" i="1" s="1"/>
  <c r="T656" i="1"/>
  <c r="F658" i="1" l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D658" i="1" s="1"/>
  <c r="E658" i="1" s="1"/>
  <c r="I671" i="1"/>
  <c r="C644" i="1"/>
  <c r="Q656" i="1"/>
  <c r="R656" i="1" s="1"/>
  <c r="T657" i="1"/>
  <c r="S657" i="1"/>
  <c r="F659" i="1" l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D659" i="1" s="1"/>
  <c r="E659" i="1" s="1"/>
  <c r="O658" i="1"/>
  <c r="F660" i="1" l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D660" i="1" s="1"/>
  <c r="E660" i="1" s="1"/>
  <c r="F661" i="1" s="1"/>
  <c r="O659" i="1"/>
  <c r="H647" i="1" l="1"/>
  <c r="G648" i="1"/>
  <c r="K646" i="1"/>
  <c r="L646" i="1" s="1"/>
  <c r="M646" i="1" s="1"/>
  <c r="N646" i="1" s="1"/>
  <c r="P646" i="1" s="1"/>
  <c r="B646" i="1" s="1"/>
  <c r="J647" i="1"/>
  <c r="A661" i="1"/>
  <c r="D661" i="1" s="1"/>
  <c r="E661" i="1" s="1"/>
  <c r="O660" i="1"/>
  <c r="I674" i="1"/>
  <c r="T660" i="1"/>
  <c r="S660" i="1"/>
  <c r="Q659" i="1"/>
  <c r="R659" i="1" s="1"/>
  <c r="C647" i="1"/>
  <c r="F662" i="1" l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s="1"/>
  <c r="E662" i="1" s="1"/>
  <c r="F663" i="1" l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D663" i="1" s="1"/>
  <c r="E663" i="1" s="1"/>
  <c r="Q661" i="1"/>
  <c r="R661" i="1" s="1"/>
  <c r="T662" i="1"/>
  <c r="S662" i="1"/>
  <c r="I676" i="1"/>
  <c r="F664" i="1" l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D664" i="1" s="1"/>
  <c r="E664" i="1" s="1"/>
  <c r="O663" i="1"/>
  <c r="F665" i="1" l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D665" i="1" s="1"/>
  <c r="E665" i="1" s="1"/>
  <c r="F666" i="1" s="1"/>
  <c r="O664" i="1"/>
  <c r="I678" i="1"/>
  <c r="C651" i="1"/>
  <c r="K651" i="1" l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D666" i="1" s="1"/>
  <c r="E666" i="1" s="1"/>
  <c r="Q664" i="1"/>
  <c r="R664" i="1" s="1"/>
  <c r="T665" i="1"/>
  <c r="S665" i="1"/>
  <c r="F667" i="1" l="1"/>
  <c r="H653" i="1"/>
  <c r="G654" i="1"/>
  <c r="K652" i="1"/>
  <c r="L652" i="1" s="1"/>
  <c r="M652" i="1" s="1"/>
  <c r="N652" i="1" s="1"/>
  <c r="P652" i="1" s="1"/>
  <c r="B652" i="1" s="1"/>
  <c r="J653" i="1"/>
  <c r="A667" i="1"/>
  <c r="D667" i="1" s="1"/>
  <c r="E667" i="1" s="1"/>
  <c r="O666" i="1"/>
  <c r="I680" i="1"/>
  <c r="Q665" i="1"/>
  <c r="R665" i="1" s="1"/>
  <c r="T666" i="1"/>
  <c r="S666" i="1"/>
  <c r="C653" i="1"/>
  <c r="F668" i="1" l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D668" i="1" s="1"/>
  <c r="E668" i="1" s="1"/>
  <c r="O667" i="1"/>
  <c r="F669" i="1" l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D669" i="1" s="1"/>
  <c r="E669" i="1" s="1"/>
  <c r="I682" i="1"/>
  <c r="F670" i="1" l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D670" i="1" s="1"/>
  <c r="E670" i="1" s="1"/>
  <c r="C656" i="1"/>
  <c r="I683" i="1"/>
  <c r="Q668" i="1"/>
  <c r="R668" i="1" s="1"/>
  <c r="T669" i="1"/>
  <c r="S669" i="1"/>
  <c r="F671" i="1" l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D671" i="1" s="1"/>
  <c r="E671" i="1" s="1"/>
  <c r="T670" i="1"/>
  <c r="S670" i="1"/>
  <c r="Q669" i="1"/>
  <c r="R669" i="1" s="1"/>
  <c r="C657" i="1"/>
  <c r="F672" i="1" l="1"/>
  <c r="K657" i="1"/>
  <c r="L657" i="1" s="1"/>
  <c r="M657" i="1" s="1"/>
  <c r="N657" i="1" s="1"/>
  <c r="P657" i="1" s="1"/>
  <c r="B657" i="1" s="1"/>
  <c r="J658" i="1"/>
  <c r="H658" i="1"/>
  <c r="G659" i="1"/>
  <c r="A672" i="1"/>
  <c r="D672" i="1" s="1"/>
  <c r="E672" i="1" s="1"/>
  <c r="O671" i="1"/>
  <c r="I685" i="1"/>
  <c r="C658" i="1"/>
  <c r="S671" i="1"/>
  <c r="Q670" i="1"/>
  <c r="R670" i="1" s="1"/>
  <c r="T671" i="1"/>
  <c r="F673" i="1" l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D673" i="1" s="1"/>
  <c r="E673" i="1" s="1"/>
  <c r="C659" i="1"/>
  <c r="Q671" i="1"/>
  <c r="R671" i="1" s="1"/>
  <c r="S672" i="1"/>
  <c r="T672" i="1"/>
  <c r="F674" i="1" l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D674" i="1" s="1"/>
  <c r="E674" i="1" s="1"/>
  <c r="O673" i="1"/>
  <c r="F675" i="1" l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D675" i="1" s="1"/>
  <c r="E675" i="1" s="1"/>
  <c r="F676" i="1" s="1"/>
  <c r="O674" i="1"/>
  <c r="C661" i="1"/>
  <c r="K661" i="1" l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s="1"/>
  <c r="E676" i="1" s="1"/>
  <c r="F677" i="1" l="1"/>
  <c r="H663" i="1"/>
  <c r="G664" i="1"/>
  <c r="K662" i="1"/>
  <c r="L662" i="1" s="1"/>
  <c r="M662" i="1" s="1"/>
  <c r="N662" i="1" s="1"/>
  <c r="P662" i="1" s="1"/>
  <c r="B662" i="1" s="1"/>
  <c r="J663" i="1"/>
  <c r="A677" i="1"/>
  <c r="D677" i="1" s="1"/>
  <c r="E677" i="1" s="1"/>
  <c r="O676" i="1"/>
  <c r="I690" i="1"/>
  <c r="Q675" i="1"/>
  <c r="R675" i="1" s="1"/>
  <c r="S676" i="1"/>
  <c r="T676" i="1"/>
  <c r="C663" i="1"/>
  <c r="F678" i="1" l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s="1"/>
  <c r="E678" i="1" s="1"/>
  <c r="F679" i="1" l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D679" i="1" s="1"/>
  <c r="E679" i="1" s="1"/>
  <c r="F680" i="1" s="1"/>
  <c r="O678" i="1"/>
  <c r="K665" i="1" l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D680" i="1" s="1"/>
  <c r="E680" i="1" s="1"/>
  <c r="I693" i="1"/>
  <c r="F681" i="1" l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D681" i="1" s="1"/>
  <c r="E681" i="1" s="1"/>
  <c r="O680" i="1"/>
  <c r="C667" i="1"/>
  <c r="I694" i="1"/>
  <c r="F682" i="1" l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D682" i="1" s="1"/>
  <c r="E682" i="1" s="1"/>
  <c r="C668" i="1"/>
  <c r="T681" i="1"/>
  <c r="Q680" i="1"/>
  <c r="R680" i="1" s="1"/>
  <c r="S681" i="1"/>
  <c r="F683" i="1" l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D683" i="1" s="1"/>
  <c r="E683" i="1" s="1"/>
  <c r="F684" i="1" s="1"/>
  <c r="O682" i="1"/>
  <c r="I696" i="1"/>
  <c r="K669" i="1" l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D684" i="1" s="1"/>
  <c r="E684" i="1" s="1"/>
  <c r="C670" i="1"/>
  <c r="Q682" i="1"/>
  <c r="R682" i="1" s="1"/>
  <c r="T683" i="1"/>
  <c r="S683" i="1"/>
  <c r="F685" i="1" l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D685" i="1" s="1"/>
  <c r="E685" i="1" s="1"/>
  <c r="I698" i="1"/>
  <c r="F686" i="1" l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D686" i="1" s="1"/>
  <c r="E686" i="1" s="1"/>
  <c r="Q684" i="1"/>
  <c r="R684" i="1" s="1"/>
  <c r="T685" i="1"/>
  <c r="S685" i="1"/>
  <c r="C672" i="1"/>
  <c r="F687" i="1" l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D687" i="1" s="1"/>
  <c r="E687" i="1" s="1"/>
  <c r="F688" i="1" s="1"/>
  <c r="O686" i="1"/>
  <c r="K673" i="1" l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D688" i="1" s="1"/>
  <c r="E688" i="1" s="1"/>
  <c r="C674" i="1"/>
  <c r="I701" i="1"/>
  <c r="F689" i="1" l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D689" i="1" s="1"/>
  <c r="E689" i="1" s="1"/>
  <c r="O688" i="1"/>
  <c r="F690" i="1" l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D690" i="1" s="1"/>
  <c r="E690" i="1" s="1"/>
  <c r="F691" i="1" s="1"/>
  <c r="O689" i="1"/>
  <c r="I703" i="1"/>
  <c r="K676" i="1" l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D691" i="1" s="1"/>
  <c r="E691" i="1" s="1"/>
  <c r="O690" i="1"/>
  <c r="C677" i="1"/>
  <c r="F692" i="1" l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D692" i="1" s="1"/>
  <c r="E692" i="1" s="1"/>
  <c r="I705" i="1"/>
  <c r="F693" i="1" l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D693" i="1" s="1"/>
  <c r="E693" i="1" s="1"/>
  <c r="F694" i="1" s="1"/>
  <c r="I706" i="1"/>
  <c r="Q691" i="1"/>
  <c r="R691" i="1" s="1"/>
  <c r="T692" i="1"/>
  <c r="S692" i="1"/>
  <c r="C679" i="1"/>
  <c r="H680" i="1" l="1"/>
  <c r="G681" i="1"/>
  <c r="K679" i="1"/>
  <c r="L679" i="1" s="1"/>
  <c r="M679" i="1" s="1"/>
  <c r="N679" i="1" s="1"/>
  <c r="P679" i="1" s="1"/>
  <c r="B679" i="1" s="1"/>
  <c r="J680" i="1"/>
  <c r="I707" i="1"/>
  <c r="A694" i="1"/>
  <c r="D694" i="1" s="1"/>
  <c r="E694" i="1" s="1"/>
  <c r="O693" i="1"/>
  <c r="T693" i="1"/>
  <c r="Q692" i="1"/>
  <c r="R692" i="1" s="1"/>
  <c r="S693" i="1"/>
  <c r="C680" i="1"/>
  <c r="F695" i="1" l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D695" i="1" s="1"/>
  <c r="E695" i="1" s="1"/>
  <c r="O694" i="1"/>
  <c r="S694" i="1"/>
  <c r="T694" i="1"/>
  <c r="Q693" i="1"/>
  <c r="R693" i="1" s="1"/>
  <c r="F696" i="1" l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D696" i="1" s="1"/>
  <c r="E696" i="1" s="1"/>
  <c r="I709" i="1"/>
  <c r="Q694" i="1"/>
  <c r="R694" i="1" s="1"/>
  <c r="T695" i="1"/>
  <c r="S695" i="1"/>
  <c r="F697" i="1" l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D697" i="1" s="1"/>
  <c r="E697" i="1" s="1"/>
  <c r="Q695" i="1"/>
  <c r="R695" i="1" s="1"/>
  <c r="T696" i="1"/>
  <c r="S696" i="1"/>
  <c r="C683" i="1"/>
  <c r="F698" i="1" l="1"/>
  <c r="H684" i="1"/>
  <c r="G685" i="1"/>
  <c r="K683" i="1"/>
  <c r="L683" i="1" s="1"/>
  <c r="M683" i="1" s="1"/>
  <c r="N683" i="1" s="1"/>
  <c r="P683" i="1" s="1"/>
  <c r="B683" i="1" s="1"/>
  <c r="J684" i="1"/>
  <c r="A698" i="1"/>
  <c r="D698" i="1" s="1"/>
  <c r="E698" i="1" s="1"/>
  <c r="O697" i="1"/>
  <c r="T697" i="1"/>
  <c r="Q696" i="1"/>
  <c r="R696" i="1" s="1"/>
  <c r="S697" i="1"/>
  <c r="I711" i="1"/>
  <c r="C684" i="1"/>
  <c r="F699" i="1" l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D699" i="1" s="1"/>
  <c r="E699" i="1" s="1"/>
  <c r="O698" i="1"/>
  <c r="F700" i="1" l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D700" i="1" s="1"/>
  <c r="E700" i="1" s="1"/>
  <c r="C686" i="1"/>
  <c r="I713" i="1"/>
  <c r="F701" i="1" l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D701" i="1" s="1"/>
  <c r="E701" i="1" s="1"/>
  <c r="O700" i="1"/>
  <c r="I714" i="1"/>
  <c r="T700" i="1"/>
  <c r="Q699" i="1"/>
  <c r="R699" i="1" s="1"/>
  <c r="S700" i="1"/>
  <c r="F702" i="1" l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D702" i="1" s="1"/>
  <c r="E702" i="1" s="1"/>
  <c r="C688" i="1"/>
  <c r="F703" i="1" l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D703" i="1" s="1"/>
  <c r="E703" i="1" s="1"/>
  <c r="I716" i="1"/>
  <c r="T702" i="1"/>
  <c r="Q701" i="1"/>
  <c r="R701" i="1" s="1"/>
  <c r="S702" i="1"/>
  <c r="F704" i="1" l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D704" i="1" s="1"/>
  <c r="E704" i="1" s="1"/>
  <c r="F705" i="1" s="1"/>
  <c r="I717" i="1"/>
  <c r="C690" i="1"/>
  <c r="Q702" i="1"/>
  <c r="R702" i="1" s="1"/>
  <c r="T703" i="1"/>
  <c r="S703" i="1"/>
  <c r="K690" i="1" l="1"/>
  <c r="L690" i="1" s="1"/>
  <c r="M690" i="1" s="1"/>
  <c r="N690" i="1" s="1"/>
  <c r="P690" i="1" s="1"/>
  <c r="B690" i="1" s="1"/>
  <c r="J691" i="1"/>
  <c r="H691" i="1"/>
  <c r="G692" i="1"/>
  <c r="O704" i="1"/>
  <c r="A705" i="1"/>
  <c r="D705" i="1" s="1"/>
  <c r="E705" i="1" s="1"/>
  <c r="C691" i="1"/>
  <c r="I718" i="1"/>
  <c r="Q703" i="1"/>
  <c r="R703" i="1" s="1"/>
  <c r="T704" i="1"/>
  <c r="S704" i="1"/>
  <c r="F706" i="1" l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s="1"/>
  <c r="E706" i="1" s="1"/>
  <c r="F707" i="1" l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D707" i="1" s="1"/>
  <c r="E707" i="1" s="1"/>
  <c r="O706" i="1"/>
  <c r="F708" i="1" l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D708" i="1" s="1"/>
  <c r="E708" i="1" s="1"/>
  <c r="C694" i="1"/>
  <c r="I721" i="1"/>
  <c r="F709" i="1" l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s="1"/>
  <c r="E709" i="1" s="1"/>
  <c r="F710" i="1" s="1"/>
  <c r="H696" i="1" l="1"/>
  <c r="G697" i="1"/>
  <c r="K695" i="1"/>
  <c r="L695" i="1" s="1"/>
  <c r="M695" i="1" s="1"/>
  <c r="N695" i="1" s="1"/>
  <c r="P695" i="1" s="1"/>
  <c r="B695" i="1" s="1"/>
  <c r="J696" i="1"/>
  <c r="A710" i="1"/>
  <c r="D710" i="1" s="1"/>
  <c r="E710" i="1" s="1"/>
  <c r="O709" i="1"/>
  <c r="C696" i="1"/>
  <c r="I723" i="1"/>
  <c r="T709" i="1"/>
  <c r="S709" i="1"/>
  <c r="Q708" i="1"/>
  <c r="R708" i="1" s="1"/>
  <c r="F711" i="1" l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D711" i="1" s="1"/>
  <c r="E711" i="1" s="1"/>
  <c r="O710" i="1"/>
  <c r="C697" i="1"/>
  <c r="I724" i="1"/>
  <c r="F712" i="1" l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s="1"/>
  <c r="E712" i="1" s="1"/>
  <c r="F713" i="1" l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D713" i="1" s="1"/>
  <c r="E713" i="1" s="1"/>
  <c r="C699" i="1"/>
  <c r="F714" i="1" l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D714" i="1" s="1"/>
  <c r="E714" i="1" s="1"/>
  <c r="I727" i="1"/>
  <c r="S713" i="1"/>
  <c r="T713" i="1"/>
  <c r="Q712" i="1"/>
  <c r="R712" i="1" s="1"/>
  <c r="F715" i="1" l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D715" i="1" s="1"/>
  <c r="E715" i="1" s="1"/>
  <c r="C701" i="1"/>
  <c r="T714" i="1"/>
  <c r="S714" i="1"/>
  <c r="Q713" i="1"/>
  <c r="R713" i="1" s="1"/>
  <c r="I728" i="1"/>
  <c r="F716" i="1" l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D716" i="1" s="1"/>
  <c r="E716" i="1" s="1"/>
  <c r="S715" i="1"/>
  <c r="Q714" i="1"/>
  <c r="R714" i="1" s="1"/>
  <c r="T715" i="1"/>
  <c r="C702" i="1"/>
  <c r="F717" i="1" l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D717" i="1" s="1"/>
  <c r="E717" i="1" s="1"/>
  <c r="Q715" i="1"/>
  <c r="R715" i="1" s="1"/>
  <c r="T716" i="1"/>
  <c r="S716" i="1"/>
  <c r="I730" i="1"/>
  <c r="F718" i="1" l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s="1"/>
  <c r="E718" i="1" s="1"/>
  <c r="F719" i="1" l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D719" i="1" s="1"/>
  <c r="E719" i="1" s="1"/>
  <c r="Q717" i="1"/>
  <c r="R717" i="1" s="1"/>
  <c r="S718" i="1"/>
  <c r="T718" i="1"/>
  <c r="C705" i="1"/>
  <c r="I732" i="1"/>
  <c r="F720" i="1" l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D720" i="1" s="1"/>
  <c r="E720" i="1" s="1"/>
  <c r="I733" i="1"/>
  <c r="C706" i="1"/>
  <c r="Q718" i="1"/>
  <c r="R718" i="1" s="1"/>
  <c r="S719" i="1"/>
  <c r="T719" i="1"/>
  <c r="F721" i="1" l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D721" i="1" s="1"/>
  <c r="E721" i="1" s="1"/>
  <c r="O720" i="1"/>
  <c r="F722" i="1" l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s="1"/>
  <c r="E722" i="1" s="1"/>
  <c r="F723" i="1" l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D723" i="1" s="1"/>
  <c r="E723" i="1" s="1"/>
  <c r="O722" i="1"/>
  <c r="C709" i="1"/>
  <c r="F724" i="1" l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s="1"/>
  <c r="E724" i="1" s="1"/>
  <c r="F725" i="1" l="1"/>
  <c r="K710" i="1"/>
  <c r="L710" i="1" s="1"/>
  <c r="M710" i="1" s="1"/>
  <c r="N710" i="1" s="1"/>
  <c r="P710" i="1" s="1"/>
  <c r="B710" i="1" s="1"/>
  <c r="J711" i="1"/>
  <c r="H711" i="1"/>
  <c r="G712" i="1"/>
  <c r="A725" i="1"/>
  <c r="D725" i="1" s="1"/>
  <c r="E725" i="1" s="1"/>
  <c r="O724" i="1"/>
  <c r="I738" i="1"/>
  <c r="C711" i="1"/>
  <c r="Q723" i="1"/>
  <c r="R723" i="1" s="1"/>
  <c r="T724" i="1"/>
  <c r="S724" i="1"/>
  <c r="F726" i="1" l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s="1"/>
  <c r="E726" i="1" s="1"/>
  <c r="F727" i="1" l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D727" i="1" s="1"/>
  <c r="E727" i="1" s="1"/>
  <c r="Q725" i="1"/>
  <c r="R725" i="1" s="1"/>
  <c r="S726" i="1"/>
  <c r="T726" i="1"/>
  <c r="I740" i="1"/>
  <c r="C713" i="1"/>
  <c r="F728" i="1" l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s="1"/>
  <c r="E728" i="1" s="1"/>
  <c r="F729" i="1" l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D729" i="1" s="1"/>
  <c r="E729" i="1" s="1"/>
  <c r="T728" i="1"/>
  <c r="S728" i="1"/>
  <c r="Q727" i="1"/>
  <c r="R727" i="1" s="1"/>
  <c r="C715" i="1"/>
  <c r="F730" i="1" l="1"/>
  <c r="K715" i="1"/>
  <c r="L715" i="1" s="1"/>
  <c r="M715" i="1" s="1"/>
  <c r="N715" i="1" s="1"/>
  <c r="P715" i="1" s="1"/>
  <c r="B715" i="1" s="1"/>
  <c r="J716" i="1"/>
  <c r="H716" i="1"/>
  <c r="G717" i="1"/>
  <c r="A730" i="1"/>
  <c r="D730" i="1" s="1"/>
  <c r="E730" i="1" s="1"/>
  <c r="O729" i="1"/>
  <c r="T729" i="1"/>
  <c r="S729" i="1"/>
  <c r="Q728" i="1"/>
  <c r="R728" i="1" s="1"/>
  <c r="C716" i="1"/>
  <c r="I743" i="1"/>
  <c r="F731" i="1" l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D731" i="1" s="1"/>
  <c r="E731" i="1" s="1"/>
  <c r="C717" i="1"/>
  <c r="Q729" i="1"/>
  <c r="R729" i="1" s="1"/>
  <c r="S730" i="1"/>
  <c r="T730" i="1"/>
  <c r="F732" i="1" l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D732" i="1" s="1"/>
  <c r="E732" i="1" s="1"/>
  <c r="T731" i="1"/>
  <c r="Q730" i="1"/>
  <c r="R730" i="1" s="1"/>
  <c r="S731" i="1"/>
  <c r="I745" i="1"/>
  <c r="F733" i="1" l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D733" i="1" s="1"/>
  <c r="E733" i="1" s="1"/>
  <c r="T732" i="1"/>
  <c r="S732" i="1"/>
  <c r="Q731" i="1"/>
  <c r="R731" i="1" s="1"/>
  <c r="C719" i="1"/>
  <c r="F734" i="1" l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D734" i="1" s="1"/>
  <c r="E734" i="1" s="1"/>
  <c r="O733" i="1"/>
  <c r="I747" i="1"/>
  <c r="F735" i="1" l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D735" i="1" s="1"/>
  <c r="E735" i="1" s="1"/>
  <c r="Q733" i="1"/>
  <c r="R733" i="1" s="1"/>
  <c r="T734" i="1"/>
  <c r="S734" i="1"/>
  <c r="C721" i="1"/>
  <c r="F736" i="1" l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D736" i="1" s="1"/>
  <c r="E736" i="1" s="1"/>
  <c r="O735" i="1"/>
  <c r="I749" i="1"/>
  <c r="Q734" i="1"/>
  <c r="R734" i="1" s="1"/>
  <c r="S735" i="1"/>
  <c r="T735" i="1"/>
  <c r="F737" i="1" l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D737" i="1" s="1"/>
  <c r="E737" i="1" s="1"/>
  <c r="F738" i="1" s="1"/>
  <c r="O736" i="1"/>
  <c r="C723" i="1"/>
  <c r="K723" i="1" l="1"/>
  <c r="L723" i="1" s="1"/>
  <c r="M723" i="1" s="1"/>
  <c r="N723" i="1" s="1"/>
  <c r="P723" i="1" s="1"/>
  <c r="B723" i="1" s="1"/>
  <c r="J724" i="1"/>
  <c r="H724" i="1"/>
  <c r="G725" i="1"/>
  <c r="T737" i="1"/>
  <c r="Q736" i="1"/>
  <c r="S737" i="1"/>
  <c r="C724" i="1"/>
  <c r="O737" i="1"/>
  <c r="A738" i="1"/>
  <c r="D738" i="1" s="1"/>
  <c r="E738" i="1" s="1"/>
  <c r="I751" i="1"/>
  <c r="F739" i="1" l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D739" i="1" s="1"/>
  <c r="E739" i="1" s="1"/>
  <c r="C725" i="1"/>
  <c r="F740" i="1" l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D740" i="1" s="1"/>
  <c r="E740" i="1" s="1"/>
  <c r="O739" i="1"/>
  <c r="I753" i="1"/>
  <c r="F741" i="1" l="1"/>
  <c r="H727" i="1"/>
  <c r="G728" i="1"/>
  <c r="K726" i="1"/>
  <c r="L726" i="1" s="1"/>
  <c r="M726" i="1" s="1"/>
  <c r="N726" i="1" s="1"/>
  <c r="P726" i="1" s="1"/>
  <c r="B726" i="1" s="1"/>
  <c r="J727" i="1"/>
  <c r="Q739" i="1"/>
  <c r="T740" i="1"/>
  <c r="S740" i="1"/>
  <c r="I754" i="1"/>
  <c r="O740" i="1"/>
  <c r="A741" i="1"/>
  <c r="D741" i="1" s="1"/>
  <c r="E741" i="1" s="1"/>
  <c r="C727" i="1"/>
  <c r="F742" i="1" l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D742" i="1" s="1"/>
  <c r="E742" i="1" s="1"/>
  <c r="O741" i="1"/>
  <c r="F743" i="1" l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D743" i="1" s="1"/>
  <c r="E743" i="1" s="1"/>
  <c r="C729" i="1"/>
  <c r="I756" i="1"/>
  <c r="F744" i="1" l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D744" i="1" s="1"/>
  <c r="E744" i="1" s="1"/>
  <c r="C730" i="1"/>
  <c r="F745" i="1" l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D745" i="1" s="1"/>
  <c r="E745" i="1" s="1"/>
  <c r="O744" i="1"/>
  <c r="I758" i="1"/>
  <c r="T744" i="1"/>
  <c r="S744" i="1"/>
  <c r="Q743" i="1"/>
  <c r="F746" i="1" l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D746" i="1" s="1"/>
  <c r="E746" i="1" s="1"/>
  <c r="O745" i="1"/>
  <c r="F747" i="1" l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D747" i="1" s="1"/>
  <c r="E747" i="1" s="1"/>
  <c r="I760" i="1"/>
  <c r="C733" i="1"/>
  <c r="F748" i="1" l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D748" i="1" s="1"/>
  <c r="E748" i="1" s="1"/>
  <c r="O747" i="1"/>
  <c r="Q746" i="1"/>
  <c r="R746" i="1" s="1"/>
  <c r="S747" i="1"/>
  <c r="T747" i="1"/>
  <c r="F749" i="1" l="1"/>
  <c r="H735" i="1"/>
  <c r="G736" i="1"/>
  <c r="K734" i="1"/>
  <c r="L734" i="1" s="1"/>
  <c r="M734" i="1" s="1"/>
  <c r="N734" i="1" s="1"/>
  <c r="P734" i="1" s="1"/>
  <c r="B734" i="1" s="1"/>
  <c r="J735" i="1"/>
  <c r="A749" i="1"/>
  <c r="D749" i="1" s="1"/>
  <c r="E749" i="1" s="1"/>
  <c r="O748" i="1"/>
  <c r="I762" i="1"/>
  <c r="Q747" i="1"/>
  <c r="R747" i="1" s="1"/>
  <c r="T748" i="1"/>
  <c r="S748" i="1"/>
  <c r="C735" i="1"/>
  <c r="F750" i="1" l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D750" i="1" s="1"/>
  <c r="E750" i="1" s="1"/>
  <c r="O749" i="1"/>
  <c r="C736" i="1"/>
  <c r="T749" i="1"/>
  <c r="S749" i="1"/>
  <c r="Q748" i="1"/>
  <c r="R748" i="1" s="1"/>
  <c r="R736" i="1" l="1"/>
  <c r="F751" i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D751" i="1" s="1"/>
  <c r="E751" i="1" s="1"/>
  <c r="I764" i="1"/>
  <c r="F752" i="1" l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s="1"/>
  <c r="E752" i="1" s="1"/>
  <c r="F753" i="1" l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D753" i="1" s="1"/>
  <c r="E753" i="1" s="1"/>
  <c r="F754" i="1" s="1"/>
  <c r="T752" i="1"/>
  <c r="Q751" i="1"/>
  <c r="R751" i="1" s="1"/>
  <c r="S752" i="1"/>
  <c r="I766" i="1"/>
  <c r="R739" i="1" l="1"/>
  <c r="C740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D754" i="1" s="1"/>
  <c r="E754" i="1" s="1"/>
  <c r="F755" i="1" s="1"/>
  <c r="I767" i="1"/>
  <c r="T753" i="1"/>
  <c r="S753" i="1"/>
  <c r="Q752" i="1"/>
  <c r="R752" i="1" s="1"/>
  <c r="H741" i="1" l="1"/>
  <c r="G742" i="1"/>
  <c r="K740" i="1"/>
  <c r="L740" i="1" s="1"/>
  <c r="M740" i="1" s="1"/>
  <c r="N740" i="1" s="1"/>
  <c r="P740" i="1" s="1"/>
  <c r="B740" i="1" s="1"/>
  <c r="J741" i="1"/>
  <c r="O754" i="1"/>
  <c r="A755" i="1"/>
  <c r="D755" i="1" s="1"/>
  <c r="E755" i="1" s="1"/>
  <c r="C741" i="1"/>
  <c r="I768" i="1"/>
  <c r="Q753" i="1"/>
  <c r="R753" i="1" s="1"/>
  <c r="S754" i="1"/>
  <c r="T754" i="1"/>
  <c r="F756" i="1" l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s="1"/>
  <c r="E756" i="1" s="1"/>
  <c r="F757" i="1" l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s="1"/>
  <c r="E757" i="1" s="1"/>
  <c r="R743" i="1" l="1"/>
  <c r="C744" i="1" s="1"/>
  <c r="F758" i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D758" i="1" s="1"/>
  <c r="E758" i="1" s="1"/>
  <c r="I771" i="1"/>
  <c r="T757" i="1"/>
  <c r="Q756" i="1"/>
  <c r="R756" i="1" s="1"/>
  <c r="S757" i="1"/>
  <c r="F759" i="1" l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D759" i="1" s="1"/>
  <c r="E759" i="1" s="1"/>
  <c r="F760" i="1" s="1"/>
  <c r="Q757" i="1"/>
  <c r="R757" i="1" s="1"/>
  <c r="T758" i="1"/>
  <c r="S758" i="1"/>
  <c r="K745" i="1" l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D760" i="1" s="1"/>
  <c r="E760" i="1" s="1"/>
  <c r="O759" i="1"/>
  <c r="F761" i="1" l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D761" i="1" s="1"/>
  <c r="E761" i="1" s="1"/>
  <c r="I774" i="1"/>
  <c r="C747" i="1"/>
  <c r="F762" i="1" l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D762" i="1" s="1"/>
  <c r="E762" i="1" s="1"/>
  <c r="O761" i="1"/>
  <c r="F763" i="1" l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s="1"/>
  <c r="E763" i="1" s="1"/>
  <c r="F764" i="1" l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D764" i="1" s="1"/>
  <c r="E764" i="1" s="1"/>
  <c r="O763" i="1"/>
  <c r="F765" i="1" l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D765" i="1" s="1"/>
  <c r="E765" i="1" s="1"/>
  <c r="O764" i="1"/>
  <c r="I778" i="1"/>
  <c r="F766" i="1" l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D766" i="1" s="1"/>
  <c r="E766" i="1" s="1"/>
  <c r="I779" i="1"/>
  <c r="T765" i="1"/>
  <c r="Q764" i="1"/>
  <c r="R764" i="1" s="1"/>
  <c r="S765" i="1"/>
  <c r="C752" i="1"/>
  <c r="F767" i="1" l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D767" i="1" s="1"/>
  <c r="E767" i="1" s="1"/>
  <c r="Q765" i="1"/>
  <c r="R765" i="1" s="1"/>
  <c r="S766" i="1"/>
  <c r="T766" i="1"/>
  <c r="F768" i="1" l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D768" i="1" s="1"/>
  <c r="E768" i="1" s="1"/>
  <c r="O767" i="1"/>
  <c r="I781" i="1"/>
  <c r="F769" i="1" l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D769" i="1" s="1"/>
  <c r="E769" i="1" s="1"/>
  <c r="O768" i="1"/>
  <c r="C755" i="1"/>
  <c r="S768" i="1"/>
  <c r="T768" i="1"/>
  <c r="Q767" i="1"/>
  <c r="R767" i="1" s="1"/>
  <c r="F770" i="1" l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D770" i="1" s="1"/>
  <c r="E770" i="1" s="1"/>
  <c r="C756" i="1"/>
  <c r="F771" i="1" l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D771" i="1" s="1"/>
  <c r="E771" i="1" s="1"/>
  <c r="Q769" i="1"/>
  <c r="R769" i="1" s="1"/>
  <c r="T770" i="1"/>
  <c r="S770" i="1"/>
  <c r="I784" i="1"/>
  <c r="F772" i="1" l="1"/>
  <c r="K757" i="1"/>
  <c r="L757" i="1" s="1"/>
  <c r="M757" i="1" s="1"/>
  <c r="N757" i="1" s="1"/>
  <c r="P757" i="1" s="1"/>
  <c r="B757" i="1" s="1"/>
  <c r="J758" i="1"/>
  <c r="H758" i="1"/>
  <c r="G759" i="1"/>
  <c r="A772" i="1"/>
  <c r="D772" i="1" s="1"/>
  <c r="E772" i="1" s="1"/>
  <c r="O771" i="1"/>
  <c r="C758" i="1"/>
  <c r="Q770" i="1"/>
  <c r="R770" i="1" s="1"/>
  <c r="T771" i="1"/>
  <c r="S771" i="1"/>
  <c r="I785" i="1"/>
  <c r="F773" i="1" l="1"/>
  <c r="H759" i="1"/>
  <c r="G760" i="1"/>
  <c r="K758" i="1"/>
  <c r="L758" i="1" s="1"/>
  <c r="M758" i="1" s="1"/>
  <c r="N758" i="1" s="1"/>
  <c r="P758" i="1" s="1"/>
  <c r="B758" i="1" s="1"/>
  <c r="J759" i="1"/>
  <c r="A773" i="1"/>
  <c r="D773" i="1" s="1"/>
  <c r="E773" i="1" s="1"/>
  <c r="O772" i="1"/>
  <c r="I786" i="1"/>
  <c r="C759" i="1"/>
  <c r="Q771" i="1"/>
  <c r="R771" i="1" s="1"/>
  <c r="S772" i="1"/>
  <c r="T772" i="1"/>
  <c r="F774" i="1" l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D774" i="1" s="1"/>
  <c r="E774" i="1" s="1"/>
  <c r="O773" i="1"/>
  <c r="I787" i="1"/>
  <c r="F775" i="1" l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D775" i="1" s="1"/>
  <c r="E775" i="1" s="1"/>
  <c r="Q773" i="1"/>
  <c r="R773" i="1" s="1"/>
  <c r="T774" i="1"/>
  <c r="S774" i="1"/>
  <c r="F776" i="1" l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D776" i="1" s="1"/>
  <c r="E776" i="1" s="1"/>
  <c r="O775" i="1"/>
  <c r="F777" i="1" l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D777" i="1" s="1"/>
  <c r="E777" i="1" s="1"/>
  <c r="C763" i="1"/>
  <c r="I790" i="1"/>
  <c r="F778" i="1" l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D778" i="1" s="1"/>
  <c r="E778" i="1" s="1"/>
  <c r="Q776" i="1"/>
  <c r="R776" i="1" s="1"/>
  <c r="S777" i="1"/>
  <c r="T777" i="1"/>
  <c r="F779" i="1" l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D779" i="1" s="1"/>
  <c r="E779" i="1" s="1"/>
  <c r="I792" i="1"/>
  <c r="F780" i="1" l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D780" i="1" s="1"/>
  <c r="E780" i="1" s="1"/>
  <c r="T779" i="1"/>
  <c r="S779" i="1"/>
  <c r="Q778" i="1"/>
  <c r="R778" i="1" s="1"/>
  <c r="C766" i="1"/>
  <c r="F781" i="1" l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D781" i="1" s="1"/>
  <c r="E781" i="1" s="1"/>
  <c r="S780" i="1"/>
  <c r="Q779" i="1"/>
  <c r="R779" i="1" s="1"/>
  <c r="T780" i="1"/>
  <c r="F782" i="1" l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D782" i="1" s="1"/>
  <c r="E782" i="1" s="1"/>
  <c r="C768" i="1"/>
  <c r="Q780" i="1"/>
  <c r="R780" i="1" s="1"/>
  <c r="S781" i="1"/>
  <c r="T781" i="1"/>
  <c r="I795" i="1"/>
  <c r="F783" i="1" l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D783" i="1" s="1"/>
  <c r="E783" i="1" s="1"/>
  <c r="O782" i="1"/>
  <c r="S782" i="1"/>
  <c r="T782" i="1"/>
  <c r="Q781" i="1"/>
  <c r="R781" i="1" s="1"/>
  <c r="F784" i="1" l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D784" i="1" s="1"/>
  <c r="E784" i="1" s="1"/>
  <c r="F785" i="1" s="1"/>
  <c r="S783" i="1"/>
  <c r="Q782" i="1"/>
  <c r="R782" i="1" s="1"/>
  <c r="T783" i="1"/>
  <c r="I797" i="1"/>
  <c r="C770" i="1"/>
  <c r="K770" i="1" l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D785" i="1" s="1"/>
  <c r="E785" i="1" s="1"/>
  <c r="Q783" i="1"/>
  <c r="R783" i="1" s="1"/>
  <c r="T784" i="1"/>
  <c r="S784" i="1"/>
  <c r="F786" i="1" l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D786" i="1" s="1"/>
  <c r="E786" i="1" s="1"/>
  <c r="Q784" i="1"/>
  <c r="R784" i="1" s="1"/>
  <c r="S785" i="1"/>
  <c r="T785" i="1"/>
  <c r="I799" i="1"/>
  <c r="F787" i="1" l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D787" i="1" s="1"/>
  <c r="E787" i="1" s="1"/>
  <c r="C773" i="1"/>
  <c r="Q785" i="1"/>
  <c r="R785" i="1" s="1"/>
  <c r="T786" i="1"/>
  <c r="S786" i="1"/>
  <c r="F788" i="1" l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D788" i="1" s="1"/>
  <c r="E788" i="1" s="1"/>
  <c r="I801" i="1"/>
  <c r="F789" i="1" l="1"/>
  <c r="K774" i="1"/>
  <c r="L774" i="1" s="1"/>
  <c r="M774" i="1" s="1"/>
  <c r="N774" i="1" s="1"/>
  <c r="P774" i="1" s="1"/>
  <c r="B774" i="1" s="1"/>
  <c r="J775" i="1"/>
  <c r="H775" i="1"/>
  <c r="G776" i="1"/>
  <c r="A789" i="1"/>
  <c r="D789" i="1" s="1"/>
  <c r="E789" i="1" s="1"/>
  <c r="F790" i="1" s="1"/>
  <c r="O788" i="1"/>
  <c r="C775" i="1"/>
  <c r="I802" i="1"/>
  <c r="S788" i="1"/>
  <c r="Q787" i="1"/>
  <c r="R787" i="1" s="1"/>
  <c r="T788" i="1"/>
  <c r="H776" i="1" l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s="1"/>
  <c r="E790" i="1" s="1"/>
  <c r="F791" i="1" s="1"/>
  <c r="K776" i="1" l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D791" i="1" s="1"/>
  <c r="E791" i="1" s="1"/>
  <c r="F792" i="1" s="1"/>
  <c r="C777" i="1"/>
  <c r="I804" i="1"/>
  <c r="H778" i="1" l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D792" i="1" s="1"/>
  <c r="E792" i="1" s="1"/>
  <c r="O791" i="1"/>
  <c r="T791" i="1"/>
  <c r="Q790" i="1"/>
  <c r="R790" i="1" s="1"/>
  <c r="S791" i="1"/>
  <c r="F793" i="1" l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D793" i="1" s="1"/>
  <c r="E793" i="1" s="1"/>
  <c r="F794" i="1" s="1"/>
  <c r="C779" i="1"/>
  <c r="T792" i="1"/>
  <c r="S792" i="1"/>
  <c r="Q791" i="1"/>
  <c r="R791" i="1" s="1"/>
  <c r="I806" i="1"/>
  <c r="H780" i="1" l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D794" i="1" s="1"/>
  <c r="E794" i="1" s="1"/>
  <c r="Q792" i="1"/>
  <c r="R792" i="1" s="1"/>
  <c r="S793" i="1"/>
  <c r="T793" i="1"/>
  <c r="C780" i="1"/>
  <c r="F795" i="1" l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D795" i="1" s="1"/>
  <c r="E795" i="1" s="1"/>
  <c r="S794" i="1"/>
  <c r="Q793" i="1"/>
  <c r="R793" i="1" s="1"/>
  <c r="T794" i="1"/>
  <c r="I808" i="1"/>
  <c r="F796" i="1" l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D796" i="1" s="1"/>
  <c r="E796" i="1" s="1"/>
  <c r="T795" i="1"/>
  <c r="Q794" i="1"/>
  <c r="R794" i="1" s="1"/>
  <c r="S795" i="1"/>
  <c r="I809" i="1"/>
  <c r="C782" i="1"/>
  <c r="F797" i="1" l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D797" i="1" s="1"/>
  <c r="E797" i="1" s="1"/>
  <c r="F798" i="1" s="1"/>
  <c r="O796" i="1"/>
  <c r="S796" i="1"/>
  <c r="Q795" i="1"/>
  <c r="R795" i="1" s="1"/>
  <c r="T796" i="1"/>
  <c r="H784" i="1" l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D798" i="1" s="1"/>
  <c r="E798" i="1" s="1"/>
  <c r="F799" i="1" s="1"/>
  <c r="I811" i="1"/>
  <c r="K784" i="1" l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D799" i="1" s="1"/>
  <c r="E799" i="1" s="1"/>
  <c r="O798" i="1"/>
  <c r="F800" i="1" l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s="1"/>
  <c r="E800" i="1" s="1"/>
  <c r="F801" i="1" s="1"/>
  <c r="K786" i="1" l="1"/>
  <c r="L786" i="1" s="1"/>
  <c r="M786" i="1" s="1"/>
  <c r="N786" i="1" s="1"/>
  <c r="P786" i="1" s="1"/>
  <c r="B786" i="1" s="1"/>
  <c r="J787" i="1"/>
  <c r="H787" i="1"/>
  <c r="G788" i="1"/>
  <c r="A801" i="1"/>
  <c r="D801" i="1" s="1"/>
  <c r="E801" i="1" s="1"/>
  <c r="O800" i="1"/>
  <c r="T800" i="1"/>
  <c r="Q799" i="1"/>
  <c r="R799" i="1" s="1"/>
  <c r="S800" i="1"/>
  <c r="C787" i="1"/>
  <c r="I814" i="1"/>
  <c r="F802" i="1" l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s="1"/>
  <c r="E802" i="1" s="1"/>
  <c r="F803" i="1" s="1"/>
  <c r="K788" i="1" l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s="1"/>
  <c r="E803" i="1" s="1"/>
  <c r="F804" i="1" l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D804" i="1" s="1"/>
  <c r="E804" i="1" s="1"/>
  <c r="F805" i="1" s="1"/>
  <c r="C790" i="1"/>
  <c r="K790" i="1" l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D805" i="1" s="1"/>
  <c r="E805" i="1" s="1"/>
  <c r="O804" i="1"/>
  <c r="T804" i="1"/>
  <c r="Q803" i="1"/>
  <c r="R803" i="1" s="1"/>
  <c r="S804" i="1"/>
  <c r="F806" i="1" l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D806" i="1" s="1"/>
  <c r="E806" i="1" s="1"/>
  <c r="Q804" i="1"/>
  <c r="R804" i="1" s="1"/>
  <c r="T805" i="1"/>
  <c r="S805" i="1"/>
  <c r="I819" i="1"/>
  <c r="C792" i="1"/>
  <c r="F807" i="1" l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D807" i="1" s="1"/>
  <c r="E807" i="1" s="1"/>
  <c r="F808" i="1" s="1"/>
  <c r="O806" i="1"/>
  <c r="H794" i="1" l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D808" i="1" s="1"/>
  <c r="E808" i="1" s="1"/>
  <c r="O807" i="1"/>
  <c r="F809" i="1" l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D809" i="1" s="1"/>
  <c r="E809" i="1" s="1"/>
  <c r="F810" i="1" s="1"/>
  <c r="O808" i="1"/>
  <c r="S808" i="1"/>
  <c r="Q807" i="1"/>
  <c r="R807" i="1" s="1"/>
  <c r="T808" i="1"/>
  <c r="C795" i="1"/>
  <c r="H796" i="1" l="1"/>
  <c r="G797" i="1"/>
  <c r="K795" i="1"/>
  <c r="L795" i="1" s="1"/>
  <c r="M795" i="1" s="1"/>
  <c r="N795" i="1" s="1"/>
  <c r="P795" i="1" s="1"/>
  <c r="B795" i="1" s="1"/>
  <c r="J796" i="1"/>
  <c r="O809" i="1"/>
  <c r="A810" i="1"/>
  <c r="D810" i="1" s="1"/>
  <c r="E810" i="1" s="1"/>
  <c r="C796" i="1"/>
  <c r="Q808" i="1"/>
  <c r="R808" i="1" s="1"/>
  <c r="T809" i="1"/>
  <c r="S809" i="1"/>
  <c r="I823" i="1"/>
  <c r="F811" i="1" l="1"/>
  <c r="K796" i="1"/>
  <c r="L796" i="1" s="1"/>
  <c r="M796" i="1" s="1"/>
  <c r="N796" i="1" s="1"/>
  <c r="P796" i="1" s="1"/>
  <c r="B796" i="1" s="1"/>
  <c r="J797" i="1"/>
  <c r="H797" i="1"/>
  <c r="G798" i="1"/>
  <c r="A811" i="1"/>
  <c r="D811" i="1" s="1"/>
  <c r="E811" i="1" s="1"/>
  <c r="O810" i="1"/>
  <c r="Q809" i="1"/>
  <c r="R809" i="1" s="1"/>
  <c r="S810" i="1"/>
  <c r="T810" i="1"/>
  <c r="I824" i="1"/>
  <c r="C797" i="1"/>
  <c r="F812" i="1" l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D812" i="1" s="1"/>
  <c r="E812" i="1" s="1"/>
  <c r="F813" i="1" s="1"/>
  <c r="O811" i="1"/>
  <c r="K798" i="1" l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D813" i="1" s="1"/>
  <c r="E813" i="1" s="1"/>
  <c r="O812" i="1"/>
  <c r="S812" i="1"/>
  <c r="Q811" i="1"/>
  <c r="R811" i="1" s="1"/>
  <c r="T812" i="1"/>
  <c r="F814" i="1" l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s="1"/>
  <c r="E814" i="1" s="1"/>
  <c r="F815" i="1" l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D815" i="1" s="1"/>
  <c r="E815" i="1" s="1"/>
  <c r="F816" i="1" s="1"/>
  <c r="O814" i="1"/>
  <c r="T814" i="1"/>
  <c r="Q813" i="1"/>
  <c r="R813" i="1" s="1"/>
  <c r="S814" i="1"/>
  <c r="I828" i="1"/>
  <c r="H802" i="1" l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D816" i="1" s="1"/>
  <c r="E816" i="1" s="1"/>
  <c r="F817" i="1" s="1"/>
  <c r="O815" i="1"/>
  <c r="K802" i="1" l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D817" i="1" s="1"/>
  <c r="E817" i="1" s="1"/>
  <c r="I830" i="1"/>
  <c r="F818" i="1" l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D818" i="1" s="1"/>
  <c r="E818" i="1" s="1"/>
  <c r="C804" i="1"/>
  <c r="I831" i="1"/>
  <c r="Q816" i="1"/>
  <c r="R816" i="1" s="1"/>
  <c r="T817" i="1"/>
  <c r="S817" i="1"/>
  <c r="F819" i="1" l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D819" i="1" s="1"/>
  <c r="E819" i="1" s="1"/>
  <c r="F820" i="1" s="1"/>
  <c r="O818" i="1"/>
  <c r="H806" i="1" l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D820" i="1" s="1"/>
  <c r="E820" i="1" s="1"/>
  <c r="O819" i="1"/>
  <c r="C806" i="1"/>
  <c r="F821" i="1" l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D821" i="1" s="1"/>
  <c r="E821" i="1" s="1"/>
  <c r="Q819" i="1"/>
  <c r="R819" i="1" s="1"/>
  <c r="T820" i="1"/>
  <c r="S820" i="1"/>
  <c r="F822" i="1" l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D822" i="1" s="1"/>
  <c r="E822" i="1" s="1"/>
  <c r="O821" i="1"/>
  <c r="C808" i="1"/>
  <c r="F823" i="1" l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D823" i="1" s="1"/>
  <c r="E823" i="1" s="1"/>
  <c r="F824" i="1" s="1"/>
  <c r="O822" i="1"/>
  <c r="I836" i="1"/>
  <c r="H810" i="1" l="1"/>
  <c r="G811" i="1"/>
  <c r="K809" i="1"/>
  <c r="L809" i="1" s="1"/>
  <c r="M809" i="1" s="1"/>
  <c r="N809" i="1" s="1"/>
  <c r="P809" i="1" s="1"/>
  <c r="B809" i="1" s="1"/>
  <c r="J810" i="1"/>
  <c r="I837" i="1"/>
  <c r="A824" i="1"/>
  <c r="D824" i="1" s="1"/>
  <c r="E824" i="1" s="1"/>
  <c r="O823" i="1"/>
  <c r="C810" i="1"/>
  <c r="T823" i="1"/>
  <c r="Q822" i="1"/>
  <c r="R822" i="1" s="1"/>
  <c r="S823" i="1"/>
  <c r="F825" i="1" l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D825" i="1" s="1"/>
  <c r="E825" i="1" s="1"/>
  <c r="F826" i="1" s="1"/>
  <c r="C811" i="1"/>
  <c r="Q823" i="1"/>
  <c r="R823" i="1" s="1"/>
  <c r="S824" i="1"/>
  <c r="T824" i="1"/>
  <c r="I838" i="1"/>
  <c r="H812" i="1" l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s="1"/>
  <c r="E826" i="1" s="1"/>
  <c r="F827" i="1" s="1"/>
  <c r="K812" i="1" l="1"/>
  <c r="L812" i="1" s="1"/>
  <c r="M812" i="1" s="1"/>
  <c r="N812" i="1" s="1"/>
  <c r="P812" i="1" s="1"/>
  <c r="B812" i="1" s="1"/>
  <c r="J813" i="1"/>
  <c r="H813" i="1"/>
  <c r="G814" i="1"/>
  <c r="C813" i="1"/>
  <c r="A827" i="1"/>
  <c r="D827" i="1" s="1"/>
  <c r="E827" i="1" s="1"/>
  <c r="O826" i="1"/>
  <c r="I840" i="1"/>
  <c r="T826" i="1"/>
  <c r="Q825" i="1"/>
  <c r="R825" i="1" s="1"/>
  <c r="S826" i="1"/>
  <c r="F828" i="1" l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D828" i="1" s="1"/>
  <c r="E828" i="1" s="1"/>
  <c r="S827" i="1"/>
  <c r="Q826" i="1"/>
  <c r="R826" i="1" s="1"/>
  <c r="T827" i="1"/>
  <c r="C814" i="1"/>
  <c r="F829" i="1" l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D829" i="1" s="1"/>
  <c r="E829" i="1" s="1"/>
  <c r="F830" i="1" s="1"/>
  <c r="I842" i="1"/>
  <c r="Q827" i="1"/>
  <c r="R827" i="1" s="1"/>
  <c r="S828" i="1"/>
  <c r="T828" i="1"/>
  <c r="H816" i="1" l="1"/>
  <c r="G817" i="1"/>
  <c r="K815" i="1"/>
  <c r="L815" i="1" s="1"/>
  <c r="M815" i="1" s="1"/>
  <c r="N815" i="1" s="1"/>
  <c r="P815" i="1" s="1"/>
  <c r="B815" i="1" s="1"/>
  <c r="J816" i="1"/>
  <c r="A830" i="1"/>
  <c r="D830" i="1" s="1"/>
  <c r="E830" i="1" s="1"/>
  <c r="F831" i="1" s="1"/>
  <c r="O829" i="1"/>
  <c r="C816" i="1"/>
  <c r="I843" i="1"/>
  <c r="Q828" i="1"/>
  <c r="R828" i="1" s="1"/>
  <c r="T829" i="1"/>
  <c r="S829" i="1"/>
  <c r="K816" i="1" l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D831" i="1" s="1"/>
  <c r="E831" i="1" s="1"/>
  <c r="O830" i="1"/>
  <c r="F832" i="1" l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D832" i="1" s="1"/>
  <c r="E832" i="1" s="1"/>
  <c r="C818" i="1"/>
  <c r="F833" i="1" l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s="1"/>
  <c r="E833" i="1" s="1"/>
  <c r="F834" i="1" s="1"/>
  <c r="H820" i="1" l="1"/>
  <c r="G821" i="1"/>
  <c r="K819" i="1"/>
  <c r="L819" i="1" s="1"/>
  <c r="M819" i="1" s="1"/>
  <c r="N819" i="1" s="1"/>
  <c r="P819" i="1" s="1"/>
  <c r="B819" i="1" s="1"/>
  <c r="J820" i="1"/>
  <c r="A834" i="1"/>
  <c r="D834" i="1" s="1"/>
  <c r="E834" i="1" s="1"/>
  <c r="F835" i="1" s="1"/>
  <c r="O833" i="1"/>
  <c r="C820" i="1"/>
  <c r="Q832" i="1"/>
  <c r="R832" i="1" s="1"/>
  <c r="T833" i="1"/>
  <c r="S833" i="1"/>
  <c r="I847" i="1"/>
  <c r="K820" i="1" l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D835" i="1" s="1"/>
  <c r="E835" i="1" s="1"/>
  <c r="S834" i="1"/>
  <c r="T834" i="1"/>
  <c r="Q833" i="1"/>
  <c r="R833" i="1" s="1"/>
  <c r="F836" i="1" l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D836" i="1" s="1"/>
  <c r="E836" i="1" s="1"/>
  <c r="I849" i="1"/>
  <c r="Q834" i="1"/>
  <c r="R834" i="1" s="1"/>
  <c r="T835" i="1"/>
  <c r="S835" i="1"/>
  <c r="F837" i="1" l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D837" i="1" s="1"/>
  <c r="E837" i="1" s="1"/>
  <c r="F838" i="1" s="1"/>
  <c r="Q835" i="1"/>
  <c r="R835" i="1" s="1"/>
  <c r="T836" i="1"/>
  <c r="S836" i="1"/>
  <c r="C823" i="1"/>
  <c r="H824" i="1" l="1"/>
  <c r="G825" i="1"/>
  <c r="K823" i="1"/>
  <c r="L823" i="1" s="1"/>
  <c r="M823" i="1" s="1"/>
  <c r="N823" i="1" s="1"/>
  <c r="P823" i="1" s="1"/>
  <c r="B823" i="1" s="1"/>
  <c r="J824" i="1"/>
  <c r="C824" i="1"/>
  <c r="A838" i="1"/>
  <c r="D838" i="1" s="1"/>
  <c r="E838" i="1" s="1"/>
  <c r="O837" i="1"/>
  <c r="T837" i="1"/>
  <c r="Q836" i="1"/>
  <c r="R836" i="1" s="1"/>
  <c r="S837" i="1"/>
  <c r="I851" i="1"/>
  <c r="F839" i="1" l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D839" i="1" s="1"/>
  <c r="E839" i="1" s="1"/>
  <c r="O838" i="1"/>
  <c r="F840" i="1" l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s="1"/>
  <c r="E840" i="1" s="1"/>
  <c r="F841" i="1" s="1"/>
  <c r="K826" i="1" l="1"/>
  <c r="L826" i="1" s="1"/>
  <c r="M826" i="1" s="1"/>
  <c r="N826" i="1" s="1"/>
  <c r="P826" i="1" s="1"/>
  <c r="B826" i="1" s="1"/>
  <c r="J827" i="1"/>
  <c r="H827" i="1"/>
  <c r="G828" i="1"/>
  <c r="O840" i="1"/>
  <c r="A841" i="1"/>
  <c r="D841" i="1" s="1"/>
  <c r="E841" i="1" s="1"/>
  <c r="C827" i="1"/>
  <c r="I854" i="1"/>
  <c r="T840" i="1"/>
  <c r="Q839" i="1"/>
  <c r="R839" i="1" s="1"/>
  <c r="S840" i="1"/>
  <c r="F842" i="1" l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D842" i="1" s="1"/>
  <c r="E842" i="1" s="1"/>
  <c r="O841" i="1"/>
  <c r="S841" i="1"/>
  <c r="Q840" i="1"/>
  <c r="R840" i="1" s="1"/>
  <c r="T841" i="1"/>
  <c r="F843" i="1" l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D843" i="1" s="1"/>
  <c r="E843" i="1" s="1"/>
  <c r="T842" i="1"/>
  <c r="S842" i="1"/>
  <c r="Q841" i="1"/>
  <c r="R841" i="1" s="1"/>
  <c r="C829" i="1"/>
  <c r="I856" i="1"/>
  <c r="F844" i="1" l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D844" i="1" s="1"/>
  <c r="E844" i="1" s="1"/>
  <c r="F845" i="1" s="1"/>
  <c r="O843" i="1"/>
  <c r="S843" i="1"/>
  <c r="Q842" i="1"/>
  <c r="R842" i="1" s="1"/>
  <c r="T843" i="1"/>
  <c r="K830" i="1" l="1"/>
  <c r="L830" i="1" s="1"/>
  <c r="M830" i="1" s="1"/>
  <c r="N830" i="1" s="1"/>
  <c r="P830" i="1" s="1"/>
  <c r="B830" i="1" s="1"/>
  <c r="J831" i="1"/>
  <c r="H831" i="1"/>
  <c r="G832" i="1"/>
  <c r="O844" i="1"/>
  <c r="A845" i="1"/>
  <c r="D845" i="1" s="1"/>
  <c r="E845" i="1" s="1"/>
  <c r="I858" i="1"/>
  <c r="C831" i="1"/>
  <c r="T844" i="1"/>
  <c r="Q843" i="1"/>
  <c r="R843" i="1" s="1"/>
  <c r="S844" i="1"/>
  <c r="F846" i="1" l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D846" i="1" s="1"/>
  <c r="E846" i="1" s="1"/>
  <c r="T845" i="1"/>
  <c r="Q844" i="1"/>
  <c r="R844" i="1" s="1"/>
  <c r="S845" i="1"/>
  <c r="F847" i="1" l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D847" i="1" s="1"/>
  <c r="E847" i="1" s="1"/>
  <c r="F848" i="1" s="1"/>
  <c r="O846" i="1"/>
  <c r="H834" i="1" l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D848" i="1" s="1"/>
  <c r="E848" i="1" s="1"/>
  <c r="O847" i="1"/>
  <c r="C834" i="1"/>
  <c r="F849" i="1" l="1"/>
  <c r="K834" i="1"/>
  <c r="L834" i="1" s="1"/>
  <c r="M834" i="1" s="1"/>
  <c r="N834" i="1" s="1"/>
  <c r="P834" i="1" s="1"/>
  <c r="B834" i="1" s="1"/>
  <c r="J835" i="1"/>
  <c r="H835" i="1"/>
  <c r="G836" i="1"/>
  <c r="A849" i="1"/>
  <c r="D849" i="1" s="1"/>
  <c r="E849" i="1" s="1"/>
  <c r="O848" i="1"/>
  <c r="I862" i="1"/>
  <c r="C835" i="1"/>
  <c r="S848" i="1"/>
  <c r="Q847" i="1"/>
  <c r="R847" i="1" s="1"/>
  <c r="T848" i="1"/>
  <c r="F850" i="1" l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D850" i="1" s="1"/>
  <c r="E850" i="1" s="1"/>
  <c r="C836" i="1"/>
  <c r="Q848" i="1"/>
  <c r="R848" i="1" s="1"/>
  <c r="T849" i="1"/>
  <c r="S849" i="1"/>
  <c r="I863" i="1"/>
  <c r="F851" i="1" l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D851" i="1" s="1"/>
  <c r="E851" i="1" s="1"/>
  <c r="F852" i="1" s="1"/>
  <c r="Q849" i="1"/>
  <c r="R849" i="1" s="1"/>
  <c r="T850" i="1"/>
  <c r="S850" i="1"/>
  <c r="H838" i="1" l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D852" i="1" s="1"/>
  <c r="E852" i="1" s="1"/>
  <c r="F853" i="1" s="1"/>
  <c r="C838" i="1"/>
  <c r="S851" i="1"/>
  <c r="T851" i="1"/>
  <c r="Q850" i="1"/>
  <c r="R850" i="1" s="1"/>
  <c r="K838" i="1" l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s="1"/>
  <c r="E853" i="1" s="1"/>
  <c r="F854" i="1" l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D854" i="1" s="1"/>
  <c r="E854" i="1" s="1"/>
  <c r="O853" i="1"/>
  <c r="S853" i="1"/>
  <c r="Q852" i="1"/>
  <c r="R852" i="1" s="1"/>
  <c r="T853" i="1"/>
  <c r="C840" i="1"/>
  <c r="F855" i="1" l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D855" i="1" s="1"/>
  <c r="E855" i="1" s="1"/>
  <c r="F856" i="1" s="1"/>
  <c r="O854" i="1"/>
  <c r="I868" i="1"/>
  <c r="H842" i="1" l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D856" i="1" s="1"/>
  <c r="E856" i="1" s="1"/>
  <c r="O855" i="1"/>
  <c r="F857" i="1" l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D857" i="1" s="1"/>
  <c r="E857" i="1" s="1"/>
  <c r="C843" i="1"/>
  <c r="I870" i="1"/>
  <c r="F858" i="1" l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D858" i="1" s="1"/>
  <c r="E858" i="1" s="1"/>
  <c r="O857" i="1"/>
  <c r="I871" i="1"/>
  <c r="Q856" i="1"/>
  <c r="R856" i="1" s="1"/>
  <c r="T857" i="1"/>
  <c r="S857" i="1"/>
  <c r="F859" i="1" l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s="1"/>
  <c r="E859" i="1" s="1"/>
  <c r="F860" i="1" l="1"/>
  <c r="K845" i="1"/>
  <c r="L845" i="1" s="1"/>
  <c r="M845" i="1" s="1"/>
  <c r="N845" i="1" s="1"/>
  <c r="P845" i="1" s="1"/>
  <c r="B845" i="1" s="1"/>
  <c r="J846" i="1"/>
  <c r="H846" i="1"/>
  <c r="G847" i="1"/>
  <c r="A860" i="1"/>
  <c r="D860" i="1" s="1"/>
  <c r="E860" i="1" s="1"/>
  <c r="O859" i="1"/>
  <c r="T859" i="1"/>
  <c r="Q858" i="1"/>
  <c r="R858" i="1" s="1"/>
  <c r="S859" i="1"/>
  <c r="I873" i="1"/>
  <c r="C846" i="1"/>
  <c r="F861" i="1" l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D861" i="1" s="1"/>
  <c r="E861" i="1" s="1"/>
  <c r="I874" i="1"/>
  <c r="Q859" i="1"/>
  <c r="R859" i="1" s="1"/>
  <c r="S860" i="1"/>
  <c r="T860" i="1"/>
  <c r="F862" i="1" l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D862" i="1" s="1"/>
  <c r="E862" i="1" s="1"/>
  <c r="O861" i="1"/>
  <c r="C848" i="1"/>
  <c r="Q860" i="1"/>
  <c r="R860" i="1" s="1"/>
  <c r="T861" i="1"/>
  <c r="S861" i="1"/>
  <c r="F863" i="1" l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s="1"/>
  <c r="E863" i="1" s="1"/>
  <c r="F864" i="1" s="1"/>
  <c r="K849" i="1" l="1"/>
  <c r="L849" i="1" s="1"/>
  <c r="M849" i="1" s="1"/>
  <c r="N849" i="1" s="1"/>
  <c r="P849" i="1" s="1"/>
  <c r="B849" i="1" s="1"/>
  <c r="J850" i="1"/>
  <c r="H850" i="1"/>
  <c r="G851" i="1"/>
  <c r="A864" i="1"/>
  <c r="D864" i="1" s="1"/>
  <c r="E864" i="1" s="1"/>
  <c r="F865" i="1" s="1"/>
  <c r="O863" i="1"/>
  <c r="I877" i="1"/>
  <c r="T863" i="1"/>
  <c r="S863" i="1"/>
  <c r="Q862" i="1"/>
  <c r="R862" i="1" s="1"/>
  <c r="C850" i="1"/>
  <c r="H851" i="1" l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s="1"/>
  <c r="E865" i="1" s="1"/>
  <c r="F866" i="1" l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D866" i="1" s="1"/>
  <c r="E866" i="1" s="1"/>
  <c r="C852" i="1"/>
  <c r="I879" i="1"/>
  <c r="Q864" i="1"/>
  <c r="R864" i="1" s="1"/>
  <c r="T865" i="1"/>
  <c r="S865" i="1"/>
  <c r="F867" i="1" l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D867" i="1" s="1"/>
  <c r="E867" i="1" s="1"/>
  <c r="T866" i="1"/>
  <c r="S866" i="1"/>
  <c r="Q865" i="1"/>
  <c r="R865" i="1" s="1"/>
  <c r="F868" i="1" l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D868" i="1" s="1"/>
  <c r="E868" i="1" s="1"/>
  <c r="F869" i="1" s="1"/>
  <c r="O867" i="1"/>
  <c r="H855" i="1" l="1"/>
  <c r="G856" i="1"/>
  <c r="K854" i="1"/>
  <c r="L854" i="1" s="1"/>
  <c r="M854" i="1" s="1"/>
  <c r="N854" i="1" s="1"/>
  <c r="P854" i="1" s="1"/>
  <c r="B854" i="1" s="1"/>
  <c r="J855" i="1"/>
  <c r="A869" i="1"/>
  <c r="D869" i="1" s="1"/>
  <c r="E869" i="1" s="1"/>
  <c r="O868" i="1"/>
  <c r="Q867" i="1"/>
  <c r="R867" i="1" s="1"/>
  <c r="T868" i="1"/>
  <c r="S868" i="1"/>
  <c r="I882" i="1"/>
  <c r="C855" i="1"/>
  <c r="F870" i="1" l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s="1"/>
  <c r="E870" i="1" s="1"/>
  <c r="F871" i="1" l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D871" i="1" s="1"/>
  <c r="E871" i="1" s="1"/>
  <c r="I884" i="1"/>
  <c r="S870" i="1"/>
  <c r="Q869" i="1"/>
  <c r="R869" i="1" s="1"/>
  <c r="T870" i="1"/>
  <c r="C857" i="1"/>
  <c r="F872" i="1" l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s="1"/>
  <c r="E872" i="1" s="1"/>
  <c r="F873" i="1" s="1"/>
  <c r="H859" i="1" l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D873" i="1" s="1"/>
  <c r="E873" i="1" s="1"/>
  <c r="F874" i="1" s="1"/>
  <c r="I886" i="1"/>
  <c r="Q871" i="1"/>
  <c r="R871" i="1" s="1"/>
  <c r="S872" i="1"/>
  <c r="T872" i="1"/>
  <c r="K859" i="1" l="1"/>
  <c r="L859" i="1" s="1"/>
  <c r="M859" i="1" s="1"/>
  <c r="N859" i="1" s="1"/>
  <c r="P859" i="1" s="1"/>
  <c r="B859" i="1" s="1"/>
  <c r="J860" i="1"/>
  <c r="H860" i="1"/>
  <c r="G861" i="1"/>
  <c r="O873" i="1"/>
  <c r="A874" i="1"/>
  <c r="D874" i="1" s="1"/>
  <c r="E874" i="1" s="1"/>
  <c r="F875" i="1" s="1"/>
  <c r="T873" i="1"/>
  <c r="Q872" i="1"/>
  <c r="R872" i="1" s="1"/>
  <c r="S873" i="1"/>
  <c r="I887" i="1"/>
  <c r="C860" i="1"/>
  <c r="H861" i="1" l="1"/>
  <c r="G862" i="1"/>
  <c r="K860" i="1"/>
  <c r="L860" i="1" s="1"/>
  <c r="M860" i="1" s="1"/>
  <c r="N860" i="1" s="1"/>
  <c r="P860" i="1" s="1"/>
  <c r="B860" i="1" s="1"/>
  <c r="J861" i="1"/>
  <c r="C861" i="1"/>
  <c r="A875" i="1"/>
  <c r="D875" i="1" s="1"/>
  <c r="E875" i="1" s="1"/>
  <c r="O874" i="1"/>
  <c r="I888" i="1"/>
  <c r="T874" i="1"/>
  <c r="Q873" i="1"/>
  <c r="R873" i="1" s="1"/>
  <c r="S874" i="1"/>
  <c r="F876" i="1" l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D876" i="1" s="1"/>
  <c r="E876" i="1" s="1"/>
  <c r="F877" i="1" s="1"/>
  <c r="C862" i="1"/>
  <c r="Q874" i="1"/>
  <c r="R874" i="1" s="1"/>
  <c r="T875" i="1"/>
  <c r="S875" i="1"/>
  <c r="H863" i="1" l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s="1"/>
  <c r="E877" i="1" s="1"/>
  <c r="F878" i="1" l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D878" i="1" s="1"/>
  <c r="E878" i="1" s="1"/>
  <c r="I891" i="1"/>
  <c r="S877" i="1"/>
  <c r="Q876" i="1"/>
  <c r="R876" i="1" s="1"/>
  <c r="T877" i="1"/>
  <c r="C864" i="1"/>
  <c r="F879" i="1" l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D879" i="1" s="1"/>
  <c r="E879" i="1" s="1"/>
  <c r="O878" i="1"/>
  <c r="F880" i="1" l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D880" i="1" s="1"/>
  <c r="E880" i="1" s="1"/>
  <c r="F881" i="1" s="1"/>
  <c r="C866" i="1"/>
  <c r="H867" i="1" l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D881" i="1" s="1"/>
  <c r="E881" i="1" s="1"/>
  <c r="F882" i="1" s="1"/>
  <c r="O880" i="1"/>
  <c r="K867" i="1" l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D882" i="1" s="1"/>
  <c r="E882" i="1" s="1"/>
  <c r="F883" i="1" s="1"/>
  <c r="O881" i="1"/>
  <c r="I895" i="1"/>
  <c r="C868" i="1"/>
  <c r="H869" i="1" l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D883" i="1" s="1"/>
  <c r="E883" i="1" s="1"/>
  <c r="O882" i="1"/>
  <c r="S882" i="1"/>
  <c r="Q881" i="1"/>
  <c r="R881" i="1" s="1"/>
  <c r="T882" i="1"/>
  <c r="F884" i="1" l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D884" i="1" s="1"/>
  <c r="E884" i="1" s="1"/>
  <c r="Q882" i="1"/>
  <c r="R882" i="1" s="1"/>
  <c r="T883" i="1"/>
  <c r="S883" i="1"/>
  <c r="I897" i="1"/>
  <c r="C870" i="1"/>
  <c r="F885" i="1" l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D885" i="1" s="1"/>
  <c r="E885" i="1" s="1"/>
  <c r="F886" i="1" s="1"/>
  <c r="O884" i="1"/>
  <c r="Q883" i="1"/>
  <c r="R883" i="1" s="1"/>
  <c r="T884" i="1"/>
  <c r="S884" i="1"/>
  <c r="K871" i="1" l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D886" i="1" s="1"/>
  <c r="E886" i="1" s="1"/>
  <c r="F887" i="1" s="1"/>
  <c r="O885" i="1"/>
  <c r="I899" i="1"/>
  <c r="C872" i="1"/>
  <c r="H873" i="1" l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s="1"/>
  <c r="E887" i="1" s="1"/>
  <c r="F888" i="1" l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D888" i="1" s="1"/>
  <c r="E888" i="1" s="1"/>
  <c r="O887" i="1"/>
  <c r="C874" i="1"/>
  <c r="I901" i="1"/>
  <c r="F889" i="1" l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s="1"/>
  <c r="E889" i="1" s="1"/>
  <c r="F890" i="1" s="1"/>
  <c r="K875" i="1" l="1"/>
  <c r="L875" i="1" s="1"/>
  <c r="M875" i="1" s="1"/>
  <c r="N875" i="1" s="1"/>
  <c r="P875" i="1" s="1"/>
  <c r="B875" i="1" s="1"/>
  <c r="J876" i="1"/>
  <c r="H876" i="1"/>
  <c r="G877" i="1"/>
  <c r="A890" i="1"/>
  <c r="D890" i="1" s="1"/>
  <c r="E890" i="1" s="1"/>
  <c r="F891" i="1" s="1"/>
  <c r="O889" i="1"/>
  <c r="T889" i="1"/>
  <c r="Q888" i="1"/>
  <c r="R888" i="1" s="1"/>
  <c r="S889" i="1"/>
  <c r="C876" i="1"/>
  <c r="I903" i="1"/>
  <c r="H877" i="1" l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D891" i="1" s="1"/>
  <c r="E891" i="1" s="1"/>
  <c r="Q889" i="1"/>
  <c r="R889" i="1" s="1"/>
  <c r="S890" i="1"/>
  <c r="T890" i="1"/>
  <c r="F892" i="1" l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D892" i="1" s="1"/>
  <c r="E892" i="1" s="1"/>
  <c r="O891" i="1"/>
  <c r="Q890" i="1"/>
  <c r="R890" i="1" s="1"/>
  <c r="S891" i="1"/>
  <c r="T891" i="1"/>
  <c r="I905" i="1"/>
  <c r="F893" i="1" l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D893" i="1" s="1"/>
  <c r="E893" i="1" s="1"/>
  <c r="O892" i="1"/>
  <c r="C879" i="1"/>
  <c r="F894" i="1" l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D894" i="1" s="1"/>
  <c r="E894" i="1" s="1"/>
  <c r="I907" i="1"/>
  <c r="F895" i="1" l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D895" i="1" s="1"/>
  <c r="E895" i="1" s="1"/>
  <c r="Q893" i="1"/>
  <c r="R893" i="1" s="1"/>
  <c r="T894" i="1"/>
  <c r="S894" i="1"/>
  <c r="F896" i="1" l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D896" i="1" s="1"/>
  <c r="E896" i="1" s="1"/>
  <c r="C882" i="1"/>
  <c r="F897" i="1" l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D897" i="1" s="1"/>
  <c r="E897" i="1" s="1"/>
  <c r="O896" i="1"/>
  <c r="Q895" i="1"/>
  <c r="R895" i="1" s="1"/>
  <c r="T896" i="1"/>
  <c r="S896" i="1"/>
  <c r="I910" i="1"/>
  <c r="F898" i="1" l="1"/>
  <c r="K883" i="1"/>
  <c r="L883" i="1" s="1"/>
  <c r="M883" i="1" s="1"/>
  <c r="N883" i="1" s="1"/>
  <c r="P883" i="1" s="1"/>
  <c r="B883" i="1" s="1"/>
  <c r="J884" i="1"/>
  <c r="H884" i="1"/>
  <c r="G885" i="1"/>
  <c r="A898" i="1"/>
  <c r="D898" i="1" s="1"/>
  <c r="E898" i="1" s="1"/>
  <c r="O897" i="1"/>
  <c r="S897" i="1"/>
  <c r="Q896" i="1"/>
  <c r="R896" i="1" s="1"/>
  <c r="T897" i="1"/>
  <c r="I911" i="1"/>
  <c r="C884" i="1"/>
  <c r="F899" i="1" l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D899" i="1" s="1"/>
  <c r="E899" i="1" s="1"/>
  <c r="F900" i="1" s="1"/>
  <c r="I912" i="1"/>
  <c r="Q897" i="1"/>
  <c r="R897" i="1" s="1"/>
  <c r="S898" i="1"/>
  <c r="T898" i="1"/>
  <c r="K885" i="1" l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s="1"/>
  <c r="E900" i="1" s="1"/>
  <c r="F901" i="1" s="1"/>
  <c r="H887" i="1" l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D901" i="1" s="1"/>
  <c r="E901" i="1" s="1"/>
  <c r="F902" i="1" s="1"/>
  <c r="T900" i="1"/>
  <c r="Q899" i="1"/>
  <c r="R899" i="1" s="1"/>
  <c r="S900" i="1"/>
  <c r="I914" i="1"/>
  <c r="K887" i="1" l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s="1"/>
  <c r="E902" i="1" s="1"/>
  <c r="F903" i="1" l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D903" i="1" s="1"/>
  <c r="E903" i="1" s="1"/>
  <c r="F904" i="1" s="1"/>
  <c r="C889" i="1"/>
  <c r="Q901" i="1"/>
  <c r="R901" i="1" s="1"/>
  <c r="T902" i="1"/>
  <c r="S902" i="1"/>
  <c r="I916" i="1"/>
  <c r="K889" i="1" l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D904" i="1" s="1"/>
  <c r="E904" i="1" s="1"/>
  <c r="O903" i="1"/>
  <c r="T903" i="1"/>
  <c r="Q902" i="1"/>
  <c r="R902" i="1" s="1"/>
  <c r="S903" i="1"/>
  <c r="F905" i="1" l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D905" i="1" s="1"/>
  <c r="E905" i="1" s="1"/>
  <c r="O904" i="1"/>
  <c r="I918" i="1"/>
  <c r="F906" i="1" l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D906" i="1" s="1"/>
  <c r="E906" i="1" s="1"/>
  <c r="F907" i="1" s="1"/>
  <c r="I919" i="1"/>
  <c r="Q904" i="1"/>
  <c r="R904" i="1" s="1"/>
  <c r="T905" i="1"/>
  <c r="S905" i="1"/>
  <c r="C892" i="1"/>
  <c r="K892" i="1" l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s="1"/>
  <c r="E907" i="1" s="1"/>
  <c r="F908" i="1" l="1"/>
  <c r="H894" i="1"/>
  <c r="G895" i="1"/>
  <c r="K893" i="1"/>
  <c r="L893" i="1" s="1"/>
  <c r="M893" i="1" s="1"/>
  <c r="N893" i="1" s="1"/>
  <c r="P893" i="1" s="1"/>
  <c r="B893" i="1" s="1"/>
  <c r="J894" i="1"/>
  <c r="A908" i="1"/>
  <c r="D908" i="1" s="1"/>
  <c r="E908" i="1" s="1"/>
  <c r="O907" i="1"/>
  <c r="C894" i="1"/>
  <c r="Q906" i="1"/>
  <c r="R906" i="1" s="1"/>
  <c r="T907" i="1"/>
  <c r="S907" i="1"/>
  <c r="I921" i="1"/>
  <c r="F909" i="1" l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D909" i="1" s="1"/>
  <c r="E909" i="1" s="1"/>
  <c r="O908" i="1"/>
  <c r="C895" i="1"/>
  <c r="F910" i="1" l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D910" i="1" s="1"/>
  <c r="E910" i="1" s="1"/>
  <c r="I923" i="1"/>
  <c r="F911" i="1" l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D911" i="1" s="1"/>
  <c r="E911" i="1" s="1"/>
  <c r="T910" i="1"/>
  <c r="Q909" i="1"/>
  <c r="R909" i="1" s="1"/>
  <c r="S910" i="1"/>
  <c r="C897" i="1"/>
  <c r="F912" i="1" l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D912" i="1" s="1"/>
  <c r="E912" i="1" s="1"/>
  <c r="F913" i="1" s="1"/>
  <c r="I925" i="1"/>
  <c r="K898" i="1" l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D913" i="1" s="1"/>
  <c r="E913" i="1" s="1"/>
  <c r="O912" i="1"/>
  <c r="F914" i="1" l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D914" i="1" s="1"/>
  <c r="E914" i="1" s="1"/>
  <c r="F915" i="1" s="1"/>
  <c r="C900" i="1"/>
  <c r="K900" i="1" l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D915" i="1" s="1"/>
  <c r="E915" i="1" s="1"/>
  <c r="T914" i="1"/>
  <c r="Q913" i="1"/>
  <c r="R913" i="1" s="1"/>
  <c r="S914" i="1"/>
  <c r="F916" i="1" l="1"/>
  <c r="H902" i="1"/>
  <c r="G903" i="1"/>
  <c r="K901" i="1"/>
  <c r="L901" i="1" s="1"/>
  <c r="M901" i="1" s="1"/>
  <c r="N901" i="1" s="1"/>
  <c r="P901" i="1" s="1"/>
  <c r="J902" i="1"/>
  <c r="S915" i="1"/>
  <c r="Q914" i="1"/>
  <c r="R914" i="1" s="1"/>
  <c r="T915" i="1"/>
  <c r="C902" i="1"/>
  <c r="I929" i="1"/>
  <c r="A916" i="1"/>
  <c r="D916" i="1" s="1"/>
  <c r="E916" i="1" s="1"/>
  <c r="F917" i="1" s="1"/>
  <c r="O915" i="1"/>
  <c r="B901" i="1" l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D917" i="1" s="1"/>
  <c r="E917" i="1" s="1"/>
  <c r="O916" i="1"/>
  <c r="F918" i="1" l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D918" i="1" s="1"/>
  <c r="E918" i="1" s="1"/>
  <c r="C904" i="1"/>
  <c r="Q916" i="1"/>
  <c r="R916" i="1" s="1"/>
  <c r="S917" i="1"/>
  <c r="T917" i="1"/>
  <c r="I931" i="1"/>
  <c r="F919" i="1" l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D919" i="1" s="1"/>
  <c r="E919" i="1" s="1"/>
  <c r="F920" i="1" s="1"/>
  <c r="T918" i="1"/>
  <c r="Q917" i="1"/>
  <c r="S918" i="1"/>
  <c r="H906" i="1" l="1"/>
  <c r="G907" i="1"/>
  <c r="K905" i="1"/>
  <c r="L905" i="1" s="1"/>
  <c r="M905" i="1" s="1"/>
  <c r="N905" i="1" s="1"/>
  <c r="P905" i="1" s="1"/>
  <c r="B905" i="1" s="1"/>
  <c r="J906" i="1"/>
  <c r="I933" i="1"/>
  <c r="A920" i="1"/>
  <c r="D920" i="1" s="1"/>
  <c r="E920" i="1" s="1"/>
  <c r="O919" i="1"/>
  <c r="Q918" i="1"/>
  <c r="R918" i="1" s="1"/>
  <c r="T919" i="1"/>
  <c r="S919" i="1"/>
  <c r="C906" i="1"/>
  <c r="F921" i="1" l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D921" i="1" s="1"/>
  <c r="E921" i="1" s="1"/>
  <c r="T920" i="1"/>
  <c r="Q919" i="1"/>
  <c r="R919" i="1" s="1"/>
  <c r="S920" i="1"/>
  <c r="C907" i="1"/>
  <c r="I934" i="1"/>
  <c r="F922" i="1" l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D922" i="1" s="1"/>
  <c r="E922" i="1" s="1"/>
  <c r="Q920" i="1"/>
  <c r="T921" i="1"/>
  <c r="S921" i="1"/>
  <c r="F923" i="1" l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D923" i="1" s="1"/>
  <c r="E923" i="1" s="1"/>
  <c r="I936" i="1"/>
  <c r="F924" i="1" l="1"/>
  <c r="K909" i="1"/>
  <c r="L909" i="1" s="1"/>
  <c r="M909" i="1" s="1"/>
  <c r="N909" i="1" s="1"/>
  <c r="P909" i="1" s="1"/>
  <c r="B909" i="1" s="1"/>
  <c r="J910" i="1"/>
  <c r="H910" i="1"/>
  <c r="G911" i="1"/>
  <c r="A924" i="1"/>
  <c r="D924" i="1" s="1"/>
  <c r="E924" i="1" s="1"/>
  <c r="F925" i="1" s="1"/>
  <c r="O923" i="1"/>
  <c r="I937" i="1"/>
  <c r="Q922" i="1"/>
  <c r="R922" i="1" s="1"/>
  <c r="T923" i="1"/>
  <c r="S923" i="1"/>
  <c r="C910" i="1"/>
  <c r="H911" i="1" l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D925" i="1" s="1"/>
  <c r="E925" i="1" s="1"/>
  <c r="F926" i="1" s="1"/>
  <c r="S924" i="1"/>
  <c r="T924" i="1"/>
  <c r="Q923" i="1"/>
  <c r="R923" i="1" s="1"/>
  <c r="I938" i="1"/>
  <c r="K911" i="1" l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D926" i="1" s="1"/>
  <c r="E926" i="1" s="1"/>
  <c r="F927" i="1" s="1"/>
  <c r="Q924" i="1"/>
  <c r="T925" i="1"/>
  <c r="S925" i="1"/>
  <c r="C912" i="1"/>
  <c r="H913" i="1" l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D927" i="1" s="1"/>
  <c r="E927" i="1" s="1"/>
  <c r="F928" i="1" s="1"/>
  <c r="I940" i="1"/>
  <c r="K913" i="1" l="1"/>
  <c r="L913" i="1" s="1"/>
  <c r="M913" i="1" s="1"/>
  <c r="N913" i="1" s="1"/>
  <c r="P913" i="1" s="1"/>
  <c r="B913" i="1" s="1"/>
  <c r="J914" i="1"/>
  <c r="H914" i="1"/>
  <c r="G915" i="1"/>
  <c r="A928" i="1"/>
  <c r="D928" i="1" s="1"/>
  <c r="E928" i="1" s="1"/>
  <c r="O927" i="1"/>
  <c r="C914" i="1"/>
  <c r="S927" i="1"/>
  <c r="Q926" i="1"/>
  <c r="R926" i="1" s="1"/>
  <c r="T927" i="1"/>
  <c r="I941" i="1"/>
  <c r="F929" i="1" l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s="1"/>
  <c r="E929" i="1" s="1"/>
  <c r="F930" i="1" s="1"/>
  <c r="K915" i="1" l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D930" i="1" s="1"/>
  <c r="E930" i="1" s="1"/>
  <c r="F931" i="1" s="1"/>
  <c r="Q928" i="1"/>
  <c r="R928" i="1" s="1"/>
  <c r="S929" i="1"/>
  <c r="T929" i="1"/>
  <c r="C916" i="1"/>
  <c r="H917" i="1" l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s="1"/>
  <c r="E931" i="1" s="1"/>
  <c r="R917" i="1" l="1"/>
  <c r="C918" i="1" s="1"/>
  <c r="F932" i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D932" i="1" s="1"/>
  <c r="E932" i="1" s="1"/>
  <c r="F933" i="1" s="1"/>
  <c r="O931" i="1"/>
  <c r="T931" i="1"/>
  <c r="S931" i="1"/>
  <c r="Q930" i="1"/>
  <c r="R930" i="1" s="1"/>
  <c r="K918" i="1" l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D933" i="1" s="1"/>
  <c r="E933" i="1" s="1"/>
  <c r="O932" i="1"/>
  <c r="F934" i="1" l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D934" i="1" s="1"/>
  <c r="E934" i="1" s="1"/>
  <c r="I947" i="1"/>
  <c r="R920" i="1" l="1"/>
  <c r="C921" i="1" s="1"/>
  <c r="F935" i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D935" i="1" s="1"/>
  <c r="E935" i="1" s="1"/>
  <c r="O934" i="1"/>
  <c r="F936" i="1" l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D936" i="1" s="1"/>
  <c r="E936" i="1" s="1"/>
  <c r="O935" i="1"/>
  <c r="F937" i="1" l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D937" i="1" s="1"/>
  <c r="E937" i="1" s="1"/>
  <c r="F938" i="1" s="1"/>
  <c r="I950" i="1"/>
  <c r="H924" i="1" l="1"/>
  <c r="G925" i="1"/>
  <c r="K923" i="1"/>
  <c r="L923" i="1" s="1"/>
  <c r="M923" i="1" s="1"/>
  <c r="N923" i="1" s="1"/>
  <c r="P923" i="1" s="1"/>
  <c r="B923" i="1" s="1"/>
  <c r="J924" i="1"/>
  <c r="I951" i="1"/>
  <c r="A938" i="1"/>
  <c r="D938" i="1" s="1"/>
  <c r="E938" i="1" s="1"/>
  <c r="O937" i="1"/>
  <c r="C924" i="1"/>
  <c r="S937" i="1"/>
  <c r="Q936" i="1"/>
  <c r="R936" i="1" s="1"/>
  <c r="T937" i="1"/>
  <c r="R924" i="1" l="1"/>
  <c r="F939" i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C925" i="1"/>
  <c r="O938" i="1"/>
  <c r="A939" i="1"/>
  <c r="D939" i="1" s="1"/>
  <c r="E939" i="1" s="1"/>
  <c r="F940" i="1" l="1"/>
  <c r="H926" i="1"/>
  <c r="G927" i="1"/>
  <c r="K925" i="1"/>
  <c r="L925" i="1" s="1"/>
  <c r="M925" i="1" s="1"/>
  <c r="N925" i="1" s="1"/>
  <c r="P925" i="1" s="1"/>
  <c r="B925" i="1" s="1"/>
  <c r="J926" i="1"/>
  <c r="A940" i="1"/>
  <c r="D940" i="1" s="1"/>
  <c r="E940" i="1" s="1"/>
  <c r="F941" i="1" s="1"/>
  <c r="O939" i="1"/>
  <c r="T939" i="1"/>
  <c r="Q938" i="1"/>
  <c r="R938" i="1" s="1"/>
  <c r="S939" i="1"/>
  <c r="C926" i="1"/>
  <c r="I953" i="1"/>
  <c r="K926" i="1" l="1"/>
  <c r="L926" i="1" s="1"/>
  <c r="M926" i="1" s="1"/>
  <c r="N926" i="1" s="1"/>
  <c r="P926" i="1" s="1"/>
  <c r="B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s="1"/>
  <c r="E941" i="1" s="1"/>
  <c r="F942" i="1" l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D942" i="1" s="1"/>
  <c r="E942" i="1" s="1"/>
  <c r="Q940" i="1"/>
  <c r="R940" i="1" s="1"/>
  <c r="S941" i="1"/>
  <c r="T941" i="1"/>
  <c r="F943" i="1" l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D943" i="1" s="1"/>
  <c r="E943" i="1" s="1"/>
  <c r="T942" i="1"/>
  <c r="S942" i="1"/>
  <c r="Q941" i="1"/>
  <c r="R941" i="1" s="1"/>
  <c r="C929" i="1"/>
  <c r="I956" i="1"/>
  <c r="F944" i="1" l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D944" i="1" s="1"/>
  <c r="E944" i="1" s="1"/>
  <c r="O943" i="1"/>
  <c r="F945" i="1" l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D945" i="1" s="1"/>
  <c r="E945" i="1" s="1"/>
  <c r="F946" i="1" s="1"/>
  <c r="I958" i="1"/>
  <c r="H932" i="1" l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D946" i="1" s="1"/>
  <c r="E946" i="1" s="1"/>
  <c r="F947" i="1" s="1"/>
  <c r="O945" i="1"/>
  <c r="K932" i="1" l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s="1"/>
  <c r="E947" i="1" s="1"/>
  <c r="F948" i="1" l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s="1"/>
  <c r="E948" i="1" s="1"/>
  <c r="F949" i="1" l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s="1"/>
  <c r="E949" i="1" s="1"/>
  <c r="F950" i="1" l="1"/>
  <c r="H936" i="1"/>
  <c r="G937" i="1"/>
  <c r="K935" i="1"/>
  <c r="L935" i="1" s="1"/>
  <c r="M935" i="1" s="1"/>
  <c r="N935" i="1" s="1"/>
  <c r="P935" i="1" s="1"/>
  <c r="B935" i="1" s="1"/>
  <c r="J936" i="1"/>
  <c r="A950" i="1"/>
  <c r="D950" i="1" s="1"/>
  <c r="E950" i="1" s="1"/>
  <c r="F951" i="1" s="1"/>
  <c r="O949" i="1"/>
  <c r="C936" i="1"/>
  <c r="Q948" i="1"/>
  <c r="R948" i="1" s="1"/>
  <c r="S949" i="1"/>
  <c r="T949" i="1"/>
  <c r="I963" i="1"/>
  <c r="K936" i="1" l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D951" i="1" s="1"/>
  <c r="E951" i="1" s="1"/>
  <c r="F952" i="1" s="1"/>
  <c r="C937" i="1"/>
  <c r="Q949" i="1"/>
  <c r="R949" i="1" s="1"/>
  <c r="T950" i="1"/>
  <c r="S950" i="1"/>
  <c r="H938" i="1" l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D952" i="1" s="1"/>
  <c r="E952" i="1" s="1"/>
  <c r="F953" i="1" s="1"/>
  <c r="O951" i="1"/>
  <c r="K938" i="1" l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D953" i="1" s="1"/>
  <c r="E953" i="1" s="1"/>
  <c r="C939" i="1"/>
  <c r="F954" i="1" l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D954" i="1" s="1"/>
  <c r="E954" i="1" s="1"/>
  <c r="O953" i="1"/>
  <c r="Q952" i="1"/>
  <c r="R952" i="1" s="1"/>
  <c r="T953" i="1"/>
  <c r="S953" i="1"/>
  <c r="F955" i="1" l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D955" i="1" s="1"/>
  <c r="E955" i="1" s="1"/>
  <c r="I968" i="1"/>
  <c r="F956" i="1" l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D956" i="1" s="1"/>
  <c r="E956" i="1" s="1"/>
  <c r="F957" i="1" s="1"/>
  <c r="O955" i="1"/>
  <c r="S955" i="1"/>
  <c r="Q954" i="1"/>
  <c r="R954" i="1" s="1"/>
  <c r="T955" i="1"/>
  <c r="C942" i="1"/>
  <c r="K942" i="1" l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D957" i="1" s="1"/>
  <c r="E957" i="1" s="1"/>
  <c r="Q955" i="1"/>
  <c r="R955" i="1" s="1"/>
  <c r="T956" i="1"/>
  <c r="S956" i="1"/>
  <c r="F958" i="1" l="1"/>
  <c r="H944" i="1"/>
  <c r="G945" i="1"/>
  <c r="K943" i="1"/>
  <c r="L943" i="1" s="1"/>
  <c r="M943" i="1" s="1"/>
  <c r="N943" i="1" s="1"/>
  <c r="P943" i="1" s="1"/>
  <c r="B943" i="1" s="1"/>
  <c r="J944" i="1"/>
  <c r="A958" i="1"/>
  <c r="D958" i="1" s="1"/>
  <c r="E958" i="1" s="1"/>
  <c r="O957" i="1"/>
  <c r="Q956" i="1"/>
  <c r="R956" i="1" s="1"/>
  <c r="T957" i="1"/>
  <c r="S957" i="1"/>
  <c r="I971" i="1"/>
  <c r="C944" i="1"/>
  <c r="F959" i="1" l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D959" i="1" s="1"/>
  <c r="E959" i="1" s="1"/>
  <c r="O958" i="1"/>
  <c r="F960" i="1" l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D960" i="1" s="1"/>
  <c r="E960" i="1" s="1"/>
  <c r="F961" i="1" s="1"/>
  <c r="I973" i="1"/>
  <c r="K946" i="1" l="1"/>
  <c r="L946" i="1" s="1"/>
  <c r="M946" i="1" s="1"/>
  <c r="N946" i="1" s="1"/>
  <c r="P946" i="1" s="1"/>
  <c r="B946" i="1" s="1"/>
  <c r="J947" i="1"/>
  <c r="H947" i="1"/>
  <c r="G948" i="1"/>
  <c r="O960" i="1"/>
  <c r="A961" i="1"/>
  <c r="D961" i="1" s="1"/>
  <c r="E961" i="1" s="1"/>
  <c r="Q959" i="1"/>
  <c r="R959" i="1" s="1"/>
  <c r="S960" i="1"/>
  <c r="T960" i="1"/>
  <c r="I974" i="1"/>
  <c r="C947" i="1"/>
  <c r="F962" i="1" l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D962" i="1" s="1"/>
  <c r="E962" i="1" s="1"/>
  <c r="F963" i="1" s="1"/>
  <c r="O961" i="1"/>
  <c r="Q960" i="1"/>
  <c r="R960" i="1" s="1"/>
  <c r="T961" i="1"/>
  <c r="S961" i="1"/>
  <c r="K948" i="1" l="1"/>
  <c r="L948" i="1" s="1"/>
  <c r="M948" i="1" s="1"/>
  <c r="N948" i="1" s="1"/>
  <c r="P948" i="1" s="1"/>
  <c r="B948" i="1" s="1"/>
  <c r="J949" i="1"/>
  <c r="H949" i="1"/>
  <c r="G950" i="1"/>
  <c r="A963" i="1"/>
  <c r="D963" i="1" s="1"/>
  <c r="E963" i="1" s="1"/>
  <c r="O962" i="1"/>
  <c r="C949" i="1"/>
  <c r="Q961" i="1"/>
  <c r="R961" i="1" s="1"/>
  <c r="S962" i="1"/>
  <c r="T962" i="1"/>
  <c r="I976" i="1"/>
  <c r="F964" i="1" l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D964" i="1" s="1"/>
  <c r="E964" i="1" s="1"/>
  <c r="O963" i="1"/>
  <c r="F965" i="1" l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D965" i="1" s="1"/>
  <c r="E965" i="1" s="1"/>
  <c r="F966" i="1" s="1"/>
  <c r="C951" i="1"/>
  <c r="I978" i="1"/>
  <c r="K951" i="1" l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D966" i="1" s="1"/>
  <c r="E966" i="1" s="1"/>
  <c r="O965" i="1"/>
  <c r="Q964" i="1"/>
  <c r="R964" i="1" s="1"/>
  <c r="T965" i="1"/>
  <c r="S965" i="1"/>
  <c r="F967" i="1" l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D967" i="1" s="1"/>
  <c r="E967" i="1" s="1"/>
  <c r="O966" i="1"/>
  <c r="C953" i="1"/>
  <c r="F968" i="1" l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D968" i="1" s="1"/>
  <c r="E968" i="1" s="1"/>
  <c r="I981" i="1"/>
  <c r="C954" i="1"/>
  <c r="F969" i="1" l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s="1"/>
  <c r="E969" i="1" s="1"/>
  <c r="F970" i="1" l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s="1"/>
  <c r="E970" i="1" s="1"/>
  <c r="F971" i="1" l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D971" i="1" s="1"/>
  <c r="E971" i="1" s="1"/>
  <c r="I984" i="1"/>
  <c r="C957" i="1"/>
  <c r="F972" i="1" l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D972" i="1" s="1"/>
  <c r="E972" i="1" s="1"/>
  <c r="I985" i="1"/>
  <c r="C958" i="1"/>
  <c r="S971" i="1"/>
  <c r="Q970" i="1"/>
  <c r="R970" i="1" s="1"/>
  <c r="T971" i="1"/>
  <c r="F973" i="1" l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D973" i="1" s="1"/>
  <c r="E973" i="1" s="1"/>
  <c r="C959" i="1"/>
  <c r="Q971" i="1"/>
  <c r="R971" i="1" s="1"/>
  <c r="T972" i="1"/>
  <c r="S972" i="1"/>
  <c r="I986" i="1"/>
  <c r="F974" i="1" l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D974" i="1" s="1"/>
  <c r="E974" i="1" s="1"/>
  <c r="O973" i="1"/>
  <c r="C960" i="1"/>
  <c r="Q972" i="1"/>
  <c r="R972" i="1" s="1"/>
  <c r="T973" i="1"/>
  <c r="S973" i="1"/>
  <c r="F975" i="1" l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D975" i="1" s="1"/>
  <c r="E975" i="1" s="1"/>
  <c r="F976" i="1" s="1"/>
  <c r="I988" i="1"/>
  <c r="K961" i="1" l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D976" i="1" s="1"/>
  <c r="E976" i="1" s="1"/>
  <c r="O975" i="1"/>
  <c r="I989" i="1"/>
  <c r="F977" i="1" l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D977" i="1" s="1"/>
  <c r="E977" i="1" s="1"/>
  <c r="C963" i="1"/>
  <c r="F978" i="1" l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D978" i="1" s="1"/>
  <c r="E978" i="1" s="1"/>
  <c r="F979" i="1" s="1"/>
  <c r="T977" i="1"/>
  <c r="Q976" i="1"/>
  <c r="R976" i="1" s="1"/>
  <c r="S977" i="1"/>
  <c r="H965" i="1" l="1"/>
  <c r="G966" i="1"/>
  <c r="K964" i="1"/>
  <c r="L964" i="1" s="1"/>
  <c r="M964" i="1" s="1"/>
  <c r="N964" i="1" s="1"/>
  <c r="P964" i="1" s="1"/>
  <c r="B964" i="1" s="1"/>
  <c r="J965" i="1"/>
  <c r="A979" i="1"/>
  <c r="D979" i="1" s="1"/>
  <c r="E979" i="1" s="1"/>
  <c r="F980" i="1" s="1"/>
  <c r="O978" i="1"/>
  <c r="I992" i="1"/>
  <c r="C965" i="1"/>
  <c r="Q977" i="1"/>
  <c r="R977" i="1" s="1"/>
  <c r="T978" i="1"/>
  <c r="S978" i="1"/>
  <c r="K965" i="1" l="1"/>
  <c r="L965" i="1" s="1"/>
  <c r="M965" i="1" s="1"/>
  <c r="N965" i="1" s="1"/>
  <c r="P965" i="1" s="1"/>
  <c r="B965" i="1" s="1"/>
  <c r="J966" i="1"/>
  <c r="H966" i="1"/>
  <c r="G967" i="1"/>
  <c r="I993" i="1"/>
  <c r="A980" i="1"/>
  <c r="D980" i="1" s="1"/>
  <c r="E980" i="1" s="1"/>
  <c r="O979" i="1"/>
  <c r="C966" i="1"/>
  <c r="S979" i="1"/>
  <c r="T979" i="1"/>
  <c r="Q978" i="1"/>
  <c r="R978" i="1" s="1"/>
  <c r="F981" i="1" l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D981" i="1" s="1"/>
  <c r="E981" i="1" s="1"/>
  <c r="F982" i="1" s="1"/>
  <c r="I994" i="1"/>
  <c r="K967" i="1" l="1"/>
  <c r="L967" i="1" s="1"/>
  <c r="M967" i="1" s="1"/>
  <c r="N967" i="1" s="1"/>
  <c r="P967" i="1" s="1"/>
  <c r="B967" i="1" s="1"/>
  <c r="J968" i="1"/>
  <c r="H968" i="1"/>
  <c r="G969" i="1"/>
  <c r="O981" i="1"/>
  <c r="A982" i="1"/>
  <c r="D982" i="1" s="1"/>
  <c r="E982" i="1" s="1"/>
  <c r="C968" i="1"/>
  <c r="S981" i="1"/>
  <c r="Q980" i="1"/>
  <c r="R980" i="1" s="1"/>
  <c r="T981" i="1"/>
  <c r="I995" i="1"/>
  <c r="F983" i="1" l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D983" i="1" s="1"/>
  <c r="E983" i="1" s="1"/>
  <c r="F984" i="1" s="1"/>
  <c r="O982" i="1"/>
  <c r="S982" i="1"/>
  <c r="Q981" i="1"/>
  <c r="R981" i="1" s="1"/>
  <c r="T982" i="1"/>
  <c r="K969" i="1" l="1"/>
  <c r="L969" i="1" s="1"/>
  <c r="M969" i="1" s="1"/>
  <c r="N969" i="1" s="1"/>
  <c r="P969" i="1" s="1"/>
  <c r="B969" i="1" s="1"/>
  <c r="J970" i="1"/>
  <c r="H970" i="1"/>
  <c r="G971" i="1"/>
  <c r="O983" i="1"/>
  <c r="A984" i="1"/>
  <c r="D984" i="1" s="1"/>
  <c r="E984" i="1" s="1"/>
  <c r="C970" i="1"/>
  <c r="S983" i="1"/>
  <c r="T983" i="1"/>
  <c r="Q982" i="1"/>
  <c r="R982" i="1" s="1"/>
  <c r="I997" i="1"/>
  <c r="F985" i="1" l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D985" i="1" s="1"/>
  <c r="E985" i="1" s="1"/>
  <c r="C971" i="1"/>
  <c r="Q983" i="1"/>
  <c r="R983" i="1" s="1"/>
  <c r="T984" i="1"/>
  <c r="S984" i="1"/>
  <c r="I998" i="1"/>
  <c r="F986" i="1" l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s="1"/>
  <c r="E986" i="1" s="1"/>
  <c r="F987" i="1" l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D987" i="1" s="1"/>
  <c r="E987" i="1" s="1"/>
  <c r="F988" i="1" s="1"/>
  <c r="O986" i="1"/>
  <c r="Q985" i="1"/>
  <c r="R985" i="1" s="1"/>
  <c r="T986" i="1"/>
  <c r="S986" i="1"/>
  <c r="C973" i="1"/>
  <c r="K973" i="1" l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D988" i="1" s="1"/>
  <c r="E988" i="1" s="1"/>
  <c r="O987" i="1"/>
  <c r="I1001" i="1"/>
  <c r="F989" i="1" l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D989" i="1" s="1"/>
  <c r="E989" i="1" s="1"/>
  <c r="I1002" i="1"/>
  <c r="C975" i="1"/>
  <c r="F990" i="1" l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D990" i="1" s="1"/>
  <c r="E990" i="1" s="1"/>
  <c r="T989" i="1"/>
  <c r="Q988" i="1"/>
  <c r="R988" i="1" s="1"/>
  <c r="S989" i="1"/>
  <c r="F991" i="1" l="1"/>
  <c r="H977" i="1"/>
  <c r="G978" i="1"/>
  <c r="K976" i="1"/>
  <c r="L976" i="1" s="1"/>
  <c r="M976" i="1" s="1"/>
  <c r="N976" i="1" s="1"/>
  <c r="P976" i="1" s="1"/>
  <c r="B976" i="1" s="1"/>
  <c r="J977" i="1"/>
  <c r="A991" i="1"/>
  <c r="D991" i="1" s="1"/>
  <c r="E991" i="1" s="1"/>
  <c r="O990" i="1"/>
  <c r="C977" i="1"/>
  <c r="Q989" i="1"/>
  <c r="R989" i="1" s="1"/>
  <c r="T990" i="1"/>
  <c r="S990" i="1"/>
  <c r="I1004" i="1"/>
  <c r="F992" i="1" l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D992" i="1" s="1"/>
  <c r="E992" i="1" s="1"/>
  <c r="F993" i="1" s="1"/>
  <c r="O991" i="1"/>
  <c r="H979" i="1" l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s="1"/>
  <c r="E993" i="1" s="1"/>
  <c r="F994" i="1" l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D994" i="1" s="1"/>
  <c r="E994" i="1" s="1"/>
  <c r="F995" i="1" s="1"/>
  <c r="I1007" i="1"/>
  <c r="K980" i="1" l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D995" i="1" s="1"/>
  <c r="E995" i="1" s="1"/>
  <c r="O994" i="1"/>
  <c r="Q993" i="1"/>
  <c r="R993" i="1" s="1"/>
  <c r="T994" i="1"/>
  <c r="S994" i="1"/>
  <c r="F996" i="1" l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D996" i="1" s="1"/>
  <c r="E996" i="1" s="1"/>
  <c r="O995" i="1"/>
  <c r="I1009" i="1"/>
  <c r="F997" i="1" l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D997" i="1" s="1"/>
  <c r="E997" i="1" s="1"/>
  <c r="C983" i="1"/>
  <c r="F998" i="1" l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D998" i="1" s="1"/>
  <c r="E998" i="1" s="1"/>
  <c r="Q996" i="1"/>
  <c r="R996" i="1" s="1"/>
  <c r="T997" i="1"/>
  <c r="S997" i="1"/>
  <c r="F999" i="1" l="1"/>
  <c r="K984" i="1"/>
  <c r="L984" i="1" s="1"/>
  <c r="M984" i="1" s="1"/>
  <c r="N984" i="1" s="1"/>
  <c r="P984" i="1" s="1"/>
  <c r="B984" i="1" s="1"/>
  <c r="J985" i="1"/>
  <c r="H985" i="1"/>
  <c r="G986" i="1"/>
  <c r="A999" i="1"/>
  <c r="D999" i="1" s="1"/>
  <c r="E999" i="1" s="1"/>
  <c r="O998" i="1"/>
  <c r="C985" i="1"/>
  <c r="S998" i="1"/>
  <c r="Q997" i="1"/>
  <c r="R997" i="1" s="1"/>
  <c r="T998" i="1"/>
  <c r="I1012" i="1"/>
  <c r="F1000" i="1" l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D1000" i="1" s="1"/>
  <c r="E1000" i="1" s="1"/>
  <c r="O999" i="1"/>
  <c r="F1001" i="1" l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D1001" i="1" s="1"/>
  <c r="E1001" i="1" s="1"/>
  <c r="F1002" i="1" s="1"/>
  <c r="C987" i="1"/>
  <c r="H988" i="1" l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D1002" i="1" s="1"/>
  <c r="E1002" i="1" s="1"/>
  <c r="O1001" i="1"/>
  <c r="F1003" i="1" l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D1003" i="1" s="1"/>
  <c r="E1003" i="1" s="1"/>
  <c r="I1016" i="1"/>
  <c r="F1004" i="1" l="1"/>
  <c r="K989" i="1"/>
  <c r="L989" i="1" s="1"/>
  <c r="M989" i="1" s="1"/>
  <c r="N989" i="1" s="1"/>
  <c r="P989" i="1" s="1"/>
  <c r="B989" i="1" s="1"/>
  <c r="J990" i="1"/>
  <c r="H990" i="1"/>
  <c r="G991" i="1"/>
  <c r="A1004" i="1"/>
  <c r="D1004" i="1" s="1"/>
  <c r="E1004" i="1" s="1"/>
  <c r="O1003" i="1"/>
  <c r="I1017" i="1"/>
  <c r="S1003" i="1"/>
  <c r="Q1002" i="1"/>
  <c r="R1002" i="1" s="1"/>
  <c r="T1003" i="1"/>
  <c r="C990" i="1"/>
  <c r="F1005" i="1" l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D1005" i="1" s="1"/>
  <c r="E1005" i="1" s="1"/>
  <c r="F1006" i="1" s="1"/>
  <c r="I1018" i="1"/>
  <c r="C991" i="1"/>
  <c r="K991" i="1" l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D1006" i="1" s="1"/>
  <c r="E1006" i="1" s="1"/>
  <c r="F1007" i="1" s="1"/>
  <c r="Q1004" i="1"/>
  <c r="R1004" i="1" s="1"/>
  <c r="T1005" i="1"/>
  <c r="S1005" i="1"/>
  <c r="H993" i="1" l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D1007" i="1" s="1"/>
  <c r="E1007" i="1" s="1"/>
  <c r="T1006" i="1"/>
  <c r="Q1005" i="1"/>
  <c r="R1005" i="1" s="1"/>
  <c r="S1006" i="1"/>
  <c r="I1020" i="1"/>
  <c r="F1008" i="1" l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D1008" i="1" s="1"/>
  <c r="E1008" i="1" s="1"/>
  <c r="O1007" i="1"/>
  <c r="I1021" i="1"/>
  <c r="S1007" i="1"/>
  <c r="Q1006" i="1"/>
  <c r="R1006" i="1" s="1"/>
  <c r="T1007" i="1"/>
  <c r="F1009" i="1" l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D1009" i="1" s="1"/>
  <c r="E1009" i="1" s="1"/>
  <c r="F1010" i="1" s="1"/>
  <c r="I1022" i="1"/>
  <c r="Q1007" i="1"/>
  <c r="R1007" i="1" s="1"/>
  <c r="S1008" i="1"/>
  <c r="T1008" i="1"/>
  <c r="K995" i="1" l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D1010" i="1" s="1"/>
  <c r="E1010" i="1" s="1"/>
  <c r="I1023" i="1"/>
  <c r="F1011" i="1" l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D1011" i="1" s="1"/>
  <c r="E1011" i="1" s="1"/>
  <c r="I1024" i="1"/>
  <c r="T1010" i="1"/>
  <c r="Q1009" i="1"/>
  <c r="R1009" i="1" s="1"/>
  <c r="S1010" i="1"/>
  <c r="C997" i="1"/>
  <c r="F1012" i="1" l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D1012" i="1" s="1"/>
  <c r="E1012" i="1" s="1"/>
  <c r="O1011" i="1"/>
  <c r="F1013" i="1" l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D1013" i="1" s="1"/>
  <c r="E1013" i="1" s="1"/>
  <c r="F1014" i="1" s="1"/>
  <c r="Q1011" i="1"/>
  <c r="R1011" i="1" s="1"/>
  <c r="S1012" i="1"/>
  <c r="T1012" i="1"/>
  <c r="C999" i="1"/>
  <c r="I1026" i="1"/>
  <c r="K999" i="1" l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D1014" i="1" s="1"/>
  <c r="E1014" i="1" s="1"/>
  <c r="I1027" i="1"/>
  <c r="T1013" i="1"/>
  <c r="Q1012" i="1"/>
  <c r="R1012" i="1" s="1"/>
  <c r="S1013" i="1"/>
  <c r="F1015" i="1" l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D1015" i="1" s="1"/>
  <c r="E1015" i="1" s="1"/>
  <c r="C1001" i="1"/>
  <c r="I1028" i="1"/>
  <c r="T1014" i="1"/>
  <c r="Q1013" i="1"/>
  <c r="R1013" i="1" s="1"/>
  <c r="S1014" i="1"/>
  <c r="F1016" i="1" l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D1016" i="1" s="1"/>
  <c r="E1016" i="1" s="1"/>
  <c r="C1002" i="1"/>
  <c r="T1015" i="1"/>
  <c r="S1015" i="1"/>
  <c r="Q1014" i="1"/>
  <c r="R1014" i="1" s="1"/>
  <c r="F1017" i="1" l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D1017" i="1" s="1"/>
  <c r="E1017" i="1" s="1"/>
  <c r="F1018" i="1" s="1"/>
  <c r="Q1015" i="1"/>
  <c r="R1015" i="1" s="1"/>
  <c r="S1016" i="1"/>
  <c r="T1016" i="1"/>
  <c r="I1030" i="1"/>
  <c r="K1003" i="1" l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D1018" i="1" s="1"/>
  <c r="E1018" i="1" s="1"/>
  <c r="F1019" i="1" s="1"/>
  <c r="Q1016" i="1"/>
  <c r="R1016" i="1" s="1"/>
  <c r="T1017" i="1"/>
  <c r="S1017" i="1"/>
  <c r="H1005" i="1" l="1"/>
  <c r="G1006" i="1"/>
  <c r="K1004" i="1"/>
  <c r="L1004" i="1" s="1"/>
  <c r="M1004" i="1" s="1"/>
  <c r="N1004" i="1" s="1"/>
  <c r="P1004" i="1" s="1"/>
  <c r="B1004" i="1" s="1"/>
  <c r="J1005" i="1"/>
  <c r="A1019" i="1"/>
  <c r="D1019" i="1" s="1"/>
  <c r="E1019" i="1" s="1"/>
  <c r="O1018" i="1"/>
  <c r="T1018" i="1"/>
  <c r="S1018" i="1"/>
  <c r="Q1017" i="1"/>
  <c r="R1017" i="1" s="1"/>
  <c r="C1005" i="1"/>
  <c r="I1032" i="1"/>
  <c r="F1020" i="1" l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s="1"/>
  <c r="E1020" i="1" s="1"/>
  <c r="F1021" i="1" l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D1021" i="1" s="1"/>
  <c r="E1021" i="1" s="1"/>
  <c r="F1022" i="1" s="1"/>
  <c r="I1034" i="1"/>
  <c r="C1007" i="1"/>
  <c r="K1007" i="1" l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D1022" i="1" s="1"/>
  <c r="E1022" i="1" s="1"/>
  <c r="O1021" i="1"/>
  <c r="F1023" i="1" l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D1023" i="1" s="1"/>
  <c r="E1023" i="1" s="1"/>
  <c r="I1036" i="1"/>
  <c r="C1009" i="1"/>
  <c r="F1024" i="1" l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D1024" i="1" s="1"/>
  <c r="E1024" i="1" s="1"/>
  <c r="F1025" i="1" s="1"/>
  <c r="I1037" i="1"/>
  <c r="C1010" i="1"/>
  <c r="Q1022" i="1"/>
  <c r="R1022" i="1" s="1"/>
  <c r="S1023" i="1"/>
  <c r="T1023" i="1"/>
  <c r="H1011" i="1" l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D1025" i="1" s="1"/>
  <c r="E1025" i="1" s="1"/>
  <c r="T1024" i="1"/>
  <c r="Q1023" i="1"/>
  <c r="R1023" i="1" s="1"/>
  <c r="S1024" i="1"/>
  <c r="I1038" i="1"/>
  <c r="F1026" i="1" l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D1026" i="1" s="1"/>
  <c r="E1026" i="1" s="1"/>
  <c r="O1025" i="1"/>
  <c r="I1039" i="1"/>
  <c r="F1027" i="1" l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D1027" i="1" s="1"/>
  <c r="E1027" i="1" s="1"/>
  <c r="O1026" i="1"/>
  <c r="C1013" i="1"/>
  <c r="F1028" i="1" l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s="1"/>
  <c r="E1028" i="1" s="1"/>
  <c r="F1029" i="1" s="1"/>
  <c r="H1015" i="1" l="1"/>
  <c r="G1016" i="1"/>
  <c r="K1014" i="1"/>
  <c r="L1014" i="1" s="1"/>
  <c r="M1014" i="1" s="1"/>
  <c r="N1014" i="1" s="1"/>
  <c r="P1014" i="1" s="1"/>
  <c r="B1014" i="1" s="1"/>
  <c r="J1015" i="1"/>
  <c r="A1029" i="1"/>
  <c r="D1029" i="1" s="1"/>
  <c r="E1029" i="1" s="1"/>
  <c r="F1030" i="1" s="1"/>
  <c r="O1028" i="1"/>
  <c r="I1042" i="1"/>
  <c r="Q1027" i="1"/>
  <c r="R1027" i="1" s="1"/>
  <c r="T1028" i="1"/>
  <c r="S1028" i="1"/>
  <c r="C1015" i="1"/>
  <c r="K1015" i="1" l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D1030" i="1" s="1"/>
  <c r="E1030" i="1" s="1"/>
  <c r="F1031" i="1" s="1"/>
  <c r="O1029" i="1"/>
  <c r="T1029" i="1"/>
  <c r="Q1028" i="1"/>
  <c r="R1028" i="1" s="1"/>
  <c r="S1029" i="1"/>
  <c r="H1017" i="1" l="1"/>
  <c r="G1018" i="1"/>
  <c r="K1016" i="1"/>
  <c r="L1016" i="1" s="1"/>
  <c r="M1016" i="1" s="1"/>
  <c r="N1016" i="1" s="1"/>
  <c r="P1016" i="1" s="1"/>
  <c r="B1016" i="1" s="1"/>
  <c r="J1017" i="1"/>
  <c r="A1031" i="1"/>
  <c r="D1031" i="1" s="1"/>
  <c r="E1031" i="1" s="1"/>
  <c r="O1030" i="1"/>
  <c r="C1017" i="1"/>
  <c r="T1030" i="1"/>
  <c r="Q1029" i="1"/>
  <c r="R1029" i="1" s="1"/>
  <c r="S1030" i="1"/>
  <c r="I1044" i="1"/>
  <c r="F1032" i="1" l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D1032" i="1" s="1"/>
  <c r="E1032" i="1" s="1"/>
  <c r="F1033" i="1" s="1"/>
  <c r="C1018" i="1"/>
  <c r="I1045" i="1"/>
  <c r="H1019" i="1" l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s="1"/>
  <c r="E1033" i="1" s="1"/>
  <c r="F1034" i="1" l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D1034" i="1" s="1"/>
  <c r="E1034" i="1" s="1"/>
  <c r="C1020" i="1"/>
  <c r="F1035" i="1" l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D1035" i="1" s="1"/>
  <c r="E1035" i="1" s="1"/>
  <c r="O1034" i="1"/>
  <c r="I1048" i="1"/>
  <c r="F1036" i="1" l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D1036" i="1" s="1"/>
  <c r="E1036" i="1" s="1"/>
  <c r="F1037" i="1" s="1"/>
  <c r="I1049" i="1"/>
  <c r="H1023" i="1" l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D1037" i="1" s="1"/>
  <c r="E1037" i="1" s="1"/>
  <c r="I1050" i="1"/>
  <c r="F1038" i="1" l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D1038" i="1" s="1"/>
  <c r="E1038" i="1" s="1"/>
  <c r="F1039" i="1" s="1"/>
  <c r="T1037" i="1"/>
  <c r="Q1036" i="1"/>
  <c r="R1036" i="1" s="1"/>
  <c r="S1037" i="1"/>
  <c r="C1024" i="1"/>
  <c r="H1025" i="1" l="1"/>
  <c r="G1026" i="1"/>
  <c r="K1024" i="1"/>
  <c r="L1024" i="1" s="1"/>
  <c r="M1024" i="1" s="1"/>
  <c r="N1024" i="1" s="1"/>
  <c r="P1024" i="1" s="1"/>
  <c r="B1024" i="1" s="1"/>
  <c r="J1025" i="1"/>
  <c r="O1038" i="1"/>
  <c r="A1039" i="1"/>
  <c r="D1039" i="1" s="1"/>
  <c r="E1039" i="1" s="1"/>
  <c r="T1038" i="1"/>
  <c r="Q1037" i="1"/>
  <c r="R1037" i="1" s="1"/>
  <c r="S1038" i="1"/>
  <c r="I1052" i="1"/>
  <c r="C1025" i="1"/>
  <c r="F1040" i="1" l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D1040" i="1" s="1"/>
  <c r="E1040" i="1" s="1"/>
  <c r="F1041" i="1" s="1"/>
  <c r="Q1038" i="1"/>
  <c r="R1038" i="1" s="1"/>
  <c r="T1039" i="1"/>
  <c r="S1039" i="1"/>
  <c r="C1026" i="1"/>
  <c r="H1027" i="1" l="1"/>
  <c r="G1028" i="1"/>
  <c r="K1026" i="1"/>
  <c r="L1026" i="1" s="1"/>
  <c r="M1026" i="1" s="1"/>
  <c r="N1026" i="1" s="1"/>
  <c r="P1026" i="1" s="1"/>
  <c r="B1026" i="1" s="1"/>
  <c r="J1027" i="1"/>
  <c r="O1040" i="1"/>
  <c r="A1041" i="1"/>
  <c r="D1041" i="1" s="1"/>
  <c r="E1041" i="1" s="1"/>
  <c r="C1027" i="1"/>
  <c r="T1040" i="1"/>
  <c r="Q1039" i="1"/>
  <c r="R1039" i="1" s="1"/>
  <c r="S1040" i="1"/>
  <c r="I1054" i="1"/>
  <c r="F1042" i="1" l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D1042" i="1" s="1"/>
  <c r="E1042" i="1" s="1"/>
  <c r="S1041" i="1"/>
  <c r="Q1040" i="1"/>
  <c r="R1040" i="1" s="1"/>
  <c r="T1041" i="1"/>
  <c r="I1055" i="1"/>
  <c r="C1028" i="1"/>
  <c r="F1043" i="1" l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D1043" i="1" s="1"/>
  <c r="E1043" i="1" s="1"/>
  <c r="O1042" i="1"/>
  <c r="C1029" i="1"/>
  <c r="I1056" i="1"/>
  <c r="F1044" i="1" l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D1044" i="1" s="1"/>
  <c r="E1044" i="1" s="1"/>
  <c r="I1057" i="1"/>
  <c r="C1030" i="1"/>
  <c r="F1045" i="1" l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s="1"/>
  <c r="E1045" i="1" s="1"/>
  <c r="F1046" i="1" l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D1046" i="1" s="1"/>
  <c r="E1046" i="1" s="1"/>
  <c r="O1045" i="1"/>
  <c r="Q1044" i="1"/>
  <c r="R1044" i="1" s="1"/>
  <c r="T1045" i="1"/>
  <c r="S1045" i="1"/>
  <c r="F1047" i="1" l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D1047" i="1" s="1"/>
  <c r="E1047" i="1" s="1"/>
  <c r="O1046" i="1"/>
  <c r="F1048" i="1" l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D1048" i="1" s="1"/>
  <c r="E1048" i="1" s="1"/>
  <c r="C1034" i="1"/>
  <c r="I1061" i="1"/>
  <c r="F1049" i="1" l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D1049" i="1" s="1"/>
  <c r="E1049" i="1" s="1"/>
  <c r="T1048" i="1"/>
  <c r="Q1047" i="1"/>
  <c r="R1047" i="1" s="1"/>
  <c r="S1048" i="1"/>
  <c r="I1062" i="1"/>
  <c r="F1050" i="1" l="1"/>
  <c r="K1035" i="1"/>
  <c r="L1035" i="1" s="1"/>
  <c r="M1035" i="1" s="1"/>
  <c r="N1035" i="1" s="1"/>
  <c r="P1035" i="1" s="1"/>
  <c r="B1035" i="1" s="1"/>
  <c r="J1036" i="1"/>
  <c r="H1036" i="1"/>
  <c r="G1037" i="1"/>
  <c r="A1050" i="1"/>
  <c r="D1050" i="1" s="1"/>
  <c r="E1050" i="1" s="1"/>
  <c r="O1049" i="1"/>
  <c r="I1063" i="1"/>
  <c r="T1049" i="1"/>
  <c r="Q1048" i="1"/>
  <c r="R1048" i="1" s="1"/>
  <c r="S1049" i="1"/>
  <c r="C1036" i="1"/>
  <c r="F1051" i="1" l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s="1"/>
  <c r="E1051" i="1" s="1"/>
  <c r="F1052" i="1" l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D1052" i="1" s="1"/>
  <c r="E1052" i="1" s="1"/>
  <c r="F1053" i="1" s="1"/>
  <c r="I1065" i="1"/>
  <c r="Q1050" i="1"/>
  <c r="R1050" i="1" s="1"/>
  <c r="T1051" i="1"/>
  <c r="S1051" i="1"/>
  <c r="C1038" i="1"/>
  <c r="H1039" i="1" l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D1053" i="1" s="1"/>
  <c r="E1053" i="1" s="1"/>
  <c r="I1066" i="1"/>
  <c r="F1054" i="1" l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D1054" i="1" s="1"/>
  <c r="E1054" i="1" s="1"/>
  <c r="O1053" i="1"/>
  <c r="F1055" i="1" l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D1055" i="1" s="1"/>
  <c r="E1055" i="1" s="1"/>
  <c r="F1056" i="1" s="1"/>
  <c r="I1068" i="1"/>
  <c r="K1041" i="1" l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D1056" i="1" s="1"/>
  <c r="E1056" i="1" s="1"/>
  <c r="Q1054" i="1"/>
  <c r="R1054" i="1" s="1"/>
  <c r="T1055" i="1"/>
  <c r="S1055" i="1"/>
  <c r="F1057" i="1" l="1"/>
  <c r="H1043" i="1"/>
  <c r="G1044" i="1"/>
  <c r="K1042" i="1"/>
  <c r="L1042" i="1" s="1"/>
  <c r="M1042" i="1" s="1"/>
  <c r="N1042" i="1" s="1"/>
  <c r="P1042" i="1" s="1"/>
  <c r="B1042" i="1" s="1"/>
  <c r="J1043" i="1"/>
  <c r="A1057" i="1"/>
  <c r="D1057" i="1" s="1"/>
  <c r="E1057" i="1" s="1"/>
  <c r="O1056" i="1"/>
  <c r="Q1055" i="1"/>
  <c r="R1055" i="1" s="1"/>
  <c r="T1056" i="1"/>
  <c r="S1056" i="1"/>
  <c r="C1043" i="1"/>
  <c r="I1070" i="1"/>
  <c r="F1058" i="1" l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D1058" i="1" s="1"/>
  <c r="E1058" i="1" s="1"/>
  <c r="O1057" i="1"/>
  <c r="T1057" i="1"/>
  <c r="Q1056" i="1"/>
  <c r="R1056" i="1" s="1"/>
  <c r="S1057" i="1"/>
  <c r="F1059" i="1" l="1"/>
  <c r="H1045" i="1"/>
  <c r="G1046" i="1"/>
  <c r="K1044" i="1"/>
  <c r="L1044" i="1" s="1"/>
  <c r="M1044" i="1" s="1"/>
  <c r="N1044" i="1" s="1"/>
  <c r="P1044" i="1" s="1"/>
  <c r="B1044" i="1" s="1"/>
  <c r="J1045" i="1"/>
  <c r="A1059" i="1"/>
  <c r="D1059" i="1" s="1"/>
  <c r="E1059" i="1" s="1"/>
  <c r="O1058" i="1"/>
  <c r="I1072" i="1"/>
  <c r="C1045" i="1"/>
  <c r="S1058" i="1"/>
  <c r="T1058" i="1"/>
  <c r="Q1057" i="1"/>
  <c r="R1057" i="1" s="1"/>
  <c r="F1060" i="1" l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s="1"/>
  <c r="E1060" i="1" s="1"/>
  <c r="F1061" i="1" l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D1061" i="1" s="1"/>
  <c r="E1061" i="1" s="1"/>
  <c r="O1060" i="1"/>
  <c r="F1062" i="1" l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D1062" i="1" s="1"/>
  <c r="E1062" i="1" s="1"/>
  <c r="O1061" i="1"/>
  <c r="I1075" i="1"/>
  <c r="F1063" i="1" l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D1063" i="1" s="1"/>
  <c r="E1063" i="1" s="1"/>
  <c r="C1049" i="1"/>
  <c r="S1062" i="1"/>
  <c r="Q1061" i="1"/>
  <c r="R1061" i="1" s="1"/>
  <c r="T1062" i="1"/>
  <c r="F1064" i="1" l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D1064" i="1" s="1"/>
  <c r="E1064" i="1" s="1"/>
  <c r="Q1062" i="1"/>
  <c r="R1062" i="1" s="1"/>
  <c r="S1063" i="1"/>
  <c r="T1063" i="1"/>
  <c r="I1077" i="1"/>
  <c r="F1065" i="1" l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D1065" i="1" s="1"/>
  <c r="E1065" i="1" s="1"/>
  <c r="O1064" i="1"/>
  <c r="Q1063" i="1"/>
  <c r="R1063" i="1" s="1"/>
  <c r="T1064" i="1"/>
  <c r="S1064" i="1"/>
  <c r="C1051" i="1"/>
  <c r="F1066" i="1" l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D1066" i="1" s="1"/>
  <c r="E1066" i="1" s="1"/>
  <c r="I1079" i="1"/>
  <c r="T1065" i="1"/>
  <c r="Q1064" i="1"/>
  <c r="R1064" i="1" s="1"/>
  <c r="S1065" i="1"/>
  <c r="F1067" i="1" l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D1067" i="1" s="1"/>
  <c r="E1067" i="1" s="1"/>
  <c r="O1066" i="1"/>
  <c r="T1066" i="1"/>
  <c r="Q1065" i="1"/>
  <c r="R1065" i="1" s="1"/>
  <c r="S1066" i="1"/>
  <c r="C1053" i="1"/>
  <c r="F1068" i="1" l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D1068" i="1" s="1"/>
  <c r="E1068" i="1" s="1"/>
  <c r="Q1066" i="1"/>
  <c r="R1066" i="1" s="1"/>
  <c r="S1067" i="1"/>
  <c r="T1067" i="1"/>
  <c r="I1081" i="1"/>
  <c r="F1069" i="1" l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D1069" i="1" s="1"/>
  <c r="E1069" i="1" s="1"/>
  <c r="F1070" i="1" s="1"/>
  <c r="S1068" i="1"/>
  <c r="Q1067" i="1"/>
  <c r="R1067" i="1" s="1"/>
  <c r="T1068" i="1"/>
  <c r="K1055" i="1" l="1"/>
  <c r="L1055" i="1" s="1"/>
  <c r="M1055" i="1" s="1"/>
  <c r="N1055" i="1" s="1"/>
  <c r="P1055" i="1" s="1"/>
  <c r="B1055" i="1" s="1"/>
  <c r="J1056" i="1"/>
  <c r="H1056" i="1"/>
  <c r="G1057" i="1"/>
  <c r="O1069" i="1"/>
  <c r="A1070" i="1"/>
  <c r="D1070" i="1" s="1"/>
  <c r="E1070" i="1" s="1"/>
  <c r="T1069" i="1"/>
  <c r="Q1068" i="1"/>
  <c r="R1068" i="1" s="1"/>
  <c r="S1069" i="1"/>
  <c r="C1056" i="1"/>
  <c r="I1083" i="1"/>
  <c r="F1071" i="1" l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D1071" i="1" s="1"/>
  <c r="E1071" i="1" s="1"/>
  <c r="F1072" i="1" s="1"/>
  <c r="O1070" i="1"/>
  <c r="C1057" i="1"/>
  <c r="S1070" i="1"/>
  <c r="Q1069" i="1"/>
  <c r="R1069" i="1" s="1"/>
  <c r="T1070" i="1"/>
  <c r="K1057" i="1" l="1"/>
  <c r="L1057" i="1" s="1"/>
  <c r="M1057" i="1" s="1"/>
  <c r="N1057" i="1" s="1"/>
  <c r="P1057" i="1" s="1"/>
  <c r="B1057" i="1" s="1"/>
  <c r="J1058" i="1"/>
  <c r="H1058" i="1"/>
  <c r="G1059" i="1"/>
  <c r="O1071" i="1"/>
  <c r="A1072" i="1"/>
  <c r="D1072" i="1" s="1"/>
  <c r="E1072" i="1" s="1"/>
  <c r="C1058" i="1"/>
  <c r="Q1070" i="1"/>
  <c r="R1070" i="1" s="1"/>
  <c r="S1071" i="1"/>
  <c r="T1071" i="1"/>
  <c r="I1085" i="1"/>
  <c r="F1073" i="1" l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D1073" i="1" s="1"/>
  <c r="E1073" i="1" s="1"/>
  <c r="F1074" i="1" s="1"/>
  <c r="T1072" i="1"/>
  <c r="Q1071" i="1"/>
  <c r="R1071" i="1" s="1"/>
  <c r="S1072" i="1"/>
  <c r="K1059" i="1" l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D1074" i="1" s="1"/>
  <c r="E1074" i="1" s="1"/>
  <c r="I1087" i="1"/>
  <c r="T1073" i="1"/>
  <c r="Q1072" i="1"/>
  <c r="R1072" i="1" s="1"/>
  <c r="S1073" i="1"/>
  <c r="F1075" i="1" l="1"/>
  <c r="H1061" i="1"/>
  <c r="G1062" i="1"/>
  <c r="K1060" i="1"/>
  <c r="L1060" i="1" s="1"/>
  <c r="M1060" i="1" s="1"/>
  <c r="N1060" i="1" s="1"/>
  <c r="P1060" i="1" s="1"/>
  <c r="B1060" i="1" s="1"/>
  <c r="J1061" i="1"/>
  <c r="I1088" i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C1061" i="1"/>
  <c r="S1074" i="1"/>
  <c r="Q1073" i="1"/>
  <c r="R1073" i="1" s="1"/>
  <c r="T1074" i="1"/>
  <c r="A1075" i="1"/>
  <c r="D1075" i="1" s="1"/>
  <c r="E1075" i="1" s="1"/>
  <c r="F1076" i="1" s="1"/>
  <c r="O1074" i="1"/>
  <c r="K1061" i="1" l="1"/>
  <c r="L1061" i="1" s="1"/>
  <c r="M1061" i="1" s="1"/>
  <c r="N1061" i="1" s="1"/>
  <c r="P1061" i="1" s="1"/>
  <c r="B1061" i="1" s="1"/>
  <c r="J1062" i="1"/>
  <c r="H1062" i="1"/>
  <c r="G1063" i="1"/>
  <c r="C1062" i="1"/>
  <c r="Q1074" i="1"/>
  <c r="R1074" i="1" s="1"/>
  <c r="S1075" i="1"/>
  <c r="T1075" i="1"/>
  <c r="O1075" i="1"/>
  <c r="A1076" i="1"/>
  <c r="D1076" i="1" s="1"/>
  <c r="E1076" i="1" s="1"/>
  <c r="F1077" i="1" s="1"/>
  <c r="H1063" i="1" l="1"/>
  <c r="G1064" i="1"/>
  <c r="K1062" i="1"/>
  <c r="L1062" i="1" s="1"/>
  <c r="M1062" i="1" s="1"/>
  <c r="N1062" i="1" s="1"/>
  <c r="P1062" i="1" s="1"/>
  <c r="B1062" i="1" s="1"/>
  <c r="J1063" i="1"/>
  <c r="O1076" i="1"/>
  <c r="A1077" i="1"/>
  <c r="D1077" i="1" s="1"/>
  <c r="E1077" i="1" s="1"/>
  <c r="C1063" i="1"/>
  <c r="Q1075" i="1"/>
  <c r="R1075" i="1" s="1"/>
  <c r="T1076" i="1"/>
  <c r="S1076" i="1"/>
  <c r="F1078" i="1" l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D1078" i="1" s="1"/>
  <c r="E1078" i="1" s="1"/>
  <c r="C1064" i="1"/>
  <c r="T1077" i="1"/>
  <c r="Q1076" i="1"/>
  <c r="R1076" i="1" s="1"/>
  <c r="S1077" i="1"/>
  <c r="F1079" i="1" l="1"/>
  <c r="H1065" i="1"/>
  <c r="G1066" i="1"/>
  <c r="K1064" i="1"/>
  <c r="L1064" i="1" s="1"/>
  <c r="M1064" i="1" s="1"/>
  <c r="N1064" i="1" s="1"/>
  <c r="P1064" i="1" s="1"/>
  <c r="B1064" i="1" s="1"/>
  <c r="J1065" i="1"/>
  <c r="O1078" i="1"/>
  <c r="A1079" i="1"/>
  <c r="D1079" i="1" s="1"/>
  <c r="E1079" i="1" s="1"/>
  <c r="C1065" i="1"/>
  <c r="T1078" i="1"/>
  <c r="S1078" i="1"/>
  <c r="Q1077" i="1"/>
  <c r="R1077" i="1" s="1"/>
  <c r="F1080" i="1" l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D1080" i="1" s="1"/>
  <c r="E1080" i="1" s="1"/>
  <c r="F1081" i="1" s="1"/>
  <c r="Q1078" i="1"/>
  <c r="R1078" i="1" s="1"/>
  <c r="S1079" i="1"/>
  <c r="T1079" i="1"/>
  <c r="H1067" i="1" l="1"/>
  <c r="G1068" i="1"/>
  <c r="K1066" i="1"/>
  <c r="L1066" i="1" s="1"/>
  <c r="M1066" i="1" s="1"/>
  <c r="N1066" i="1" s="1"/>
  <c r="P1066" i="1" s="1"/>
  <c r="B1066" i="1" s="1"/>
  <c r="J1067" i="1"/>
  <c r="A1081" i="1"/>
  <c r="D1081" i="1" s="1"/>
  <c r="E1081" i="1" s="1"/>
  <c r="O1080" i="1"/>
  <c r="Q1079" i="1"/>
  <c r="R1079" i="1" s="1"/>
  <c r="T1080" i="1"/>
  <c r="S1080" i="1"/>
  <c r="C1067" i="1"/>
  <c r="F1082" i="1" l="1"/>
  <c r="K1067" i="1"/>
  <c r="L1067" i="1" s="1"/>
  <c r="M1067" i="1" s="1"/>
  <c r="N1067" i="1" s="1"/>
  <c r="P1067" i="1" s="1"/>
  <c r="B1067" i="1" s="1"/>
  <c r="J1068" i="1"/>
  <c r="H1068" i="1"/>
  <c r="G1069" i="1"/>
  <c r="O1081" i="1"/>
  <c r="A1082" i="1"/>
  <c r="D1082" i="1" s="1"/>
  <c r="E1082" i="1" s="1"/>
  <c r="F1083" i="1" s="1"/>
  <c r="C1068" i="1"/>
  <c r="T1081" i="1"/>
  <c r="S1081" i="1"/>
  <c r="Q1080" i="1"/>
  <c r="R1080" i="1" s="1"/>
  <c r="H1069" i="1" l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C1069" i="1"/>
  <c r="O1082" i="1"/>
  <c r="A1083" i="1"/>
  <c r="D1083" i="1" s="1"/>
  <c r="E1083" i="1" s="1"/>
  <c r="F1084" i="1" l="1"/>
  <c r="K1069" i="1"/>
  <c r="L1069" i="1" s="1"/>
  <c r="M1069" i="1" s="1"/>
  <c r="N1069" i="1" s="1"/>
  <c r="P1069" i="1" s="1"/>
  <c r="B1069" i="1" s="1"/>
  <c r="J1070" i="1"/>
  <c r="H1070" i="1"/>
  <c r="G1071" i="1"/>
  <c r="O1083" i="1"/>
  <c r="A1084" i="1"/>
  <c r="D1084" i="1" s="1"/>
  <c r="E1084" i="1" s="1"/>
  <c r="F1085" i="1" s="1"/>
  <c r="T1083" i="1"/>
  <c r="Q1082" i="1"/>
  <c r="R1082" i="1" s="1"/>
  <c r="S1083" i="1"/>
  <c r="C1070" i="1"/>
  <c r="H1071" i="1" l="1"/>
  <c r="G1072" i="1"/>
  <c r="K1070" i="1"/>
  <c r="L1070" i="1" s="1"/>
  <c r="M1070" i="1" s="1"/>
  <c r="N1070" i="1" s="1"/>
  <c r="P1070" i="1" s="1"/>
  <c r="B1070" i="1" s="1"/>
  <c r="J1071" i="1"/>
  <c r="C1071" i="1"/>
  <c r="O1084" i="1"/>
  <c r="A1085" i="1"/>
  <c r="D1085" i="1" s="1"/>
  <c r="E1085" i="1" s="1"/>
  <c r="S1084" i="1"/>
  <c r="Q1083" i="1"/>
  <c r="R1083" i="1" s="1"/>
  <c r="T1084" i="1"/>
  <c r="F1086" i="1" l="1"/>
  <c r="K1071" i="1"/>
  <c r="L1071" i="1" s="1"/>
  <c r="M1071" i="1" s="1"/>
  <c r="N1071" i="1" s="1"/>
  <c r="P1071" i="1" s="1"/>
  <c r="B1071" i="1" s="1"/>
  <c r="J1072" i="1"/>
  <c r="H1072" i="1"/>
  <c r="G1073" i="1"/>
  <c r="A1086" i="1"/>
  <c r="D1086" i="1" s="1"/>
  <c r="E1086" i="1" s="1"/>
  <c r="O1085" i="1"/>
  <c r="S1085" i="1"/>
  <c r="Q1084" i="1"/>
  <c r="R1084" i="1" s="1"/>
  <c r="T1085" i="1"/>
  <c r="C1072" i="1"/>
  <c r="F1087" i="1" l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C1073" i="1"/>
  <c r="O1086" i="1"/>
  <c r="A1087" i="1"/>
  <c r="D1087" i="1" s="1"/>
  <c r="E1087" i="1" s="1"/>
  <c r="F1088" i="1" l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D1088" i="1" l="1"/>
  <c r="E1088" i="1" s="1"/>
  <c r="A1089" i="1"/>
  <c r="H1075" i="1"/>
  <c r="G1076" i="1"/>
  <c r="K1074" i="1"/>
  <c r="L1074" i="1" s="1"/>
  <c r="M1074" i="1" s="1"/>
  <c r="N1074" i="1" s="1"/>
  <c r="P1074" i="1" s="1"/>
  <c r="B1074" i="1" s="1"/>
  <c r="J1075" i="1"/>
  <c r="O1088" i="1"/>
  <c r="Q1087" i="1"/>
  <c r="R1087" i="1" s="1"/>
  <c r="S1088" i="1"/>
  <c r="T1088" i="1"/>
  <c r="C1075" i="1"/>
  <c r="A1090" i="1" l="1"/>
  <c r="D1089" i="1"/>
  <c r="E1089" i="1" s="1"/>
  <c r="F1090" i="1" s="1"/>
  <c r="O1089" i="1"/>
  <c r="Q1089" i="1" s="1"/>
  <c r="R1089" i="1" s="1"/>
  <c r="S1089" i="1"/>
  <c r="T1089" i="1"/>
  <c r="F1089" i="1"/>
  <c r="K1075" i="1"/>
  <c r="L1075" i="1" s="1"/>
  <c r="M1075" i="1" s="1"/>
  <c r="N1075" i="1" s="1"/>
  <c r="P1075" i="1" s="1"/>
  <c r="B1075" i="1" s="1"/>
  <c r="J1076" i="1"/>
  <c r="H1076" i="1"/>
  <c r="G1077" i="1"/>
  <c r="C1076" i="1"/>
  <c r="Q1088" i="1"/>
  <c r="R1088" i="1" s="1"/>
  <c r="T1090" i="1" l="1"/>
  <c r="S1090" i="1"/>
  <c r="A1091" i="1"/>
  <c r="D1090" i="1"/>
  <c r="E1090" i="1" s="1"/>
  <c r="O1090" i="1"/>
  <c r="Q1090" i="1" s="1"/>
  <c r="R1090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F1091" i="1" l="1"/>
  <c r="S1091" i="1"/>
  <c r="A1092" i="1"/>
  <c r="D1091" i="1"/>
  <c r="E1091" i="1" s="1"/>
  <c r="O1091" i="1"/>
  <c r="Q1091" i="1" s="1"/>
  <c r="R1091" i="1" s="1"/>
  <c r="T1091" i="1"/>
  <c r="K1077" i="1"/>
  <c r="L1077" i="1" s="1"/>
  <c r="M1077" i="1" s="1"/>
  <c r="N1077" i="1" s="1"/>
  <c r="P1077" i="1" s="1"/>
  <c r="B1077" i="1" s="1"/>
  <c r="J1078" i="1"/>
  <c r="H1078" i="1"/>
  <c r="G1079" i="1"/>
  <c r="C1078" i="1"/>
  <c r="T1092" i="1" l="1"/>
  <c r="A1093" i="1"/>
  <c r="D1092" i="1"/>
  <c r="E1092" i="1" s="1"/>
  <c r="F1093" i="1" s="1"/>
  <c r="O1092" i="1"/>
  <c r="Q1092" i="1" s="1"/>
  <c r="R1092" i="1" s="1"/>
  <c r="S1092" i="1"/>
  <c r="F1092" i="1"/>
  <c r="H1079" i="1"/>
  <c r="G1080" i="1"/>
  <c r="K1078" i="1"/>
  <c r="L1078" i="1" s="1"/>
  <c r="M1078" i="1" s="1"/>
  <c r="N1078" i="1" s="1"/>
  <c r="P1078" i="1" s="1"/>
  <c r="B1078" i="1" s="1"/>
  <c r="J1079" i="1"/>
  <c r="C1079" i="1"/>
  <c r="S1093" i="1" l="1"/>
  <c r="T1093" i="1"/>
  <c r="A1094" i="1"/>
  <c r="D1093" i="1"/>
  <c r="E1093" i="1" s="1"/>
  <c r="O1093" i="1"/>
  <c r="Q1093" i="1" s="1"/>
  <c r="R1093" i="1" s="1"/>
  <c r="K1079" i="1"/>
  <c r="L1079" i="1" s="1"/>
  <c r="M1079" i="1" s="1"/>
  <c r="N1079" i="1" s="1"/>
  <c r="P1079" i="1" s="1"/>
  <c r="B1079" i="1" s="1"/>
  <c r="J1080" i="1"/>
  <c r="H1080" i="1"/>
  <c r="G1081" i="1"/>
  <c r="C1080" i="1"/>
  <c r="A1095" i="1" l="1"/>
  <c r="D1094" i="1"/>
  <c r="E1094" i="1" s="1"/>
  <c r="O1094" i="1"/>
  <c r="Q1094" i="1" s="1"/>
  <c r="R1094" i="1" s="1"/>
  <c r="S1094" i="1"/>
  <c r="T1094" i="1"/>
  <c r="F1094" i="1"/>
  <c r="H1081" i="1"/>
  <c r="G1082" i="1"/>
  <c r="K1080" i="1"/>
  <c r="L1080" i="1" s="1"/>
  <c r="M1080" i="1" s="1"/>
  <c r="N1080" i="1" s="1"/>
  <c r="P1080" i="1" s="1"/>
  <c r="B1080" i="1" s="1"/>
  <c r="J1081" i="1"/>
  <c r="C1081" i="1"/>
  <c r="T1095" i="1" l="1"/>
  <c r="S1095" i="1"/>
  <c r="F1095" i="1"/>
  <c r="D1095" i="1"/>
  <c r="E1095" i="1" s="1"/>
  <c r="A1096" i="1"/>
  <c r="O1095" i="1"/>
  <c r="Q1095" i="1" s="1"/>
  <c r="R1095" i="1" s="1"/>
  <c r="K1081" i="1"/>
  <c r="L1081" i="1" s="1"/>
  <c r="M1081" i="1" s="1"/>
  <c r="N1081" i="1" s="1"/>
  <c r="P1081" i="1" s="1"/>
  <c r="B1081" i="1" s="1"/>
  <c r="J1082" i="1"/>
  <c r="H1082" i="1"/>
  <c r="G1083" i="1"/>
  <c r="C1082" i="1"/>
  <c r="T1096" i="1" l="1"/>
  <c r="D1096" i="1"/>
  <c r="E1096" i="1" s="1"/>
  <c r="F1097" i="1" s="1"/>
  <c r="A1097" i="1"/>
  <c r="O1096" i="1"/>
  <c r="Q1096" i="1" s="1"/>
  <c r="R1096" i="1" s="1"/>
  <c r="F1096" i="1"/>
  <c r="S1096" i="1"/>
  <c r="H1083" i="1"/>
  <c r="G1084" i="1"/>
  <c r="K1082" i="1"/>
  <c r="L1082" i="1" s="1"/>
  <c r="M1082" i="1" s="1"/>
  <c r="N1082" i="1" s="1"/>
  <c r="P1082" i="1" s="1"/>
  <c r="B1082" i="1" s="1"/>
  <c r="J1083" i="1"/>
  <c r="C1083" i="1"/>
  <c r="T1097" i="1" l="1"/>
  <c r="S1097" i="1"/>
  <c r="D1097" i="1"/>
  <c r="E1097" i="1" s="1"/>
  <c r="A1098" i="1"/>
  <c r="O1097" i="1"/>
  <c r="Q1097" i="1" s="1"/>
  <c r="R1097" i="1" s="1"/>
  <c r="K1083" i="1"/>
  <c r="L1083" i="1" s="1"/>
  <c r="M1083" i="1" s="1"/>
  <c r="N1083" i="1" s="1"/>
  <c r="P1083" i="1" s="1"/>
  <c r="B1083" i="1" s="1"/>
  <c r="J1084" i="1"/>
  <c r="H1084" i="1"/>
  <c r="G1085" i="1"/>
  <c r="C1084" i="1"/>
  <c r="A1099" i="1" l="1"/>
  <c r="O1098" i="1"/>
  <c r="Q1098" i="1" s="1"/>
  <c r="R1098" i="1" s="1"/>
  <c r="D1098" i="1"/>
  <c r="E1098" i="1" s="1"/>
  <c r="F1099" i="1" s="1"/>
  <c r="F1098" i="1"/>
  <c r="S1098" i="1"/>
  <c r="T1098" i="1"/>
  <c r="H1085" i="1"/>
  <c r="G1086" i="1"/>
  <c r="K1084" i="1"/>
  <c r="L1084" i="1" s="1"/>
  <c r="M1084" i="1" s="1"/>
  <c r="N1084" i="1" s="1"/>
  <c r="P1084" i="1" s="1"/>
  <c r="B1084" i="1" s="1"/>
  <c r="J1085" i="1"/>
  <c r="C1085" i="1"/>
  <c r="S1099" i="1" l="1"/>
  <c r="T1099" i="1"/>
  <c r="D1099" i="1"/>
  <c r="E1099" i="1" s="1"/>
  <c r="F1100" i="1" s="1"/>
  <c r="A1100" i="1"/>
  <c r="O1099" i="1"/>
  <c r="Q1099" i="1" s="1"/>
  <c r="R1099" i="1" s="1"/>
  <c r="K1085" i="1"/>
  <c r="L1085" i="1" s="1"/>
  <c r="M1085" i="1" s="1"/>
  <c r="N1085" i="1" s="1"/>
  <c r="P1085" i="1" s="1"/>
  <c r="J1086" i="1"/>
  <c r="H1086" i="1"/>
  <c r="G1087" i="1"/>
  <c r="C1086" i="1"/>
  <c r="B1085" i="1" l="1"/>
  <c r="D1100" i="1"/>
  <c r="E1100" i="1" s="1"/>
  <c r="F1101" i="1" s="1"/>
  <c r="A1101" i="1"/>
  <c r="O1100" i="1"/>
  <c r="Q1100" i="1" s="1"/>
  <c r="R1100" i="1" s="1"/>
  <c r="S1100" i="1"/>
  <c r="T1100" i="1"/>
  <c r="H1087" i="1"/>
  <c r="G1088" i="1"/>
  <c r="G1089" i="1" s="1"/>
  <c r="K1086" i="1"/>
  <c r="L1086" i="1" s="1"/>
  <c r="M1086" i="1" s="1"/>
  <c r="N1086" i="1" s="1"/>
  <c r="P1086" i="1" s="1"/>
  <c r="B1086" i="1" s="1"/>
  <c r="J1087" i="1"/>
  <c r="C1087" i="1"/>
  <c r="S1101" i="1" l="1"/>
  <c r="O1101" i="1"/>
  <c r="Q1101" i="1" s="1"/>
  <c r="R1101" i="1" s="1"/>
  <c r="A1102" i="1"/>
  <c r="D1101" i="1"/>
  <c r="E1101" i="1" s="1"/>
  <c r="F1102" i="1" s="1"/>
  <c r="T1101" i="1"/>
  <c r="G1090" i="1"/>
  <c r="H1089" i="1"/>
  <c r="K1087" i="1"/>
  <c r="L1087" i="1" s="1"/>
  <c r="M1087" i="1" s="1"/>
  <c r="N1087" i="1" s="1"/>
  <c r="P1087" i="1" s="1"/>
  <c r="B1087" i="1" s="1"/>
  <c r="J1088" i="1"/>
  <c r="J1089" i="1" s="1"/>
  <c r="H1088" i="1"/>
  <c r="C1088" i="1"/>
  <c r="C1089" i="1" l="1"/>
  <c r="T1102" i="1"/>
  <c r="A1103" i="1"/>
  <c r="O1102" i="1"/>
  <c r="Q1102" i="1" s="1"/>
  <c r="R1102" i="1" s="1"/>
  <c r="D1102" i="1"/>
  <c r="E1102" i="1" s="1"/>
  <c r="F1103" i="1" s="1"/>
  <c r="S1102" i="1"/>
  <c r="K1089" i="1"/>
  <c r="J1090" i="1"/>
  <c r="G1091" i="1"/>
  <c r="H1090" i="1"/>
  <c r="K1088" i="1"/>
  <c r="L1088" i="1" s="1"/>
  <c r="M1088" i="1" s="1"/>
  <c r="N1088" i="1" s="1"/>
  <c r="P1088" i="1" s="1"/>
  <c r="B1088" i="1" s="1"/>
  <c r="C1090" i="1" l="1"/>
  <c r="S1103" i="1"/>
  <c r="O1103" i="1"/>
  <c r="Q1103" i="1" s="1"/>
  <c r="R1103" i="1" s="1"/>
  <c r="D1103" i="1"/>
  <c r="E1103" i="1" s="1"/>
  <c r="F1104" i="1" s="1"/>
  <c r="A1104" i="1"/>
  <c r="T1103" i="1"/>
  <c r="K1090" i="1"/>
  <c r="L1090" i="1" s="1"/>
  <c r="M1090" i="1" s="1"/>
  <c r="N1090" i="1" s="1"/>
  <c r="J1091" i="1"/>
  <c r="L1089" i="1"/>
  <c r="M1089" i="1" s="1"/>
  <c r="N1089" i="1" s="1"/>
  <c r="P1089" i="1" s="1"/>
  <c r="B1089" i="1" s="1"/>
  <c r="G1092" i="1"/>
  <c r="H1091" i="1"/>
  <c r="P1090" i="1" l="1"/>
  <c r="B1090" i="1" s="1"/>
  <c r="C1091" i="1"/>
  <c r="T1104" i="1"/>
  <c r="A1105" i="1"/>
  <c r="D1104" i="1"/>
  <c r="E1104" i="1" s="1"/>
  <c r="F1105" i="1" s="1"/>
  <c r="O1104" i="1"/>
  <c r="Q1104" i="1" s="1"/>
  <c r="R1104" i="1" s="1"/>
  <c r="S1104" i="1"/>
  <c r="K1091" i="1"/>
  <c r="L1091" i="1" s="1"/>
  <c r="M1091" i="1" s="1"/>
  <c r="N1091" i="1" s="1"/>
  <c r="J1092" i="1"/>
  <c r="G1093" i="1"/>
  <c r="H1092" i="1"/>
  <c r="P1091" i="1" l="1"/>
  <c r="B1091" i="1" s="1"/>
  <c r="C1092" i="1"/>
  <c r="S1105" i="1"/>
  <c r="O1105" i="1"/>
  <c r="Q1105" i="1" s="1"/>
  <c r="R1105" i="1" s="1"/>
  <c r="A1106" i="1"/>
  <c r="D1105" i="1"/>
  <c r="E1105" i="1" s="1"/>
  <c r="F1106" i="1" s="1"/>
  <c r="T1105" i="1"/>
  <c r="K1092" i="1"/>
  <c r="L1092" i="1" s="1"/>
  <c r="M1092" i="1" s="1"/>
  <c r="N1092" i="1" s="1"/>
  <c r="J1093" i="1"/>
  <c r="G1094" i="1"/>
  <c r="H1093" i="1"/>
  <c r="P1092" i="1" l="1"/>
  <c r="B1092" i="1" s="1"/>
  <c r="C1093" i="1"/>
  <c r="T1106" i="1"/>
  <c r="S1106" i="1"/>
  <c r="D1106" i="1"/>
  <c r="E1106" i="1" s="1"/>
  <c r="F1107" i="1" s="1"/>
  <c r="A1107" i="1"/>
  <c r="O1106" i="1"/>
  <c r="Q1106" i="1" s="1"/>
  <c r="R1106" i="1" s="1"/>
  <c r="K1093" i="1"/>
  <c r="L1093" i="1" s="1"/>
  <c r="M1093" i="1" s="1"/>
  <c r="N1093" i="1" s="1"/>
  <c r="P1093" i="1" s="1"/>
  <c r="J1094" i="1"/>
  <c r="G1095" i="1"/>
  <c r="H1094" i="1"/>
  <c r="A5" i="1"/>
  <c r="A6" i="1"/>
  <c r="C1094" i="1" l="1"/>
  <c r="B1093" i="1"/>
  <c r="O1107" i="1"/>
  <c r="Q1107" i="1" s="1"/>
  <c r="R1107" i="1" s="1"/>
  <c r="A1108" i="1"/>
  <c r="D1107" i="1"/>
  <c r="E1107" i="1" s="1"/>
  <c r="F1108" i="1" s="1"/>
  <c r="S1107" i="1"/>
  <c r="T1107" i="1"/>
  <c r="K1094" i="1"/>
  <c r="L1094" i="1" s="1"/>
  <c r="M1094" i="1" s="1"/>
  <c r="N1094" i="1" s="1"/>
  <c r="J1095" i="1"/>
  <c r="G1096" i="1"/>
  <c r="H1095" i="1"/>
  <c r="P1094" i="1" l="1"/>
  <c r="B1094" i="1" s="1"/>
  <c r="C1095" i="1"/>
  <c r="T1108" i="1"/>
  <c r="S1108" i="1"/>
  <c r="O1108" i="1"/>
  <c r="A1109" i="1"/>
  <c r="D1108" i="1"/>
  <c r="E1108" i="1" s="1"/>
  <c r="F1109" i="1" s="1"/>
  <c r="K1095" i="1"/>
  <c r="L1095" i="1" s="1"/>
  <c r="M1095" i="1" s="1"/>
  <c r="N1095" i="1" s="1"/>
  <c r="J1096" i="1"/>
  <c r="G1097" i="1"/>
  <c r="H1096" i="1"/>
  <c r="P1095" i="1" l="1"/>
  <c r="B1095" i="1" s="1"/>
  <c r="C1096" i="1"/>
  <c r="O1109" i="1"/>
  <c r="D1109" i="1"/>
  <c r="E1109" i="1" s="1"/>
  <c r="F1110" i="1" s="1"/>
  <c r="A1110" i="1"/>
  <c r="S1109" i="1"/>
  <c r="T1109" i="1"/>
  <c r="Q1108" i="1"/>
  <c r="R1108" i="1" s="1"/>
  <c r="K1096" i="1"/>
  <c r="L1096" i="1" s="1"/>
  <c r="M1096" i="1" s="1"/>
  <c r="N1096" i="1" s="1"/>
  <c r="P1096" i="1" s="1"/>
  <c r="J1097" i="1"/>
  <c r="G1098" i="1"/>
  <c r="H1097" i="1"/>
  <c r="C1097" i="1" l="1"/>
  <c r="B1096" i="1"/>
  <c r="O1110" i="1"/>
  <c r="D1110" i="1"/>
  <c r="E1110" i="1" s="1"/>
  <c r="F1111" i="1" s="1"/>
  <c r="A1111" i="1"/>
  <c r="T1110" i="1"/>
  <c r="S1110" i="1"/>
  <c r="Q1109" i="1"/>
  <c r="R1109" i="1" s="1"/>
  <c r="K1097" i="1"/>
  <c r="L1097" i="1" s="1"/>
  <c r="M1097" i="1" s="1"/>
  <c r="N1097" i="1" s="1"/>
  <c r="P1097" i="1" s="1"/>
  <c r="J1098" i="1"/>
  <c r="G1099" i="1"/>
  <c r="H1098" i="1"/>
  <c r="C1098" i="1" l="1"/>
  <c r="B1097" i="1"/>
  <c r="O1111" i="1"/>
  <c r="D1111" i="1"/>
  <c r="E1111" i="1" s="1"/>
  <c r="F1112" i="1" s="1"/>
  <c r="A1112" i="1"/>
  <c r="S1111" i="1"/>
  <c r="T1111" i="1"/>
  <c r="Q1110" i="1"/>
  <c r="R1110" i="1" s="1"/>
  <c r="K1098" i="1"/>
  <c r="L1098" i="1" s="1"/>
  <c r="M1098" i="1" s="1"/>
  <c r="N1098" i="1" s="1"/>
  <c r="P1098" i="1" s="1"/>
  <c r="J1099" i="1"/>
  <c r="G1100" i="1"/>
  <c r="H1099" i="1"/>
  <c r="C1099" i="1" l="1"/>
  <c r="B1098" i="1"/>
  <c r="O1112" i="1"/>
  <c r="D1112" i="1"/>
  <c r="E1112" i="1" s="1"/>
  <c r="F1113" i="1" s="1"/>
  <c r="A1113" i="1"/>
  <c r="S1112" i="1"/>
  <c r="T1112" i="1"/>
  <c r="Q1111" i="1"/>
  <c r="R1111" i="1" s="1"/>
  <c r="K1099" i="1"/>
  <c r="L1099" i="1" s="1"/>
  <c r="M1099" i="1" s="1"/>
  <c r="N1099" i="1" s="1"/>
  <c r="P1099" i="1" s="1"/>
  <c r="J1100" i="1"/>
  <c r="G1101" i="1"/>
  <c r="H1100" i="1"/>
  <c r="C1100" i="1" l="1"/>
  <c r="B1099" i="1"/>
  <c r="O1113" i="1"/>
  <c r="D1113" i="1"/>
  <c r="E1113" i="1" s="1"/>
  <c r="F1114" i="1" s="1"/>
  <c r="A1114" i="1"/>
  <c r="S1113" i="1"/>
  <c r="Q1112" i="1"/>
  <c r="R1112" i="1" s="1"/>
  <c r="T1113" i="1"/>
  <c r="K1100" i="1"/>
  <c r="L1100" i="1" s="1"/>
  <c r="M1100" i="1" s="1"/>
  <c r="N1100" i="1" s="1"/>
  <c r="P1100" i="1" s="1"/>
  <c r="J1101" i="1"/>
  <c r="G1102" i="1"/>
  <c r="H1101" i="1"/>
  <c r="C1101" i="1" l="1"/>
  <c r="B1100" i="1"/>
  <c r="D1114" i="1"/>
  <c r="E1114" i="1" s="1"/>
  <c r="F1115" i="1" s="1"/>
  <c r="O1114" i="1"/>
  <c r="A1115" i="1"/>
  <c r="T1114" i="1"/>
  <c r="S1114" i="1"/>
  <c r="Q1113" i="1"/>
  <c r="R1113" i="1" s="1"/>
  <c r="K1101" i="1"/>
  <c r="L1101" i="1" s="1"/>
  <c r="M1101" i="1" s="1"/>
  <c r="N1101" i="1" s="1"/>
  <c r="P1101" i="1" s="1"/>
  <c r="J1102" i="1"/>
  <c r="G1103" i="1"/>
  <c r="H1102" i="1"/>
  <c r="C1102" i="1" l="1"/>
  <c r="B1101" i="1"/>
  <c r="O1115" i="1"/>
  <c r="A1116" i="1"/>
  <c r="D1115" i="1"/>
  <c r="E1115" i="1" s="1"/>
  <c r="F1116" i="1" s="1"/>
  <c r="S1115" i="1"/>
  <c r="T1115" i="1"/>
  <c r="Q1114" i="1"/>
  <c r="R1114" i="1" s="1"/>
  <c r="K1102" i="1"/>
  <c r="L1102" i="1" s="1"/>
  <c r="M1102" i="1" s="1"/>
  <c r="N1102" i="1" s="1"/>
  <c r="P1102" i="1" s="1"/>
  <c r="J1103" i="1"/>
  <c r="G1104" i="1"/>
  <c r="H1103" i="1"/>
  <c r="C1103" i="1" l="1"/>
  <c r="B1102" i="1"/>
  <c r="S1116" i="1"/>
  <c r="T1116" i="1"/>
  <c r="Q1115" i="1"/>
  <c r="R1115" i="1" s="1"/>
  <c r="D1116" i="1"/>
  <c r="E1116" i="1" s="1"/>
  <c r="F1117" i="1" s="1"/>
  <c r="A1117" i="1"/>
  <c r="O1116" i="1"/>
  <c r="K1103" i="1"/>
  <c r="L1103" i="1" s="1"/>
  <c r="M1103" i="1" s="1"/>
  <c r="N1103" i="1" s="1"/>
  <c r="P1103" i="1" s="1"/>
  <c r="J1104" i="1"/>
  <c r="G1105" i="1"/>
  <c r="H1104" i="1"/>
  <c r="C1104" i="1" l="1"/>
  <c r="B1103" i="1"/>
  <c r="T1117" i="1"/>
  <c r="Q1116" i="1"/>
  <c r="R1116" i="1" s="1"/>
  <c r="S1117" i="1"/>
  <c r="A1118" i="1"/>
  <c r="D1117" i="1"/>
  <c r="E1117" i="1" s="1"/>
  <c r="F1118" i="1" s="1"/>
  <c r="O1117" i="1"/>
  <c r="K1104" i="1"/>
  <c r="L1104" i="1" s="1"/>
  <c r="M1104" i="1" s="1"/>
  <c r="N1104" i="1" s="1"/>
  <c r="P1104" i="1" s="1"/>
  <c r="J1105" i="1"/>
  <c r="G1106" i="1"/>
  <c r="H1105" i="1"/>
  <c r="C1105" i="1" l="1"/>
  <c r="B1104" i="1"/>
  <c r="D1118" i="1"/>
  <c r="E1118" i="1" s="1"/>
  <c r="F1119" i="1" s="1"/>
  <c r="O1118" i="1"/>
  <c r="A1119" i="1"/>
  <c r="S1118" i="1"/>
  <c r="Q1117" i="1"/>
  <c r="R1117" i="1" s="1"/>
  <c r="T1118" i="1"/>
  <c r="K1105" i="1"/>
  <c r="L1105" i="1" s="1"/>
  <c r="M1105" i="1" s="1"/>
  <c r="N1105" i="1" s="1"/>
  <c r="P1105" i="1" s="1"/>
  <c r="J1106" i="1"/>
  <c r="G1107" i="1"/>
  <c r="H1106" i="1"/>
  <c r="C1106" i="1" l="1"/>
  <c r="B1105" i="1"/>
  <c r="O1119" i="1"/>
  <c r="A1120" i="1"/>
  <c r="D1119" i="1"/>
  <c r="E1119" i="1" s="1"/>
  <c r="F1120" i="1" s="1"/>
  <c r="S1119" i="1"/>
  <c r="T1119" i="1"/>
  <c r="Q1118" i="1"/>
  <c r="R1118" i="1" s="1"/>
  <c r="K1106" i="1"/>
  <c r="L1106" i="1" s="1"/>
  <c r="M1106" i="1" s="1"/>
  <c r="N1106" i="1" s="1"/>
  <c r="P1106" i="1" s="1"/>
  <c r="J1107" i="1"/>
  <c r="G1108" i="1"/>
  <c r="H1107" i="1"/>
  <c r="C1107" i="1" l="1"/>
  <c r="B1106" i="1"/>
  <c r="T1120" i="1"/>
  <c r="S1120" i="1"/>
  <c r="Q1119" i="1"/>
  <c r="R1119" i="1" s="1"/>
  <c r="H1108" i="1"/>
  <c r="G1109" i="1"/>
  <c r="O1120" i="1"/>
  <c r="D1120" i="1"/>
  <c r="E1120" i="1" s="1"/>
  <c r="F1121" i="1" s="1"/>
  <c r="A1121" i="1"/>
  <c r="K1107" i="1"/>
  <c r="L1107" i="1" s="1"/>
  <c r="M1107" i="1" s="1"/>
  <c r="N1107" i="1" s="1"/>
  <c r="P1107" i="1" s="1"/>
  <c r="J1108" i="1"/>
  <c r="C1108" i="1" l="1"/>
  <c r="B1107" i="1"/>
  <c r="O1121" i="1"/>
  <c r="D1121" i="1"/>
  <c r="E1121" i="1" s="1"/>
  <c r="F1122" i="1" s="1"/>
  <c r="A1122" i="1"/>
  <c r="G1110" i="1"/>
  <c r="H1109" i="1"/>
  <c r="T1121" i="1"/>
  <c r="Q1120" i="1"/>
  <c r="R1120" i="1" s="1"/>
  <c r="S1121" i="1"/>
  <c r="K1108" i="1"/>
  <c r="L1108" i="1" s="1"/>
  <c r="M1108" i="1" s="1"/>
  <c r="N1108" i="1" s="1"/>
  <c r="P1108" i="1" s="1"/>
  <c r="J1109" i="1"/>
  <c r="C1109" i="1" l="1"/>
  <c r="B1108" i="1"/>
  <c r="G1111" i="1"/>
  <c r="H1110" i="1"/>
  <c r="O1122" i="1"/>
  <c r="D1122" i="1"/>
  <c r="E1122" i="1" s="1"/>
  <c r="F1123" i="1" s="1"/>
  <c r="A1123" i="1"/>
  <c r="K1109" i="1"/>
  <c r="L1109" i="1" s="1"/>
  <c r="M1109" i="1" s="1"/>
  <c r="N1109" i="1" s="1"/>
  <c r="J1110" i="1"/>
  <c r="S1122" i="1"/>
  <c r="Q1121" i="1"/>
  <c r="R1121" i="1" s="1"/>
  <c r="T1122" i="1"/>
  <c r="P1109" i="1" l="1"/>
  <c r="B1109" i="1" s="1"/>
  <c r="C1110" i="1"/>
  <c r="K1110" i="1"/>
  <c r="L1110" i="1" s="1"/>
  <c r="M1110" i="1" s="1"/>
  <c r="N1110" i="1" s="1"/>
  <c r="J1111" i="1"/>
  <c r="O1123" i="1"/>
  <c r="D1123" i="1"/>
  <c r="E1123" i="1" s="1"/>
  <c r="F1124" i="1" s="1"/>
  <c r="A1124" i="1"/>
  <c r="S1123" i="1"/>
  <c r="T1123" i="1"/>
  <c r="Q1122" i="1"/>
  <c r="R1122" i="1" s="1"/>
  <c r="G1112" i="1"/>
  <c r="H1111" i="1"/>
  <c r="P1110" i="1" l="1"/>
  <c r="B1110" i="1" s="1"/>
  <c r="C1111" i="1"/>
  <c r="S1124" i="1"/>
  <c r="T1124" i="1"/>
  <c r="Q1123" i="1"/>
  <c r="R1123" i="1" s="1"/>
  <c r="K1111" i="1"/>
  <c r="L1111" i="1" s="1"/>
  <c r="M1111" i="1" s="1"/>
  <c r="N1111" i="1" s="1"/>
  <c r="J1112" i="1"/>
  <c r="O1124" i="1"/>
  <c r="D1124" i="1"/>
  <c r="E1124" i="1" s="1"/>
  <c r="F1125" i="1" s="1"/>
  <c r="A1125" i="1"/>
  <c r="G1113" i="1"/>
  <c r="H1112" i="1"/>
  <c r="P1111" i="1" l="1"/>
  <c r="B1111" i="1" s="1"/>
  <c r="C1112" i="1"/>
  <c r="O1125" i="1"/>
  <c r="A1126" i="1"/>
  <c r="D1125" i="1"/>
  <c r="E1125" i="1" s="1"/>
  <c r="F1126" i="1" s="1"/>
  <c r="T1125" i="1"/>
  <c r="S1125" i="1"/>
  <c r="Q1124" i="1"/>
  <c r="R1124" i="1" s="1"/>
  <c r="K1112" i="1"/>
  <c r="L1112" i="1" s="1"/>
  <c r="M1112" i="1" s="1"/>
  <c r="N1112" i="1" s="1"/>
  <c r="J1113" i="1"/>
  <c r="G1114" i="1"/>
  <c r="H1113" i="1"/>
  <c r="P1112" i="1" l="1"/>
  <c r="B1112" i="1" s="1"/>
  <c r="C1113" i="1"/>
  <c r="D1126" i="1"/>
  <c r="E1126" i="1" s="1"/>
  <c r="F1127" i="1" s="1"/>
  <c r="O1126" i="1"/>
  <c r="A1127" i="1"/>
  <c r="K1113" i="1"/>
  <c r="L1113" i="1" s="1"/>
  <c r="M1113" i="1" s="1"/>
  <c r="N1113" i="1" s="1"/>
  <c r="J1114" i="1"/>
  <c r="S1126" i="1"/>
  <c r="T1126" i="1"/>
  <c r="Q1125" i="1"/>
  <c r="R1125" i="1" s="1"/>
  <c r="G1115" i="1"/>
  <c r="H1114" i="1"/>
  <c r="P1113" i="1" l="1"/>
  <c r="B1113" i="1" s="1"/>
  <c r="C1114" i="1"/>
  <c r="S1127" i="1"/>
  <c r="T1127" i="1"/>
  <c r="Q1126" i="1"/>
  <c r="R1126" i="1" s="1"/>
  <c r="K1114" i="1"/>
  <c r="L1114" i="1" s="1"/>
  <c r="M1114" i="1" s="1"/>
  <c r="N1114" i="1" s="1"/>
  <c r="J1115" i="1"/>
  <c r="O1127" i="1"/>
  <c r="D1127" i="1"/>
  <c r="E1127" i="1" s="1"/>
  <c r="F1128" i="1" s="1"/>
  <c r="A1128" i="1"/>
  <c r="G1116" i="1"/>
  <c r="H1115" i="1"/>
  <c r="P1114" i="1" l="1"/>
  <c r="B1114" i="1" s="1"/>
  <c r="C1115" i="1"/>
  <c r="S1128" i="1"/>
  <c r="Q1127" i="1"/>
  <c r="R1127" i="1" s="1"/>
  <c r="T1128" i="1"/>
  <c r="G1117" i="1"/>
  <c r="H1116" i="1"/>
  <c r="K1115" i="1"/>
  <c r="L1115" i="1" s="1"/>
  <c r="M1115" i="1" s="1"/>
  <c r="N1115" i="1" s="1"/>
  <c r="J1116" i="1"/>
  <c r="O1128" i="1"/>
  <c r="A1129" i="1"/>
  <c r="D1128" i="1"/>
  <c r="E1128" i="1" s="1"/>
  <c r="F1129" i="1" s="1"/>
  <c r="P1115" i="1" l="1"/>
  <c r="B1115" i="1" s="1"/>
  <c r="C1116" i="1"/>
  <c r="K1116" i="1"/>
  <c r="L1116" i="1" s="1"/>
  <c r="M1116" i="1" s="1"/>
  <c r="N1116" i="1" s="1"/>
  <c r="P1116" i="1" s="1"/>
  <c r="J1117" i="1"/>
  <c r="S1129" i="1"/>
  <c r="T1129" i="1"/>
  <c r="Q1128" i="1"/>
  <c r="R1128" i="1" s="1"/>
  <c r="G1118" i="1"/>
  <c r="H1117" i="1"/>
  <c r="O1129" i="1"/>
  <c r="D1129" i="1"/>
  <c r="E1129" i="1" s="1"/>
  <c r="F1130" i="1" s="1"/>
  <c r="A1130" i="1"/>
  <c r="C1117" i="1" l="1"/>
  <c r="B1116" i="1"/>
  <c r="T1130" i="1"/>
  <c r="S1130" i="1"/>
  <c r="Q1129" i="1"/>
  <c r="R1129" i="1" s="1"/>
  <c r="G1119" i="1"/>
  <c r="H1118" i="1"/>
  <c r="A1131" i="1"/>
  <c r="D1130" i="1"/>
  <c r="E1130" i="1" s="1"/>
  <c r="F1131" i="1" s="1"/>
  <c r="O1130" i="1"/>
  <c r="K1117" i="1"/>
  <c r="L1117" i="1" s="1"/>
  <c r="M1117" i="1" s="1"/>
  <c r="N1117" i="1" s="1"/>
  <c r="P1117" i="1" s="1"/>
  <c r="J1118" i="1"/>
  <c r="C1118" i="1" l="1"/>
  <c r="B1117" i="1"/>
  <c r="S1131" i="1"/>
  <c r="T1131" i="1"/>
  <c r="Q1130" i="1"/>
  <c r="R1130" i="1" s="1"/>
  <c r="O1131" i="1"/>
  <c r="D1131" i="1"/>
  <c r="E1131" i="1" s="1"/>
  <c r="F1132" i="1" s="1"/>
  <c r="A1132" i="1"/>
  <c r="G1120" i="1"/>
  <c r="H1119" i="1"/>
  <c r="K1118" i="1"/>
  <c r="L1118" i="1" s="1"/>
  <c r="M1118" i="1" s="1"/>
  <c r="N1118" i="1" s="1"/>
  <c r="J1119" i="1"/>
  <c r="P1118" i="1" l="1"/>
  <c r="B1118" i="1" s="1"/>
  <c r="C1119" i="1"/>
  <c r="O1132" i="1"/>
  <c r="D1132" i="1"/>
  <c r="E1132" i="1" s="1"/>
  <c r="F1133" i="1" s="1"/>
  <c r="A1133" i="1"/>
  <c r="K1119" i="1"/>
  <c r="L1119" i="1" s="1"/>
  <c r="M1119" i="1" s="1"/>
  <c r="N1119" i="1" s="1"/>
  <c r="J1120" i="1"/>
  <c r="Q1131" i="1"/>
  <c r="R1131" i="1" s="1"/>
  <c r="S1132" i="1"/>
  <c r="T1132" i="1"/>
  <c r="G1121" i="1"/>
  <c r="H1120" i="1"/>
  <c r="P1119" i="1" l="1"/>
  <c r="B1119" i="1" s="1"/>
  <c r="C1120" i="1"/>
  <c r="K1120" i="1"/>
  <c r="L1120" i="1" s="1"/>
  <c r="M1120" i="1" s="1"/>
  <c r="N1120" i="1" s="1"/>
  <c r="J1121" i="1"/>
  <c r="T1133" i="1"/>
  <c r="Q1132" i="1"/>
  <c r="R1132" i="1" s="1"/>
  <c r="S1133" i="1"/>
  <c r="O1133" i="1"/>
  <c r="D1133" i="1"/>
  <c r="E1133" i="1" s="1"/>
  <c r="F1134" i="1" s="1"/>
  <c r="A1134" i="1"/>
  <c r="G1122" i="1"/>
  <c r="H1121" i="1"/>
  <c r="P1120" i="1" l="1"/>
  <c r="B1120" i="1" s="1"/>
  <c r="C1121" i="1"/>
  <c r="O1134" i="1"/>
  <c r="D1134" i="1"/>
  <c r="E1134" i="1" s="1"/>
  <c r="F1135" i="1" s="1"/>
  <c r="A1135" i="1"/>
  <c r="K1121" i="1"/>
  <c r="L1121" i="1" s="1"/>
  <c r="M1121" i="1" s="1"/>
  <c r="N1121" i="1" s="1"/>
  <c r="J1122" i="1"/>
  <c r="T1134" i="1"/>
  <c r="S1134" i="1"/>
  <c r="Q1133" i="1"/>
  <c r="R1133" i="1" s="1"/>
  <c r="G1123" i="1"/>
  <c r="H1122" i="1"/>
  <c r="P1121" i="1" l="1"/>
  <c r="B1121" i="1" s="1"/>
  <c r="C1122" i="1"/>
  <c r="K1122" i="1"/>
  <c r="L1122" i="1" s="1"/>
  <c r="M1122" i="1" s="1"/>
  <c r="N1122" i="1" s="1"/>
  <c r="J1123" i="1"/>
  <c r="D1135" i="1"/>
  <c r="E1135" i="1" s="1"/>
  <c r="F1136" i="1" s="1"/>
  <c r="A1136" i="1"/>
  <c r="O1135" i="1"/>
  <c r="Q1134" i="1"/>
  <c r="R1134" i="1" s="1"/>
  <c r="S1135" i="1"/>
  <c r="T1135" i="1"/>
  <c r="G1124" i="1"/>
  <c r="H1123" i="1"/>
  <c r="P1122" i="1" l="1"/>
  <c r="B1122" i="1" s="1"/>
  <c r="C1123" i="1"/>
  <c r="S1136" i="1"/>
  <c r="Q1135" i="1"/>
  <c r="R1135" i="1" s="1"/>
  <c r="T1136" i="1"/>
  <c r="O1136" i="1"/>
  <c r="D1136" i="1"/>
  <c r="E1136" i="1" s="1"/>
  <c r="F1137" i="1" s="1"/>
  <c r="A1137" i="1"/>
  <c r="K1123" i="1"/>
  <c r="L1123" i="1" s="1"/>
  <c r="M1123" i="1" s="1"/>
  <c r="N1123" i="1" s="1"/>
  <c r="J1124" i="1"/>
  <c r="G1125" i="1"/>
  <c r="H1124" i="1"/>
  <c r="P1123" i="1" l="1"/>
  <c r="B1123" i="1" s="1"/>
  <c r="C1124" i="1"/>
  <c r="O1137" i="1"/>
  <c r="D1137" i="1"/>
  <c r="E1137" i="1" s="1"/>
  <c r="F1138" i="1" s="1"/>
  <c r="A1138" i="1"/>
  <c r="Q1136" i="1"/>
  <c r="R1136" i="1" s="1"/>
  <c r="S1137" i="1"/>
  <c r="T1137" i="1"/>
  <c r="G1126" i="1"/>
  <c r="H1125" i="1"/>
  <c r="K1124" i="1"/>
  <c r="L1124" i="1" s="1"/>
  <c r="M1124" i="1" s="1"/>
  <c r="N1124" i="1" s="1"/>
  <c r="J1125" i="1"/>
  <c r="P1124" i="1" l="1"/>
  <c r="B1124" i="1" s="1"/>
  <c r="C1125" i="1"/>
  <c r="G1127" i="1"/>
  <c r="H1126" i="1"/>
  <c r="O1138" i="1"/>
  <c r="D1138" i="1"/>
  <c r="E1138" i="1" s="1"/>
  <c r="F1139" i="1" s="1"/>
  <c r="A1139" i="1"/>
  <c r="K1125" i="1"/>
  <c r="L1125" i="1" s="1"/>
  <c r="M1125" i="1" s="1"/>
  <c r="N1125" i="1" s="1"/>
  <c r="J1126" i="1"/>
  <c r="S1138" i="1"/>
  <c r="T1138" i="1"/>
  <c r="Q1137" i="1"/>
  <c r="R1137" i="1" s="1"/>
  <c r="P1125" i="1" l="1"/>
  <c r="B1125" i="1" s="1"/>
  <c r="C1126" i="1"/>
  <c r="K1126" i="1"/>
  <c r="L1126" i="1" s="1"/>
  <c r="M1126" i="1" s="1"/>
  <c r="N1126" i="1" s="1"/>
  <c r="J1127" i="1"/>
  <c r="D1139" i="1"/>
  <c r="E1139" i="1" s="1"/>
  <c r="F1140" i="1" s="1"/>
  <c r="A1140" i="1"/>
  <c r="O1139" i="1"/>
  <c r="G1128" i="1"/>
  <c r="H1127" i="1"/>
  <c r="S1139" i="1"/>
  <c r="Q1138" i="1"/>
  <c r="R1138" i="1" s="1"/>
  <c r="T1139" i="1"/>
  <c r="P1126" i="1" l="1"/>
  <c r="B1126" i="1" s="1"/>
  <c r="C1127" i="1"/>
  <c r="G1129" i="1"/>
  <c r="H1128" i="1"/>
  <c r="D1140" i="1"/>
  <c r="E1140" i="1" s="1"/>
  <c r="F1141" i="1" s="1"/>
  <c r="O1140" i="1"/>
  <c r="A1141" i="1"/>
  <c r="S1140" i="1"/>
  <c r="T1140" i="1"/>
  <c r="Q1139" i="1"/>
  <c r="R1139" i="1" s="1"/>
  <c r="K1127" i="1"/>
  <c r="L1127" i="1" s="1"/>
  <c r="M1127" i="1" s="1"/>
  <c r="N1127" i="1" s="1"/>
  <c r="J1128" i="1"/>
  <c r="P1127" i="1" l="1"/>
  <c r="B1127" i="1" s="1"/>
  <c r="C1128" i="1"/>
  <c r="A1142" i="1"/>
  <c r="O1141" i="1"/>
  <c r="D1141" i="1"/>
  <c r="E1141" i="1" s="1"/>
  <c r="F1142" i="1" s="1"/>
  <c r="S1141" i="1"/>
  <c r="Q1140" i="1"/>
  <c r="R1140" i="1" s="1"/>
  <c r="T1141" i="1"/>
  <c r="K1128" i="1"/>
  <c r="L1128" i="1" s="1"/>
  <c r="M1128" i="1" s="1"/>
  <c r="N1128" i="1" s="1"/>
  <c r="J1129" i="1"/>
  <c r="G1130" i="1"/>
  <c r="H1129" i="1"/>
  <c r="P1128" i="1" l="1"/>
  <c r="B1128" i="1" s="1"/>
  <c r="C1129" i="1"/>
  <c r="K1129" i="1"/>
  <c r="L1129" i="1" s="1"/>
  <c r="M1129" i="1" s="1"/>
  <c r="N1129" i="1" s="1"/>
  <c r="P1129" i="1" s="1"/>
  <c r="J1130" i="1"/>
  <c r="S1142" i="1"/>
  <c r="T1142" i="1"/>
  <c r="Q1141" i="1"/>
  <c r="R1141" i="1" s="1"/>
  <c r="O1142" i="1"/>
  <c r="A1143" i="1"/>
  <c r="D1142" i="1"/>
  <c r="E1142" i="1" s="1"/>
  <c r="F1143" i="1" s="1"/>
  <c r="G1131" i="1"/>
  <c r="H1130" i="1"/>
  <c r="C1130" i="1" l="1"/>
  <c r="B1129" i="1"/>
  <c r="T1143" i="1"/>
  <c r="S1143" i="1"/>
  <c r="Q1142" i="1"/>
  <c r="R1142" i="1" s="1"/>
  <c r="K1130" i="1"/>
  <c r="L1130" i="1" s="1"/>
  <c r="M1130" i="1" s="1"/>
  <c r="N1130" i="1" s="1"/>
  <c r="J1131" i="1"/>
  <c r="O1143" i="1"/>
  <c r="A1144" i="1"/>
  <c r="D1143" i="1"/>
  <c r="E1143" i="1" s="1"/>
  <c r="F1144" i="1" s="1"/>
  <c r="G1132" i="1"/>
  <c r="H1131" i="1"/>
  <c r="P1130" i="1" l="1"/>
  <c r="B1130" i="1" s="1"/>
  <c r="C1131" i="1"/>
  <c r="D1144" i="1"/>
  <c r="E1144" i="1" s="1"/>
  <c r="F1145" i="1" s="1"/>
  <c r="A1145" i="1"/>
  <c r="O1144" i="1"/>
  <c r="S1144" i="1"/>
  <c r="T1144" i="1"/>
  <c r="Q1143" i="1"/>
  <c r="R1143" i="1" s="1"/>
  <c r="K1131" i="1"/>
  <c r="L1131" i="1" s="1"/>
  <c r="M1131" i="1" s="1"/>
  <c r="N1131" i="1" s="1"/>
  <c r="P1131" i="1" s="1"/>
  <c r="J1132" i="1"/>
  <c r="G1133" i="1"/>
  <c r="H1132" i="1"/>
  <c r="C1132" i="1" l="1"/>
  <c r="B1131" i="1"/>
  <c r="S1145" i="1"/>
  <c r="T1145" i="1"/>
  <c r="Q1144" i="1"/>
  <c r="R1144" i="1" s="1"/>
  <c r="O1145" i="1"/>
  <c r="A1146" i="1"/>
  <c r="D1145" i="1"/>
  <c r="E1145" i="1" s="1"/>
  <c r="F1146" i="1" s="1"/>
  <c r="G1134" i="1"/>
  <c r="H1133" i="1"/>
  <c r="K1132" i="1"/>
  <c r="L1132" i="1" s="1"/>
  <c r="M1132" i="1" s="1"/>
  <c r="N1132" i="1" s="1"/>
  <c r="J1133" i="1"/>
  <c r="P1132" i="1" l="1"/>
  <c r="B1132" i="1" s="1"/>
  <c r="C1133" i="1"/>
  <c r="G1135" i="1"/>
  <c r="H1134" i="1"/>
  <c r="D1146" i="1"/>
  <c r="E1146" i="1" s="1"/>
  <c r="F1147" i="1" s="1"/>
  <c r="O1146" i="1"/>
  <c r="A1147" i="1"/>
  <c r="K1133" i="1"/>
  <c r="L1133" i="1" s="1"/>
  <c r="M1133" i="1" s="1"/>
  <c r="N1133" i="1" s="1"/>
  <c r="J1134" i="1"/>
  <c r="S1146" i="1"/>
  <c r="Q1145" i="1"/>
  <c r="R1145" i="1" s="1"/>
  <c r="T1146" i="1"/>
  <c r="P1133" i="1" l="1"/>
  <c r="B1133" i="1" s="1"/>
  <c r="C1134" i="1"/>
  <c r="K1134" i="1"/>
  <c r="L1134" i="1" s="1"/>
  <c r="M1134" i="1" s="1"/>
  <c r="N1134" i="1" s="1"/>
  <c r="J1135" i="1"/>
  <c r="A1148" i="1"/>
  <c r="O1147" i="1"/>
  <c r="D1147" i="1"/>
  <c r="E1147" i="1" s="1"/>
  <c r="F1148" i="1" s="1"/>
  <c r="S1147" i="1"/>
  <c r="Q1146" i="1"/>
  <c r="R1146" i="1" s="1"/>
  <c r="T1147" i="1"/>
  <c r="G1136" i="1"/>
  <c r="H1135" i="1"/>
  <c r="P1134" i="1" l="1"/>
  <c r="B1134" i="1" s="1"/>
  <c r="C1135" i="1"/>
  <c r="S1148" i="1"/>
  <c r="Q1147" i="1"/>
  <c r="R1147" i="1" s="1"/>
  <c r="T1148" i="1"/>
  <c r="O1148" i="1"/>
  <c r="D1148" i="1"/>
  <c r="E1148" i="1" s="1"/>
  <c r="F1149" i="1" s="1"/>
  <c r="A1149" i="1"/>
  <c r="K1135" i="1"/>
  <c r="L1135" i="1" s="1"/>
  <c r="M1135" i="1" s="1"/>
  <c r="N1135" i="1" s="1"/>
  <c r="J1136" i="1"/>
  <c r="G1137" i="1"/>
  <c r="H1136" i="1"/>
  <c r="P1135" i="1" l="1"/>
  <c r="B1135" i="1" s="1"/>
  <c r="C1136" i="1"/>
  <c r="O1149" i="1"/>
  <c r="D1149" i="1"/>
  <c r="E1149" i="1" s="1"/>
  <c r="F1150" i="1" s="1"/>
  <c r="A1150" i="1"/>
  <c r="S1149" i="1"/>
  <c r="T1149" i="1"/>
  <c r="Q1148" i="1"/>
  <c r="R1148" i="1" s="1"/>
  <c r="G1138" i="1"/>
  <c r="H1137" i="1"/>
  <c r="K1136" i="1"/>
  <c r="L1136" i="1" s="1"/>
  <c r="M1136" i="1" s="1"/>
  <c r="N1136" i="1" s="1"/>
  <c r="P1136" i="1" s="1"/>
  <c r="J1137" i="1"/>
  <c r="C1137" i="1" l="1"/>
  <c r="B1136" i="1"/>
  <c r="O1150" i="1"/>
  <c r="D1150" i="1"/>
  <c r="E1150" i="1" s="1"/>
  <c r="F1151" i="1" s="1"/>
  <c r="A1151" i="1"/>
  <c r="Q1149" i="1"/>
  <c r="R1149" i="1" s="1"/>
  <c r="T1150" i="1"/>
  <c r="S1150" i="1"/>
  <c r="G1139" i="1"/>
  <c r="H1138" i="1"/>
  <c r="K1137" i="1"/>
  <c r="L1137" i="1" s="1"/>
  <c r="M1137" i="1" s="1"/>
  <c r="N1137" i="1" s="1"/>
  <c r="J1138" i="1"/>
  <c r="P1137" i="1" l="1"/>
  <c r="B1137" i="1" s="1"/>
  <c r="C1138" i="1"/>
  <c r="O1151" i="1"/>
  <c r="D1151" i="1"/>
  <c r="E1151" i="1" s="1"/>
  <c r="F1152" i="1" s="1"/>
  <c r="A1152" i="1"/>
  <c r="G1140" i="1"/>
  <c r="H1139" i="1"/>
  <c r="K1138" i="1"/>
  <c r="L1138" i="1" s="1"/>
  <c r="M1138" i="1" s="1"/>
  <c r="N1138" i="1" s="1"/>
  <c r="J1139" i="1"/>
  <c r="S1151" i="1"/>
  <c r="T1151" i="1"/>
  <c r="Q1150" i="1"/>
  <c r="R1150" i="1" s="1"/>
  <c r="P1138" i="1" l="1"/>
  <c r="B1138" i="1" s="1"/>
  <c r="C1139" i="1"/>
  <c r="K1139" i="1"/>
  <c r="L1139" i="1" s="1"/>
  <c r="M1139" i="1" s="1"/>
  <c r="N1139" i="1" s="1"/>
  <c r="P1139" i="1" s="1"/>
  <c r="J1140" i="1"/>
  <c r="G1141" i="1"/>
  <c r="H1140" i="1"/>
  <c r="O1152" i="1"/>
  <c r="A1153" i="1"/>
  <c r="D1152" i="1"/>
  <c r="E1152" i="1" s="1"/>
  <c r="F1153" i="1" s="1"/>
  <c r="S1152" i="1"/>
  <c r="T1152" i="1"/>
  <c r="Q1151" i="1"/>
  <c r="R1151" i="1" s="1"/>
  <c r="C1140" i="1" l="1"/>
  <c r="B1139" i="1"/>
  <c r="O1153" i="1"/>
  <c r="A1154" i="1"/>
  <c r="D1153" i="1"/>
  <c r="E1153" i="1" s="1"/>
  <c r="F1154" i="1" s="1"/>
  <c r="G1142" i="1"/>
  <c r="H1141" i="1"/>
  <c r="K1140" i="1"/>
  <c r="L1140" i="1" s="1"/>
  <c r="M1140" i="1" s="1"/>
  <c r="N1140" i="1" s="1"/>
  <c r="J1141" i="1"/>
  <c r="Q1152" i="1"/>
  <c r="R1152" i="1" s="1"/>
  <c r="T1153" i="1"/>
  <c r="S1153" i="1"/>
  <c r="P1140" i="1" l="1"/>
  <c r="B1140" i="1" s="1"/>
  <c r="C1141" i="1"/>
  <c r="K1141" i="1"/>
  <c r="L1141" i="1" s="1"/>
  <c r="M1141" i="1" s="1"/>
  <c r="N1141" i="1" s="1"/>
  <c r="J1142" i="1"/>
  <c r="G1143" i="1"/>
  <c r="H1142" i="1"/>
  <c r="A1155" i="1"/>
  <c r="D1154" i="1"/>
  <c r="E1154" i="1" s="1"/>
  <c r="F1155" i="1" s="1"/>
  <c r="O1154" i="1"/>
  <c r="S1154" i="1"/>
  <c r="T1154" i="1"/>
  <c r="Q1153" i="1"/>
  <c r="R1153" i="1" s="1"/>
  <c r="P1141" i="1" l="1"/>
  <c r="B1141" i="1" s="1"/>
  <c r="C1142" i="1"/>
  <c r="O1155" i="1"/>
  <c r="D1155" i="1"/>
  <c r="E1155" i="1" s="1"/>
  <c r="F1156" i="1" s="1"/>
  <c r="A1156" i="1"/>
  <c r="G1144" i="1"/>
  <c r="H1143" i="1"/>
  <c r="K1142" i="1"/>
  <c r="L1142" i="1" s="1"/>
  <c r="M1142" i="1" s="1"/>
  <c r="N1142" i="1" s="1"/>
  <c r="J1143" i="1"/>
  <c r="Q1154" i="1"/>
  <c r="R1154" i="1" s="1"/>
  <c r="S1155" i="1"/>
  <c r="T1155" i="1"/>
  <c r="P1142" i="1" l="1"/>
  <c r="B1142" i="1" s="1"/>
  <c r="C1143" i="1"/>
  <c r="K1143" i="1"/>
  <c r="L1143" i="1" s="1"/>
  <c r="M1143" i="1" s="1"/>
  <c r="N1143" i="1" s="1"/>
  <c r="P1143" i="1" s="1"/>
  <c r="J1144" i="1"/>
  <c r="G1145" i="1"/>
  <c r="H1144" i="1"/>
  <c r="O1156" i="1"/>
  <c r="A1157" i="1"/>
  <c r="D1156" i="1"/>
  <c r="E1156" i="1" s="1"/>
  <c r="F1157" i="1" s="1"/>
  <c r="S1156" i="1"/>
  <c r="T1156" i="1"/>
  <c r="Q1155" i="1"/>
  <c r="R1155" i="1" s="1"/>
  <c r="C1144" i="1" l="1"/>
  <c r="B1143" i="1"/>
  <c r="O1157" i="1"/>
  <c r="A1158" i="1"/>
  <c r="D1157" i="1"/>
  <c r="E1157" i="1" s="1"/>
  <c r="F1158" i="1" s="1"/>
  <c r="S1157" i="1"/>
  <c r="Q1156" i="1"/>
  <c r="R1156" i="1" s="1"/>
  <c r="T1157" i="1"/>
  <c r="G1146" i="1"/>
  <c r="H1145" i="1"/>
  <c r="K1144" i="1"/>
  <c r="L1144" i="1" s="1"/>
  <c r="M1144" i="1" s="1"/>
  <c r="N1144" i="1" s="1"/>
  <c r="J1145" i="1"/>
  <c r="P1144" i="1" l="1"/>
  <c r="B1144" i="1" s="1"/>
  <c r="C1145" i="1"/>
  <c r="G1147" i="1"/>
  <c r="H1146" i="1"/>
  <c r="O1158" i="1"/>
  <c r="D1158" i="1"/>
  <c r="E1158" i="1" s="1"/>
  <c r="F1159" i="1" s="1"/>
  <c r="A1159" i="1"/>
  <c r="K1145" i="1"/>
  <c r="L1145" i="1" s="1"/>
  <c r="M1145" i="1" s="1"/>
  <c r="N1145" i="1" s="1"/>
  <c r="J1146" i="1"/>
  <c r="S1158" i="1"/>
  <c r="T1158" i="1"/>
  <c r="Q1157" i="1"/>
  <c r="R1157" i="1" s="1"/>
  <c r="P1145" i="1" l="1"/>
  <c r="B1145" i="1" s="1"/>
  <c r="C1146" i="1"/>
  <c r="K1146" i="1"/>
  <c r="L1146" i="1" s="1"/>
  <c r="M1146" i="1" s="1"/>
  <c r="N1146" i="1" s="1"/>
  <c r="J1147" i="1"/>
  <c r="S1159" i="1"/>
  <c r="T1159" i="1"/>
  <c r="Q1158" i="1"/>
  <c r="R1158" i="1" s="1"/>
  <c r="O1159" i="1"/>
  <c r="A1160" i="1"/>
  <c r="D1159" i="1"/>
  <c r="E1159" i="1" s="1"/>
  <c r="F1160" i="1" s="1"/>
  <c r="G1148" i="1"/>
  <c r="H1147" i="1"/>
  <c r="P1146" i="1" l="1"/>
  <c r="B1146" i="1" s="1"/>
  <c r="C1147" i="1"/>
  <c r="G1149" i="1"/>
  <c r="H1148" i="1"/>
  <c r="S1160" i="1"/>
  <c r="T1160" i="1"/>
  <c r="Q1159" i="1"/>
  <c r="R1159" i="1" s="1"/>
  <c r="O1160" i="1"/>
  <c r="D1160" i="1"/>
  <c r="E1160" i="1" s="1"/>
  <c r="F1161" i="1" s="1"/>
  <c r="A1161" i="1"/>
  <c r="K1147" i="1"/>
  <c r="L1147" i="1" s="1"/>
  <c r="M1147" i="1" s="1"/>
  <c r="N1147" i="1" s="1"/>
  <c r="J1148" i="1"/>
  <c r="P1147" i="1" l="1"/>
  <c r="B1147" i="1" s="1"/>
  <c r="C1148" i="1"/>
  <c r="S1161" i="1"/>
  <c r="T1161" i="1"/>
  <c r="Q1160" i="1"/>
  <c r="R1160" i="1" s="1"/>
  <c r="D1161" i="1"/>
  <c r="E1161" i="1" s="1"/>
  <c r="F1162" i="1" s="1"/>
  <c r="O1161" i="1"/>
  <c r="A1162" i="1"/>
  <c r="K1148" i="1"/>
  <c r="L1148" i="1" s="1"/>
  <c r="M1148" i="1" s="1"/>
  <c r="N1148" i="1" s="1"/>
  <c r="J1149" i="1"/>
  <c r="G1150" i="1"/>
  <c r="H1149" i="1"/>
  <c r="P1148" i="1" l="1"/>
  <c r="B1148" i="1" s="1"/>
  <c r="C1149" i="1"/>
  <c r="O1162" i="1"/>
  <c r="A1163" i="1"/>
  <c r="D1162" i="1"/>
  <c r="E1162" i="1" s="1"/>
  <c r="F1163" i="1" s="1"/>
  <c r="S1162" i="1"/>
  <c r="Q1161" i="1"/>
  <c r="R1161" i="1" s="1"/>
  <c r="T1162" i="1"/>
  <c r="G1151" i="1"/>
  <c r="H1150" i="1"/>
  <c r="K1149" i="1"/>
  <c r="L1149" i="1" s="1"/>
  <c r="M1149" i="1" s="1"/>
  <c r="N1149" i="1" s="1"/>
  <c r="P1149" i="1" s="1"/>
  <c r="J1150" i="1"/>
  <c r="C1150" i="1" l="1"/>
  <c r="B1149" i="1"/>
  <c r="K1150" i="1"/>
  <c r="L1150" i="1" s="1"/>
  <c r="M1150" i="1" s="1"/>
  <c r="N1150" i="1" s="1"/>
  <c r="P1150" i="1" s="1"/>
  <c r="J1151" i="1"/>
  <c r="O1163" i="1"/>
  <c r="D1163" i="1"/>
  <c r="E1163" i="1" s="1"/>
  <c r="F1164" i="1" s="1"/>
  <c r="A1164" i="1"/>
  <c r="G1152" i="1"/>
  <c r="H1151" i="1"/>
  <c r="T1163" i="1"/>
  <c r="S1163" i="1"/>
  <c r="Q1162" i="1"/>
  <c r="R1162" i="1" s="1"/>
  <c r="C1151" i="1" l="1"/>
  <c r="B1150" i="1"/>
  <c r="G1153" i="1"/>
  <c r="H1152" i="1"/>
  <c r="O1164" i="1"/>
  <c r="A1165" i="1"/>
  <c r="D1164" i="1"/>
  <c r="E1164" i="1" s="1"/>
  <c r="F1165" i="1" s="1"/>
  <c r="K1151" i="1"/>
  <c r="L1151" i="1" s="1"/>
  <c r="M1151" i="1" s="1"/>
  <c r="N1151" i="1" s="1"/>
  <c r="J1152" i="1"/>
  <c r="S1164" i="1"/>
  <c r="T1164" i="1"/>
  <c r="Q1163" i="1"/>
  <c r="R1163" i="1" s="1"/>
  <c r="P1151" i="1" l="1"/>
  <c r="B1151" i="1" s="1"/>
  <c r="C1152" i="1"/>
  <c r="K1152" i="1"/>
  <c r="L1152" i="1" s="1"/>
  <c r="M1152" i="1" s="1"/>
  <c r="N1152" i="1" s="1"/>
  <c r="J1153" i="1"/>
  <c r="O1165" i="1"/>
  <c r="D1165" i="1"/>
  <c r="E1165" i="1" s="1"/>
  <c r="F1166" i="1" s="1"/>
  <c r="A1166" i="1"/>
  <c r="S1165" i="1"/>
  <c r="Q1164" i="1"/>
  <c r="R1164" i="1" s="1"/>
  <c r="T1165" i="1"/>
  <c r="G1154" i="1"/>
  <c r="H1153" i="1"/>
  <c r="P1152" i="1" l="1"/>
  <c r="B1152" i="1" s="1"/>
  <c r="C1153" i="1"/>
  <c r="S1166" i="1"/>
  <c r="T1166" i="1"/>
  <c r="Q1165" i="1"/>
  <c r="R1165" i="1" s="1"/>
  <c r="D1166" i="1"/>
  <c r="E1166" i="1" s="1"/>
  <c r="F1167" i="1" s="1"/>
  <c r="O1166" i="1"/>
  <c r="A1167" i="1"/>
  <c r="K1153" i="1"/>
  <c r="L1153" i="1" s="1"/>
  <c r="M1153" i="1" s="1"/>
  <c r="N1153" i="1" s="1"/>
  <c r="J1154" i="1"/>
  <c r="G1155" i="1"/>
  <c r="H1154" i="1"/>
  <c r="P1153" i="1" l="1"/>
  <c r="B1153" i="1" s="1"/>
  <c r="C1154" i="1"/>
  <c r="K1154" i="1"/>
  <c r="L1154" i="1" s="1"/>
  <c r="M1154" i="1" s="1"/>
  <c r="N1154" i="1" s="1"/>
  <c r="J1155" i="1"/>
  <c r="T1167" i="1"/>
  <c r="S1167" i="1"/>
  <c r="Q1166" i="1"/>
  <c r="R1166" i="1" s="1"/>
  <c r="O1167" i="1"/>
  <c r="D1167" i="1"/>
  <c r="E1167" i="1" s="1"/>
  <c r="F1168" i="1" s="1"/>
  <c r="A1168" i="1"/>
  <c r="G1156" i="1"/>
  <c r="H1155" i="1"/>
  <c r="P1154" i="1" l="1"/>
  <c r="B1154" i="1" s="1"/>
  <c r="C1155" i="1"/>
  <c r="O1168" i="1"/>
  <c r="D1168" i="1"/>
  <c r="E1168" i="1" s="1"/>
  <c r="F1169" i="1" s="1"/>
  <c r="A1169" i="1"/>
  <c r="T1168" i="1"/>
  <c r="Q1167" i="1"/>
  <c r="R1167" i="1" s="1"/>
  <c r="S1168" i="1"/>
  <c r="K1155" i="1"/>
  <c r="L1155" i="1" s="1"/>
  <c r="M1155" i="1" s="1"/>
  <c r="N1155" i="1" s="1"/>
  <c r="J1156" i="1"/>
  <c r="G1157" i="1"/>
  <c r="H1156" i="1"/>
  <c r="P1155" i="1" l="1"/>
  <c r="B1155" i="1" s="1"/>
  <c r="C1156" i="1"/>
  <c r="S1169" i="1"/>
  <c r="Q1168" i="1"/>
  <c r="R1168" i="1" s="1"/>
  <c r="T1169" i="1"/>
  <c r="O1169" i="1"/>
  <c r="D1169" i="1"/>
  <c r="E1169" i="1" s="1"/>
  <c r="F1170" i="1" s="1"/>
  <c r="A1170" i="1"/>
  <c r="G1158" i="1"/>
  <c r="H1157" i="1"/>
  <c r="K1156" i="1"/>
  <c r="L1156" i="1" s="1"/>
  <c r="M1156" i="1" s="1"/>
  <c r="N1156" i="1" s="1"/>
  <c r="J1157" i="1"/>
  <c r="P1156" i="1" l="1"/>
  <c r="B1156" i="1" s="1"/>
  <c r="C1157" i="1"/>
  <c r="S1170" i="1"/>
  <c r="T1170" i="1"/>
  <c r="Q1169" i="1"/>
  <c r="R1169" i="1" s="1"/>
  <c r="G1159" i="1"/>
  <c r="H1158" i="1"/>
  <c r="O1170" i="1"/>
  <c r="D1170" i="1"/>
  <c r="E1170" i="1" s="1"/>
  <c r="F1171" i="1" s="1"/>
  <c r="A1171" i="1"/>
  <c r="K1157" i="1"/>
  <c r="L1157" i="1" s="1"/>
  <c r="M1157" i="1" s="1"/>
  <c r="N1157" i="1" s="1"/>
  <c r="J1158" i="1"/>
  <c r="P1157" i="1" l="1"/>
  <c r="B1157" i="1" s="1"/>
  <c r="C1158" i="1"/>
  <c r="A1172" i="1"/>
  <c r="O1171" i="1"/>
  <c r="D1171" i="1"/>
  <c r="E1171" i="1" s="1"/>
  <c r="F1172" i="1" s="1"/>
  <c r="S1171" i="1"/>
  <c r="T1171" i="1"/>
  <c r="Q1170" i="1"/>
  <c r="R1170" i="1" s="1"/>
  <c r="G1160" i="1"/>
  <c r="H1159" i="1"/>
  <c r="K1158" i="1"/>
  <c r="L1158" i="1" s="1"/>
  <c r="M1158" i="1" s="1"/>
  <c r="N1158" i="1" s="1"/>
  <c r="P1158" i="1" s="1"/>
  <c r="J1159" i="1"/>
  <c r="C1159" i="1" l="1"/>
  <c r="B1158" i="1"/>
  <c r="G1161" i="1"/>
  <c r="H1160" i="1"/>
  <c r="S1172" i="1"/>
  <c r="Q1171" i="1"/>
  <c r="R1171" i="1" s="1"/>
  <c r="T1172" i="1"/>
  <c r="O1172" i="1"/>
  <c r="A1173" i="1"/>
  <c r="D1172" i="1"/>
  <c r="E1172" i="1" s="1"/>
  <c r="F1173" i="1" s="1"/>
  <c r="K1159" i="1"/>
  <c r="L1159" i="1" s="1"/>
  <c r="M1159" i="1" s="1"/>
  <c r="N1159" i="1" s="1"/>
  <c r="J1160" i="1"/>
  <c r="P1159" i="1" l="1"/>
  <c r="B1159" i="1" s="1"/>
  <c r="C1160" i="1"/>
  <c r="S1173" i="1"/>
  <c r="Q1172" i="1"/>
  <c r="R1172" i="1" s="1"/>
  <c r="T1173" i="1"/>
  <c r="D1173" i="1"/>
  <c r="E1173" i="1" s="1"/>
  <c r="F1174" i="1" s="1"/>
  <c r="O1173" i="1"/>
  <c r="A1174" i="1"/>
  <c r="G1162" i="1"/>
  <c r="H1161" i="1"/>
  <c r="K1160" i="1"/>
  <c r="L1160" i="1" s="1"/>
  <c r="M1160" i="1" s="1"/>
  <c r="N1160" i="1" s="1"/>
  <c r="P1160" i="1" s="1"/>
  <c r="J1161" i="1"/>
  <c r="C1161" i="1" l="1"/>
  <c r="B1160" i="1"/>
  <c r="G1163" i="1"/>
  <c r="H1162" i="1"/>
  <c r="O1174" i="1"/>
  <c r="D1174" i="1"/>
  <c r="E1174" i="1" s="1"/>
  <c r="F1175" i="1" s="1"/>
  <c r="A1175" i="1"/>
  <c r="S1174" i="1"/>
  <c r="T1174" i="1"/>
  <c r="Q1173" i="1"/>
  <c r="R1173" i="1" s="1"/>
  <c r="K1161" i="1"/>
  <c r="L1161" i="1" s="1"/>
  <c r="M1161" i="1" s="1"/>
  <c r="N1161" i="1" s="1"/>
  <c r="J1162" i="1"/>
  <c r="P1161" i="1" l="1"/>
  <c r="B1161" i="1" s="1"/>
  <c r="C1162" i="1"/>
  <c r="O1175" i="1"/>
  <c r="A1176" i="1"/>
  <c r="D1175" i="1"/>
  <c r="E1175" i="1" s="1"/>
  <c r="F1176" i="1" s="1"/>
  <c r="S1175" i="1"/>
  <c r="Q1174" i="1"/>
  <c r="R1174" i="1" s="1"/>
  <c r="T1175" i="1"/>
  <c r="K1162" i="1"/>
  <c r="L1162" i="1" s="1"/>
  <c r="M1162" i="1" s="1"/>
  <c r="N1162" i="1" s="1"/>
  <c r="J1163" i="1"/>
  <c r="G1164" i="1"/>
  <c r="H1163" i="1"/>
  <c r="P1162" i="1" l="1"/>
  <c r="B1162" i="1" s="1"/>
  <c r="C1163" i="1"/>
  <c r="O1176" i="1"/>
  <c r="A1177" i="1"/>
  <c r="D1176" i="1"/>
  <c r="E1176" i="1" s="1"/>
  <c r="F1177" i="1" s="1"/>
  <c r="K1163" i="1"/>
  <c r="L1163" i="1" s="1"/>
  <c r="M1163" i="1" s="1"/>
  <c r="N1163" i="1" s="1"/>
  <c r="J1164" i="1"/>
  <c r="S1176" i="1"/>
  <c r="Q1175" i="1"/>
  <c r="R1175" i="1" s="1"/>
  <c r="T1176" i="1"/>
  <c r="G1165" i="1"/>
  <c r="H1164" i="1"/>
  <c r="P1163" i="1" l="1"/>
  <c r="B1163" i="1" s="1"/>
  <c r="C1164" i="1"/>
  <c r="K1164" i="1"/>
  <c r="L1164" i="1" s="1"/>
  <c r="M1164" i="1" s="1"/>
  <c r="N1164" i="1" s="1"/>
  <c r="J1165" i="1"/>
  <c r="D1177" i="1"/>
  <c r="E1177" i="1" s="1"/>
  <c r="F1178" i="1" s="1"/>
  <c r="O1177" i="1"/>
  <c r="A1178" i="1"/>
  <c r="G1166" i="1"/>
  <c r="H1165" i="1"/>
  <c r="S1177" i="1"/>
  <c r="Q1176" i="1"/>
  <c r="R1176" i="1" s="1"/>
  <c r="T1177" i="1"/>
  <c r="P1164" i="1" l="1"/>
  <c r="B1164" i="1" s="1"/>
  <c r="C1165" i="1"/>
  <c r="S1178" i="1"/>
  <c r="T1178" i="1"/>
  <c r="Q1177" i="1"/>
  <c r="R1177" i="1" s="1"/>
  <c r="G1167" i="1"/>
  <c r="H1166" i="1"/>
  <c r="O1178" i="1"/>
  <c r="A1179" i="1"/>
  <c r="D1178" i="1"/>
  <c r="E1178" i="1" s="1"/>
  <c r="F1179" i="1" s="1"/>
  <c r="K1165" i="1"/>
  <c r="L1165" i="1" s="1"/>
  <c r="M1165" i="1" s="1"/>
  <c r="N1165" i="1" s="1"/>
  <c r="J1166" i="1"/>
  <c r="P1165" i="1" l="1"/>
  <c r="B1165" i="1" s="1"/>
  <c r="C1166" i="1"/>
  <c r="O1179" i="1"/>
  <c r="A1180" i="1"/>
  <c r="D1179" i="1"/>
  <c r="E1179" i="1" s="1"/>
  <c r="F1180" i="1" s="1"/>
  <c r="G1168" i="1"/>
  <c r="H1167" i="1"/>
  <c r="S1179" i="1"/>
  <c r="Q1178" i="1"/>
  <c r="R1178" i="1" s="1"/>
  <c r="T1179" i="1"/>
  <c r="K1166" i="1"/>
  <c r="L1166" i="1" s="1"/>
  <c r="M1166" i="1" s="1"/>
  <c r="N1166" i="1" s="1"/>
  <c r="P1166" i="1" s="1"/>
  <c r="J1167" i="1"/>
  <c r="C1167" i="1" l="1"/>
  <c r="B1166" i="1"/>
  <c r="G1169" i="1"/>
  <c r="H1168" i="1"/>
  <c r="A1181" i="1"/>
  <c r="D1180" i="1"/>
  <c r="E1180" i="1" s="1"/>
  <c r="F1181" i="1" s="1"/>
  <c r="O1180" i="1"/>
  <c r="K1167" i="1"/>
  <c r="L1167" i="1" s="1"/>
  <c r="M1167" i="1" s="1"/>
  <c r="N1167" i="1" s="1"/>
  <c r="J1168" i="1"/>
  <c r="S1180" i="1"/>
  <c r="T1180" i="1"/>
  <c r="Q1179" i="1"/>
  <c r="R1179" i="1" s="1"/>
  <c r="P1167" i="1" l="1"/>
  <c r="B1167" i="1" s="1"/>
  <c r="C1168" i="1"/>
  <c r="K1168" i="1"/>
  <c r="L1168" i="1" s="1"/>
  <c r="M1168" i="1" s="1"/>
  <c r="N1168" i="1" s="1"/>
  <c r="P1168" i="1" s="1"/>
  <c r="J1169" i="1"/>
  <c r="S1181" i="1"/>
  <c r="T1181" i="1"/>
  <c r="Q1180" i="1"/>
  <c r="R1180" i="1" s="1"/>
  <c r="O1181" i="1"/>
  <c r="A1182" i="1"/>
  <c r="D1181" i="1"/>
  <c r="E1181" i="1" s="1"/>
  <c r="F1182" i="1" s="1"/>
  <c r="G1170" i="1"/>
  <c r="H1169" i="1"/>
  <c r="C1169" i="1" l="1"/>
  <c r="B1168" i="1"/>
  <c r="O1182" i="1"/>
  <c r="D1182" i="1"/>
  <c r="E1182" i="1" s="1"/>
  <c r="F1183" i="1" s="1"/>
  <c r="A1183" i="1"/>
  <c r="S1182" i="1"/>
  <c r="T1182" i="1"/>
  <c r="Q1181" i="1"/>
  <c r="R1181" i="1" s="1"/>
  <c r="G1171" i="1"/>
  <c r="H1170" i="1"/>
  <c r="K1169" i="1"/>
  <c r="L1169" i="1" s="1"/>
  <c r="M1169" i="1" s="1"/>
  <c r="N1169" i="1" s="1"/>
  <c r="J1170" i="1"/>
  <c r="P1169" i="1" l="1"/>
  <c r="B1169" i="1" s="1"/>
  <c r="C1170" i="1"/>
  <c r="G1172" i="1"/>
  <c r="H1171" i="1"/>
  <c r="O1183" i="1"/>
  <c r="D1183" i="1"/>
  <c r="E1183" i="1" s="1"/>
  <c r="F1184" i="1" s="1"/>
  <c r="A1184" i="1"/>
  <c r="Q1182" i="1"/>
  <c r="R1182" i="1" s="1"/>
  <c r="T1183" i="1"/>
  <c r="S1183" i="1"/>
  <c r="K1170" i="1"/>
  <c r="L1170" i="1" s="1"/>
  <c r="M1170" i="1" s="1"/>
  <c r="N1170" i="1" s="1"/>
  <c r="J1171" i="1"/>
  <c r="P1170" i="1" l="1"/>
  <c r="B1170" i="1" s="1"/>
  <c r="C1171" i="1"/>
  <c r="O1184" i="1"/>
  <c r="D1184" i="1"/>
  <c r="E1184" i="1" s="1"/>
  <c r="F1185" i="1" s="1"/>
  <c r="A1185" i="1"/>
  <c r="Q1183" i="1"/>
  <c r="R1183" i="1" s="1"/>
  <c r="T1184" i="1"/>
  <c r="S1184" i="1"/>
  <c r="K1171" i="1"/>
  <c r="L1171" i="1" s="1"/>
  <c r="M1171" i="1" s="1"/>
  <c r="N1171" i="1" s="1"/>
  <c r="J1172" i="1"/>
  <c r="G1173" i="1"/>
  <c r="H1172" i="1"/>
  <c r="P1171" i="1" l="1"/>
  <c r="B1171" i="1" s="1"/>
  <c r="C1172" i="1"/>
  <c r="S1185" i="1"/>
  <c r="T1185" i="1"/>
  <c r="Q1184" i="1"/>
  <c r="R1184" i="1" s="1"/>
  <c r="O1185" i="1"/>
  <c r="A1186" i="1"/>
  <c r="D1185" i="1"/>
  <c r="E1185" i="1" s="1"/>
  <c r="F1186" i="1" s="1"/>
  <c r="G1174" i="1"/>
  <c r="H1173" i="1"/>
  <c r="K1172" i="1"/>
  <c r="L1172" i="1" s="1"/>
  <c r="M1172" i="1" s="1"/>
  <c r="N1172" i="1" s="1"/>
  <c r="J1173" i="1"/>
  <c r="P1172" i="1" l="1"/>
  <c r="B1172" i="1" s="1"/>
  <c r="C1173" i="1"/>
  <c r="T1186" i="1"/>
  <c r="Q1185" i="1"/>
  <c r="R1185" i="1" s="1"/>
  <c r="S1186" i="1"/>
  <c r="G1175" i="1"/>
  <c r="H1174" i="1"/>
  <c r="O1186" i="1"/>
  <c r="A1187" i="1"/>
  <c r="D1186" i="1"/>
  <c r="E1186" i="1" s="1"/>
  <c r="F1187" i="1" s="1"/>
  <c r="K1173" i="1"/>
  <c r="L1173" i="1" s="1"/>
  <c r="M1173" i="1" s="1"/>
  <c r="N1173" i="1" s="1"/>
  <c r="P1173" i="1" s="1"/>
  <c r="J1174" i="1"/>
  <c r="C1174" i="1" l="1"/>
  <c r="B1173" i="1"/>
  <c r="D1187" i="1"/>
  <c r="E1187" i="1" s="1"/>
  <c r="F1188" i="1" s="1"/>
  <c r="O1187" i="1"/>
  <c r="A1188" i="1"/>
  <c r="S1187" i="1"/>
  <c r="T1187" i="1"/>
  <c r="Q1186" i="1"/>
  <c r="R1186" i="1" s="1"/>
  <c r="G1176" i="1"/>
  <c r="H1175" i="1"/>
  <c r="K1174" i="1"/>
  <c r="L1174" i="1" s="1"/>
  <c r="M1174" i="1" s="1"/>
  <c r="N1174" i="1" s="1"/>
  <c r="P1174" i="1" s="1"/>
  <c r="J1175" i="1"/>
  <c r="C1175" i="1" l="1"/>
  <c r="B1174" i="1"/>
  <c r="G1177" i="1"/>
  <c r="H1176" i="1"/>
  <c r="O1188" i="1"/>
  <c r="D1188" i="1"/>
  <c r="E1188" i="1" s="1"/>
  <c r="F1189" i="1" s="1"/>
  <c r="A1189" i="1"/>
  <c r="K1175" i="1"/>
  <c r="L1175" i="1" s="1"/>
  <c r="M1175" i="1" s="1"/>
  <c r="N1175" i="1" s="1"/>
  <c r="P1175" i="1" s="1"/>
  <c r="J1176" i="1"/>
  <c r="T1188" i="1"/>
  <c r="S1188" i="1"/>
  <c r="Q1187" i="1"/>
  <c r="R1187" i="1" s="1"/>
  <c r="C1176" i="1" l="1"/>
  <c r="B1175" i="1"/>
  <c r="K1176" i="1"/>
  <c r="L1176" i="1" s="1"/>
  <c r="M1176" i="1" s="1"/>
  <c r="N1176" i="1" s="1"/>
  <c r="J1177" i="1"/>
  <c r="O1189" i="1"/>
  <c r="A1190" i="1"/>
  <c r="D1189" i="1"/>
  <c r="E1189" i="1" s="1"/>
  <c r="F1190" i="1" s="1"/>
  <c r="G1178" i="1"/>
  <c r="H1177" i="1"/>
  <c r="T1189" i="1"/>
  <c r="S1189" i="1"/>
  <c r="Q1188" i="1"/>
  <c r="R1188" i="1" s="1"/>
  <c r="P1176" i="1" l="1"/>
  <c r="B1176" i="1" s="1"/>
  <c r="C1177" i="1"/>
  <c r="G1179" i="1"/>
  <c r="H1178" i="1"/>
  <c r="O1190" i="1"/>
  <c r="D1190" i="1"/>
  <c r="E1190" i="1" s="1"/>
  <c r="F1191" i="1" s="1"/>
  <c r="A1191" i="1"/>
  <c r="K1177" i="1"/>
  <c r="L1177" i="1" s="1"/>
  <c r="M1177" i="1" s="1"/>
  <c r="N1177" i="1" s="1"/>
  <c r="P1177" i="1" s="1"/>
  <c r="J1178" i="1"/>
  <c r="Q1189" i="1"/>
  <c r="R1189" i="1" s="1"/>
  <c r="T1190" i="1"/>
  <c r="S1190" i="1"/>
  <c r="C1178" i="1" l="1"/>
  <c r="B1177" i="1"/>
  <c r="K1178" i="1"/>
  <c r="L1178" i="1" s="1"/>
  <c r="M1178" i="1" s="1"/>
  <c r="N1178" i="1" s="1"/>
  <c r="J1179" i="1"/>
  <c r="A1192" i="1"/>
  <c r="O1191" i="1"/>
  <c r="D1191" i="1"/>
  <c r="E1191" i="1" s="1"/>
  <c r="F1192" i="1" s="1"/>
  <c r="G1180" i="1"/>
  <c r="H1179" i="1"/>
  <c r="S1191" i="1"/>
  <c r="T1191" i="1"/>
  <c r="Q1190" i="1"/>
  <c r="R1190" i="1" s="1"/>
  <c r="P1178" i="1" l="1"/>
  <c r="B1178" i="1" s="1"/>
  <c r="C1179" i="1"/>
  <c r="G1181" i="1"/>
  <c r="H1180" i="1"/>
  <c r="S1192" i="1"/>
  <c r="Q1191" i="1"/>
  <c r="R1191" i="1" s="1"/>
  <c r="T1192" i="1"/>
  <c r="A1193" i="1"/>
  <c r="D1192" i="1"/>
  <c r="E1192" i="1" s="1"/>
  <c r="F1193" i="1" s="1"/>
  <c r="O1192" i="1"/>
  <c r="K1179" i="1"/>
  <c r="L1179" i="1" s="1"/>
  <c r="M1179" i="1" s="1"/>
  <c r="N1179" i="1" s="1"/>
  <c r="J1180" i="1"/>
  <c r="P1179" i="1" l="1"/>
  <c r="B1179" i="1" s="1"/>
  <c r="C1180" i="1"/>
  <c r="D1193" i="1"/>
  <c r="E1193" i="1" s="1"/>
  <c r="F1194" i="1" s="1"/>
  <c r="O1193" i="1"/>
  <c r="A1194" i="1"/>
  <c r="K1180" i="1"/>
  <c r="L1180" i="1" s="1"/>
  <c r="M1180" i="1" s="1"/>
  <c r="N1180" i="1" s="1"/>
  <c r="J1181" i="1"/>
  <c r="G1182" i="1"/>
  <c r="H1181" i="1"/>
  <c r="S1193" i="1"/>
  <c r="Q1192" i="1"/>
  <c r="R1192" i="1" s="1"/>
  <c r="T1193" i="1"/>
  <c r="P1180" i="1" l="1"/>
  <c r="B1180" i="1" s="1"/>
  <c r="C1181" i="1"/>
  <c r="G1183" i="1"/>
  <c r="H1182" i="1"/>
  <c r="K1181" i="1"/>
  <c r="L1181" i="1" s="1"/>
  <c r="M1181" i="1" s="1"/>
  <c r="N1181" i="1" s="1"/>
  <c r="J1182" i="1"/>
  <c r="O1194" i="1"/>
  <c r="D1194" i="1"/>
  <c r="E1194" i="1" s="1"/>
  <c r="F1195" i="1" s="1"/>
  <c r="A1195" i="1"/>
  <c r="S1194" i="1"/>
  <c r="T1194" i="1"/>
  <c r="Q1193" i="1"/>
  <c r="R1193" i="1" s="1"/>
  <c r="P1181" i="1" l="1"/>
  <c r="B1181" i="1" s="1"/>
  <c r="C1182" i="1"/>
  <c r="D1195" i="1"/>
  <c r="E1195" i="1" s="1"/>
  <c r="F1196" i="1" s="1"/>
  <c r="O1195" i="1"/>
  <c r="A1196" i="1"/>
  <c r="K1182" i="1"/>
  <c r="L1182" i="1" s="1"/>
  <c r="M1182" i="1" s="1"/>
  <c r="N1182" i="1" s="1"/>
  <c r="J1183" i="1"/>
  <c r="G1184" i="1"/>
  <c r="H1183" i="1"/>
  <c r="Q1194" i="1"/>
  <c r="R1194" i="1" s="1"/>
  <c r="T1195" i="1"/>
  <c r="S1195" i="1"/>
  <c r="P1182" i="1" l="1"/>
  <c r="B1182" i="1" s="1"/>
  <c r="C1183" i="1"/>
  <c r="G1185" i="1"/>
  <c r="H1184" i="1"/>
  <c r="K1183" i="1"/>
  <c r="L1183" i="1" s="1"/>
  <c r="M1183" i="1" s="1"/>
  <c r="N1183" i="1" s="1"/>
  <c r="P1183" i="1" s="1"/>
  <c r="J1184" i="1"/>
  <c r="S1196" i="1"/>
  <c r="Q1195" i="1"/>
  <c r="R1195" i="1" s="1"/>
  <c r="T1196" i="1"/>
  <c r="O1196" i="1"/>
  <c r="D1196" i="1"/>
  <c r="E1196" i="1" s="1"/>
  <c r="F1197" i="1" s="1"/>
  <c r="A1197" i="1"/>
  <c r="C1184" i="1" l="1"/>
  <c r="B1183" i="1"/>
  <c r="K1184" i="1"/>
  <c r="L1184" i="1" s="1"/>
  <c r="M1184" i="1" s="1"/>
  <c r="N1184" i="1" s="1"/>
  <c r="P1184" i="1" s="1"/>
  <c r="J1185" i="1"/>
  <c r="O1197" i="1"/>
  <c r="D1197" i="1"/>
  <c r="E1197" i="1" s="1"/>
  <c r="F1198" i="1" s="1"/>
  <c r="A1198" i="1"/>
  <c r="G1186" i="1"/>
  <c r="H1185" i="1"/>
  <c r="T1197" i="1"/>
  <c r="Q1196" i="1"/>
  <c r="R1196" i="1" s="1"/>
  <c r="S1197" i="1"/>
  <c r="C1185" i="1" l="1"/>
  <c r="B1184" i="1"/>
  <c r="G1187" i="1"/>
  <c r="H1186" i="1"/>
  <c r="O1198" i="1"/>
  <c r="A1199" i="1"/>
  <c r="D1198" i="1"/>
  <c r="E1198" i="1" s="1"/>
  <c r="F1199" i="1" s="1"/>
  <c r="T1198" i="1"/>
  <c r="S1198" i="1"/>
  <c r="Q1197" i="1"/>
  <c r="R1197" i="1" s="1"/>
  <c r="K1185" i="1"/>
  <c r="L1185" i="1" s="1"/>
  <c r="M1185" i="1" s="1"/>
  <c r="N1185" i="1" s="1"/>
  <c r="J1186" i="1"/>
  <c r="P1185" i="1" l="1"/>
  <c r="B1185" i="1" s="1"/>
  <c r="C1186" i="1"/>
  <c r="S1199" i="1"/>
  <c r="T1199" i="1"/>
  <c r="Q1198" i="1"/>
  <c r="R1198" i="1" s="1"/>
  <c r="K1186" i="1"/>
  <c r="L1186" i="1" s="1"/>
  <c r="M1186" i="1" s="1"/>
  <c r="N1186" i="1" s="1"/>
  <c r="J1187" i="1"/>
  <c r="D1199" i="1"/>
  <c r="E1199" i="1" s="1"/>
  <c r="F1200" i="1" s="1"/>
  <c r="A1200" i="1"/>
  <c r="O1199" i="1"/>
  <c r="G1188" i="1"/>
  <c r="H1187" i="1"/>
  <c r="P1186" i="1" l="1"/>
  <c r="B1186" i="1" s="1"/>
  <c r="C1187" i="1"/>
  <c r="O1200" i="1"/>
  <c r="A1201" i="1"/>
  <c r="D1200" i="1"/>
  <c r="E1200" i="1" s="1"/>
  <c r="F1201" i="1" s="1"/>
  <c r="K1187" i="1"/>
  <c r="L1187" i="1" s="1"/>
  <c r="M1187" i="1" s="1"/>
  <c r="N1187" i="1" s="1"/>
  <c r="J1188" i="1"/>
  <c r="G1189" i="1"/>
  <c r="H1188" i="1"/>
  <c r="S1200" i="1"/>
  <c r="Q1199" i="1"/>
  <c r="R1199" i="1" s="1"/>
  <c r="T1200" i="1"/>
  <c r="P1187" i="1" l="1"/>
  <c r="B1187" i="1" s="1"/>
  <c r="C1188" i="1"/>
  <c r="G1190" i="1"/>
  <c r="H1189" i="1"/>
  <c r="K1188" i="1"/>
  <c r="L1188" i="1" s="1"/>
  <c r="M1188" i="1" s="1"/>
  <c r="N1188" i="1" s="1"/>
  <c r="P1188" i="1" s="1"/>
  <c r="J1189" i="1"/>
  <c r="S1201" i="1"/>
  <c r="Q1200" i="1"/>
  <c r="R1200" i="1" s="1"/>
  <c r="T1201" i="1"/>
  <c r="O1201" i="1"/>
  <c r="D1201" i="1"/>
  <c r="E1201" i="1" s="1"/>
  <c r="F1202" i="1" s="1"/>
  <c r="A1202" i="1"/>
  <c r="C1189" i="1" l="1"/>
  <c r="B1188" i="1"/>
  <c r="K1189" i="1"/>
  <c r="L1189" i="1" s="1"/>
  <c r="M1189" i="1" s="1"/>
  <c r="N1189" i="1" s="1"/>
  <c r="P1189" i="1" s="1"/>
  <c r="J1190" i="1"/>
  <c r="S1202" i="1"/>
  <c r="T1202" i="1"/>
  <c r="Q1201" i="1"/>
  <c r="R1201" i="1" s="1"/>
  <c r="O1202" i="1"/>
  <c r="D1202" i="1"/>
  <c r="E1202" i="1" s="1"/>
  <c r="F1203" i="1" s="1"/>
  <c r="A1203" i="1"/>
  <c r="G1191" i="1"/>
  <c r="H1190" i="1"/>
  <c r="C1190" i="1" l="1"/>
  <c r="B1189" i="1"/>
  <c r="T1203" i="1"/>
  <c r="S1203" i="1"/>
  <c r="Q1202" i="1"/>
  <c r="R1202" i="1" s="1"/>
  <c r="D1203" i="1"/>
  <c r="E1203" i="1" s="1"/>
  <c r="F1204" i="1" s="1"/>
  <c r="O1203" i="1"/>
  <c r="A1204" i="1"/>
  <c r="K1190" i="1"/>
  <c r="L1190" i="1" s="1"/>
  <c r="M1190" i="1" s="1"/>
  <c r="N1190" i="1" s="1"/>
  <c r="P1190" i="1" s="1"/>
  <c r="J1191" i="1"/>
  <c r="G1192" i="1"/>
  <c r="H1191" i="1"/>
  <c r="C1191" i="1" l="1"/>
  <c r="B1190" i="1"/>
  <c r="K1191" i="1"/>
  <c r="L1191" i="1" s="1"/>
  <c r="M1191" i="1" s="1"/>
  <c r="N1191" i="1" s="1"/>
  <c r="J1192" i="1"/>
  <c r="O1204" i="1"/>
  <c r="A1205" i="1"/>
  <c r="D1204" i="1"/>
  <c r="E1204" i="1" s="1"/>
  <c r="F1205" i="1" s="1"/>
  <c r="T1204" i="1"/>
  <c r="S1204" i="1"/>
  <c r="Q1203" i="1"/>
  <c r="R1203" i="1" s="1"/>
  <c r="G1193" i="1"/>
  <c r="H1192" i="1"/>
  <c r="P1191" i="1" l="1"/>
  <c r="B1191" i="1" s="1"/>
  <c r="C1192" i="1"/>
  <c r="O1205" i="1"/>
  <c r="D1205" i="1"/>
  <c r="E1205" i="1" s="1"/>
  <c r="F1206" i="1" s="1"/>
  <c r="A1206" i="1"/>
  <c r="S1205" i="1"/>
  <c r="T1205" i="1"/>
  <c r="Q1204" i="1"/>
  <c r="R1204" i="1" s="1"/>
  <c r="K1192" i="1"/>
  <c r="L1192" i="1" s="1"/>
  <c r="M1192" i="1" s="1"/>
  <c r="N1192" i="1" s="1"/>
  <c r="J1193" i="1"/>
  <c r="G1194" i="1"/>
  <c r="H1193" i="1"/>
  <c r="P1192" i="1" l="1"/>
  <c r="B1192" i="1" s="1"/>
  <c r="C1193" i="1"/>
  <c r="O1206" i="1"/>
  <c r="A1207" i="1"/>
  <c r="D1206" i="1"/>
  <c r="E1206" i="1" s="1"/>
  <c r="F1207" i="1" s="1"/>
  <c r="G1195" i="1"/>
  <c r="H1194" i="1"/>
  <c r="S1206" i="1"/>
  <c r="T1206" i="1"/>
  <c r="Q1205" i="1"/>
  <c r="R1205" i="1" s="1"/>
  <c r="K1193" i="1"/>
  <c r="L1193" i="1" s="1"/>
  <c r="M1193" i="1" s="1"/>
  <c r="N1193" i="1" s="1"/>
  <c r="P1193" i="1" s="1"/>
  <c r="J1194" i="1"/>
  <c r="C1194" i="1" l="1"/>
  <c r="B1193" i="1"/>
  <c r="G1196" i="1"/>
  <c r="H1195" i="1"/>
  <c r="O1207" i="1"/>
  <c r="D1207" i="1"/>
  <c r="E1207" i="1" s="1"/>
  <c r="F1208" i="1" s="1"/>
  <c r="A1208" i="1"/>
  <c r="K1194" i="1"/>
  <c r="L1194" i="1" s="1"/>
  <c r="M1194" i="1" s="1"/>
  <c r="N1194" i="1" s="1"/>
  <c r="J1195" i="1"/>
  <c r="S1207" i="1"/>
  <c r="T1207" i="1"/>
  <c r="Q1206" i="1"/>
  <c r="R1206" i="1" s="1"/>
  <c r="P1194" i="1" l="1"/>
  <c r="B1194" i="1" s="1"/>
  <c r="C1195" i="1"/>
  <c r="K1195" i="1"/>
  <c r="L1195" i="1" s="1"/>
  <c r="M1195" i="1" s="1"/>
  <c r="N1195" i="1" s="1"/>
  <c r="P1195" i="1" s="1"/>
  <c r="J1196" i="1"/>
  <c r="S1208" i="1"/>
  <c r="Q1207" i="1"/>
  <c r="R1207" i="1" s="1"/>
  <c r="T1208" i="1"/>
  <c r="O1208" i="1"/>
  <c r="A1209" i="1"/>
  <c r="D1208" i="1"/>
  <c r="E1208" i="1" s="1"/>
  <c r="F1209" i="1" s="1"/>
  <c r="G1197" i="1"/>
  <c r="H1196" i="1"/>
  <c r="C1196" i="1" l="1"/>
  <c r="B1195" i="1"/>
  <c r="S1209" i="1"/>
  <c r="Q1208" i="1"/>
  <c r="R1208" i="1" s="1"/>
  <c r="T1209" i="1"/>
  <c r="O1209" i="1"/>
  <c r="A1210" i="1"/>
  <c r="D1209" i="1"/>
  <c r="E1209" i="1" s="1"/>
  <c r="F1210" i="1" s="1"/>
  <c r="K1196" i="1"/>
  <c r="L1196" i="1" s="1"/>
  <c r="M1196" i="1" s="1"/>
  <c r="N1196" i="1" s="1"/>
  <c r="P1196" i="1" s="1"/>
  <c r="J1197" i="1"/>
  <c r="G1198" i="1"/>
  <c r="H1197" i="1"/>
  <c r="C1197" i="1" l="1"/>
  <c r="B1196" i="1"/>
  <c r="O1210" i="1"/>
  <c r="A1211" i="1"/>
  <c r="D1210" i="1"/>
  <c r="E1210" i="1" s="1"/>
  <c r="F1211" i="1" s="1"/>
  <c r="T1210" i="1"/>
  <c r="S1210" i="1"/>
  <c r="Q1209" i="1"/>
  <c r="R1209" i="1" s="1"/>
  <c r="G1199" i="1"/>
  <c r="H1198" i="1"/>
  <c r="K1197" i="1"/>
  <c r="L1197" i="1" s="1"/>
  <c r="M1197" i="1" s="1"/>
  <c r="N1197" i="1" s="1"/>
  <c r="P1197" i="1" s="1"/>
  <c r="J1198" i="1"/>
  <c r="C1198" i="1" l="1"/>
  <c r="B1197" i="1"/>
  <c r="G1200" i="1"/>
  <c r="H1199" i="1"/>
  <c r="O1211" i="1"/>
  <c r="D1211" i="1"/>
  <c r="E1211" i="1" s="1"/>
  <c r="F1212" i="1" s="1"/>
  <c r="A1212" i="1"/>
  <c r="K1198" i="1"/>
  <c r="L1198" i="1" s="1"/>
  <c r="M1198" i="1" s="1"/>
  <c r="N1198" i="1" s="1"/>
  <c r="J1199" i="1"/>
  <c r="S1211" i="1"/>
  <c r="T1211" i="1"/>
  <c r="Q1210" i="1"/>
  <c r="R1210" i="1" s="1"/>
  <c r="P1198" i="1" l="1"/>
  <c r="B1198" i="1" s="1"/>
  <c r="C1199" i="1"/>
  <c r="K1199" i="1"/>
  <c r="L1199" i="1" s="1"/>
  <c r="M1199" i="1" s="1"/>
  <c r="N1199" i="1" s="1"/>
  <c r="P1199" i="1" s="1"/>
  <c r="J1200" i="1"/>
  <c r="O1212" i="1"/>
  <c r="A1213" i="1"/>
  <c r="D1212" i="1"/>
  <c r="E1212" i="1" s="1"/>
  <c r="F1213" i="1" s="1"/>
  <c r="S1212" i="1"/>
  <c r="T1212" i="1"/>
  <c r="Q1211" i="1"/>
  <c r="R1211" i="1" s="1"/>
  <c r="G1201" i="1"/>
  <c r="H1200" i="1"/>
  <c r="C1200" i="1" l="1"/>
  <c r="B1199" i="1"/>
  <c r="S1213" i="1"/>
  <c r="Q1212" i="1"/>
  <c r="R1212" i="1" s="1"/>
  <c r="T1213" i="1"/>
  <c r="O1213" i="1"/>
  <c r="A1214" i="1"/>
  <c r="D1213" i="1"/>
  <c r="E1213" i="1" s="1"/>
  <c r="F1214" i="1" s="1"/>
  <c r="K1200" i="1"/>
  <c r="L1200" i="1" s="1"/>
  <c r="M1200" i="1" s="1"/>
  <c r="N1200" i="1" s="1"/>
  <c r="P1200" i="1" s="1"/>
  <c r="J1201" i="1"/>
  <c r="G1202" i="1"/>
  <c r="H1201" i="1"/>
  <c r="C1201" i="1" l="1"/>
  <c r="B1200" i="1"/>
  <c r="K1201" i="1"/>
  <c r="L1201" i="1" s="1"/>
  <c r="M1201" i="1" s="1"/>
  <c r="N1201" i="1" s="1"/>
  <c r="J1202" i="1"/>
  <c r="O1214" i="1"/>
  <c r="A1215" i="1"/>
  <c r="D1214" i="1"/>
  <c r="E1214" i="1" s="1"/>
  <c r="F1215" i="1" s="1"/>
  <c r="S1214" i="1"/>
  <c r="Q1213" i="1"/>
  <c r="R1213" i="1" s="1"/>
  <c r="T1214" i="1"/>
  <c r="G1203" i="1"/>
  <c r="H1202" i="1"/>
  <c r="P1201" i="1" l="1"/>
  <c r="B1201" i="1" s="1"/>
  <c r="C1202" i="1"/>
  <c r="Q1214" i="1"/>
  <c r="R1214" i="1" s="1"/>
  <c r="S1215" i="1"/>
  <c r="T1215" i="1"/>
  <c r="O1215" i="1"/>
  <c r="D1215" i="1"/>
  <c r="E1215" i="1" s="1"/>
  <c r="F1216" i="1" s="1"/>
  <c r="A1216" i="1"/>
  <c r="K1202" i="1"/>
  <c r="L1202" i="1" s="1"/>
  <c r="M1202" i="1" s="1"/>
  <c r="N1202" i="1" s="1"/>
  <c r="J1203" i="1"/>
  <c r="G1204" i="1"/>
  <c r="H1203" i="1"/>
  <c r="P1202" i="1" l="1"/>
  <c r="B1202" i="1" s="1"/>
  <c r="C1203" i="1"/>
  <c r="K1203" i="1"/>
  <c r="L1203" i="1" s="1"/>
  <c r="M1203" i="1" s="1"/>
  <c r="N1203" i="1" s="1"/>
  <c r="J1204" i="1"/>
  <c r="O1216" i="1"/>
  <c r="D1216" i="1"/>
  <c r="E1216" i="1" s="1"/>
  <c r="F1217" i="1" s="1"/>
  <c r="A1217" i="1"/>
  <c r="Q1215" i="1"/>
  <c r="R1215" i="1" s="1"/>
  <c r="S1216" i="1"/>
  <c r="T1216" i="1"/>
  <c r="G1205" i="1"/>
  <c r="H1204" i="1"/>
  <c r="P1203" i="1" l="1"/>
  <c r="B1203" i="1" s="1"/>
  <c r="C1204" i="1"/>
  <c r="O1217" i="1"/>
  <c r="D1217" i="1"/>
  <c r="E1217" i="1" s="1"/>
  <c r="F1218" i="1" s="1"/>
  <c r="A1218" i="1"/>
  <c r="K1204" i="1"/>
  <c r="L1204" i="1" s="1"/>
  <c r="M1204" i="1" s="1"/>
  <c r="N1204" i="1" s="1"/>
  <c r="P1204" i="1" s="1"/>
  <c r="J1205" i="1"/>
  <c r="Q1216" i="1"/>
  <c r="R1216" i="1" s="1"/>
  <c r="T1217" i="1"/>
  <c r="S1217" i="1"/>
  <c r="G1206" i="1"/>
  <c r="H1205" i="1"/>
  <c r="C1205" i="1" l="1"/>
  <c r="B1204" i="1"/>
  <c r="K1205" i="1"/>
  <c r="L1205" i="1" s="1"/>
  <c r="M1205" i="1" s="1"/>
  <c r="N1205" i="1" s="1"/>
  <c r="P1205" i="1" s="1"/>
  <c r="J1206" i="1"/>
  <c r="O1218" i="1"/>
  <c r="A1219" i="1"/>
  <c r="D1218" i="1"/>
  <c r="E1218" i="1" s="1"/>
  <c r="F1219" i="1" s="1"/>
  <c r="G1207" i="1"/>
  <c r="H1206" i="1"/>
  <c r="T1218" i="1"/>
  <c r="Q1217" i="1"/>
  <c r="R1217" i="1" s="1"/>
  <c r="S1218" i="1"/>
  <c r="C1206" i="1" l="1"/>
  <c r="B1205" i="1"/>
  <c r="G1208" i="1"/>
  <c r="H1207" i="1"/>
  <c r="A1220" i="1"/>
  <c r="O1219" i="1"/>
  <c r="D1219" i="1"/>
  <c r="E1219" i="1" s="1"/>
  <c r="F1220" i="1" s="1"/>
  <c r="K1206" i="1"/>
  <c r="L1206" i="1" s="1"/>
  <c r="M1206" i="1" s="1"/>
  <c r="N1206" i="1" s="1"/>
  <c r="P1206" i="1" s="1"/>
  <c r="J1207" i="1"/>
  <c r="T1219" i="1"/>
  <c r="Q1218" i="1"/>
  <c r="R1218" i="1" s="1"/>
  <c r="S1219" i="1"/>
  <c r="C1207" i="1" l="1"/>
  <c r="B1206" i="1"/>
  <c r="K1207" i="1"/>
  <c r="L1207" i="1" s="1"/>
  <c r="M1207" i="1" s="1"/>
  <c r="N1207" i="1" s="1"/>
  <c r="J1208" i="1"/>
  <c r="T1220" i="1"/>
  <c r="S1220" i="1"/>
  <c r="Q1219" i="1"/>
  <c r="R1219" i="1" s="1"/>
  <c r="O1220" i="1"/>
  <c r="D1220" i="1"/>
  <c r="E1220" i="1" s="1"/>
  <c r="F1221" i="1" s="1"/>
  <c r="A1221" i="1"/>
  <c r="G1209" i="1"/>
  <c r="H1208" i="1"/>
  <c r="P1207" i="1" l="1"/>
  <c r="B1207" i="1" s="1"/>
  <c r="C1208" i="1"/>
  <c r="S1221" i="1"/>
  <c r="T1221" i="1"/>
  <c r="Q1220" i="1"/>
  <c r="R1220" i="1" s="1"/>
  <c r="K1208" i="1"/>
  <c r="L1208" i="1" s="1"/>
  <c r="M1208" i="1" s="1"/>
  <c r="N1208" i="1" s="1"/>
  <c r="P1208" i="1" s="1"/>
  <c r="J1209" i="1"/>
  <c r="O1221" i="1"/>
  <c r="D1221" i="1"/>
  <c r="E1221" i="1" s="1"/>
  <c r="F1222" i="1" s="1"/>
  <c r="A1222" i="1"/>
  <c r="G1210" i="1"/>
  <c r="H1209" i="1"/>
  <c r="C1209" i="1" l="1"/>
  <c r="B1208" i="1"/>
  <c r="Q1221" i="1"/>
  <c r="R1221" i="1" s="1"/>
  <c r="T1222" i="1"/>
  <c r="S1222" i="1"/>
  <c r="G1211" i="1"/>
  <c r="H1210" i="1"/>
  <c r="K1209" i="1"/>
  <c r="L1209" i="1" s="1"/>
  <c r="M1209" i="1" s="1"/>
  <c r="N1209" i="1" s="1"/>
  <c r="J1210" i="1"/>
  <c r="O1222" i="1"/>
  <c r="A1223" i="1"/>
  <c r="D1222" i="1"/>
  <c r="E1222" i="1" s="1"/>
  <c r="F1223" i="1" s="1"/>
  <c r="P1209" i="1" l="1"/>
  <c r="B1209" i="1" s="1"/>
  <c r="C1210" i="1"/>
  <c r="S1223" i="1"/>
  <c r="Q1222" i="1"/>
  <c r="R1222" i="1" s="1"/>
  <c r="T1223" i="1"/>
  <c r="K1210" i="1"/>
  <c r="L1210" i="1" s="1"/>
  <c r="M1210" i="1" s="1"/>
  <c r="N1210" i="1" s="1"/>
  <c r="P1210" i="1" s="1"/>
  <c r="J1211" i="1"/>
  <c r="G1212" i="1"/>
  <c r="H1211" i="1"/>
  <c r="D1223" i="1"/>
  <c r="E1223" i="1" s="1"/>
  <c r="F1224" i="1" s="1"/>
  <c r="A1224" i="1"/>
  <c r="O1223" i="1"/>
  <c r="C1211" i="1" l="1"/>
  <c r="B1210" i="1"/>
  <c r="G1213" i="1"/>
  <c r="H1212" i="1"/>
  <c r="K1211" i="1"/>
  <c r="L1211" i="1" s="1"/>
  <c r="M1211" i="1" s="1"/>
  <c r="N1211" i="1" s="1"/>
  <c r="P1211" i="1" s="1"/>
  <c r="J1212" i="1"/>
  <c r="Q1223" i="1"/>
  <c r="R1223" i="1" s="1"/>
  <c r="S1224" i="1"/>
  <c r="T1224" i="1"/>
  <c r="O1224" i="1"/>
  <c r="A1225" i="1"/>
  <c r="D1224" i="1"/>
  <c r="E1224" i="1" s="1"/>
  <c r="F1225" i="1" s="1"/>
  <c r="C1212" i="1" l="1"/>
  <c r="B1211" i="1"/>
  <c r="K1212" i="1"/>
  <c r="L1212" i="1" s="1"/>
  <c r="M1212" i="1" s="1"/>
  <c r="N1212" i="1" s="1"/>
  <c r="P1212" i="1" s="1"/>
  <c r="J1213" i="1"/>
  <c r="S1225" i="1"/>
  <c r="T1225" i="1"/>
  <c r="Q1224" i="1"/>
  <c r="R1224" i="1" s="1"/>
  <c r="G1214" i="1"/>
  <c r="H1213" i="1"/>
  <c r="O1225" i="1"/>
  <c r="A1226" i="1"/>
  <c r="D1225" i="1"/>
  <c r="E1225" i="1" s="1"/>
  <c r="F1226" i="1" s="1"/>
  <c r="C1213" i="1" l="1"/>
  <c r="B1212" i="1"/>
  <c r="S1226" i="1"/>
  <c r="Q1225" i="1"/>
  <c r="R1225" i="1" s="1"/>
  <c r="T1226" i="1"/>
  <c r="G1215" i="1"/>
  <c r="H1214" i="1"/>
  <c r="K1213" i="1"/>
  <c r="L1213" i="1" s="1"/>
  <c r="M1213" i="1" s="1"/>
  <c r="N1213" i="1" s="1"/>
  <c r="J1214" i="1"/>
  <c r="O1226" i="1"/>
  <c r="D1226" i="1"/>
  <c r="E1226" i="1" s="1"/>
  <c r="F1227" i="1" s="1"/>
  <c r="A1227" i="1"/>
  <c r="P1213" i="1" l="1"/>
  <c r="B1213" i="1" s="1"/>
  <c r="C1214" i="1"/>
  <c r="T1227" i="1"/>
  <c r="S1227" i="1"/>
  <c r="Q1226" i="1"/>
  <c r="R1226" i="1" s="1"/>
  <c r="K1214" i="1"/>
  <c r="L1214" i="1" s="1"/>
  <c r="M1214" i="1" s="1"/>
  <c r="N1214" i="1" s="1"/>
  <c r="P1214" i="1" s="1"/>
  <c r="J1215" i="1"/>
  <c r="G1216" i="1"/>
  <c r="H1215" i="1"/>
  <c r="O1227" i="1"/>
  <c r="D1227" i="1"/>
  <c r="E1227" i="1" s="1"/>
  <c r="F1228" i="1" s="1"/>
  <c r="A1228" i="1"/>
  <c r="C1215" i="1" l="1"/>
  <c r="B1214" i="1"/>
  <c r="G1217" i="1"/>
  <c r="H1216" i="1"/>
  <c r="S1228" i="1"/>
  <c r="Q1227" i="1"/>
  <c r="R1227" i="1" s="1"/>
  <c r="T1228" i="1"/>
  <c r="K1215" i="1"/>
  <c r="L1215" i="1" s="1"/>
  <c r="M1215" i="1" s="1"/>
  <c r="N1215" i="1" s="1"/>
  <c r="P1215" i="1" s="1"/>
  <c r="J1216" i="1"/>
  <c r="D1228" i="1"/>
  <c r="E1228" i="1" s="1"/>
  <c r="F1229" i="1" s="1"/>
  <c r="O1228" i="1"/>
  <c r="A1229" i="1"/>
  <c r="C1216" i="1" l="1"/>
  <c r="B1215" i="1"/>
  <c r="O1229" i="1"/>
  <c r="D1229" i="1"/>
  <c r="E1229" i="1" s="1"/>
  <c r="F1230" i="1" s="1"/>
  <c r="A1230" i="1"/>
  <c r="G1218" i="1"/>
  <c r="H1217" i="1"/>
  <c r="K1216" i="1"/>
  <c r="L1216" i="1" s="1"/>
  <c r="M1216" i="1" s="1"/>
  <c r="N1216" i="1" s="1"/>
  <c r="J1217" i="1"/>
  <c r="S1229" i="1"/>
  <c r="T1229" i="1"/>
  <c r="Q1228" i="1"/>
  <c r="R1228" i="1" s="1"/>
  <c r="P1216" i="1" l="1"/>
  <c r="B1216" i="1" s="1"/>
  <c r="C1217" i="1"/>
  <c r="G1219" i="1"/>
  <c r="H1218" i="1"/>
  <c r="O1230" i="1"/>
  <c r="A1231" i="1"/>
  <c r="D1230" i="1"/>
  <c r="E1230" i="1" s="1"/>
  <c r="F1231" i="1" s="1"/>
  <c r="K1217" i="1"/>
  <c r="L1217" i="1" s="1"/>
  <c r="M1217" i="1" s="1"/>
  <c r="N1217" i="1" s="1"/>
  <c r="P1217" i="1" s="1"/>
  <c r="J1218" i="1"/>
  <c r="S1230" i="1"/>
  <c r="T1230" i="1"/>
  <c r="Q1229" i="1"/>
  <c r="R1229" i="1" s="1"/>
  <c r="C1218" i="1" l="1"/>
  <c r="B1217" i="1"/>
  <c r="K1218" i="1"/>
  <c r="L1218" i="1" s="1"/>
  <c r="M1218" i="1" s="1"/>
  <c r="N1218" i="1" s="1"/>
  <c r="J1219" i="1"/>
  <c r="O1231" i="1"/>
  <c r="D1231" i="1"/>
  <c r="E1231" i="1" s="1"/>
  <c r="F1232" i="1" s="1"/>
  <c r="A1232" i="1"/>
  <c r="S1231" i="1"/>
  <c r="Q1230" i="1"/>
  <c r="R1230" i="1" s="1"/>
  <c r="T1231" i="1"/>
  <c r="G1220" i="1"/>
  <c r="H1219" i="1"/>
  <c r="P1218" i="1" l="1"/>
  <c r="B1218" i="1" s="1"/>
  <c r="C1219" i="1"/>
  <c r="O1232" i="1"/>
  <c r="A1233" i="1"/>
  <c r="D1232" i="1"/>
  <c r="E1232" i="1" s="1"/>
  <c r="F1233" i="1" s="1"/>
  <c r="S1232" i="1"/>
  <c r="T1232" i="1"/>
  <c r="Q1231" i="1"/>
  <c r="R1231" i="1" s="1"/>
  <c r="K1219" i="1"/>
  <c r="L1219" i="1" s="1"/>
  <c r="M1219" i="1" s="1"/>
  <c r="N1219" i="1" s="1"/>
  <c r="P1219" i="1" s="1"/>
  <c r="J1220" i="1"/>
  <c r="G1221" i="1"/>
  <c r="H1220" i="1"/>
  <c r="C1220" i="1" l="1"/>
  <c r="B1219" i="1"/>
  <c r="O1233" i="1"/>
  <c r="D1233" i="1"/>
  <c r="E1233" i="1" s="1"/>
  <c r="F1234" i="1" s="1"/>
  <c r="A1234" i="1"/>
  <c r="K1220" i="1"/>
  <c r="L1220" i="1" s="1"/>
  <c r="M1220" i="1" s="1"/>
  <c r="N1220" i="1" s="1"/>
  <c r="P1220" i="1" s="1"/>
  <c r="J1221" i="1"/>
  <c r="S1233" i="1"/>
  <c r="T1233" i="1"/>
  <c r="Q1232" i="1"/>
  <c r="R1232" i="1" s="1"/>
  <c r="G1222" i="1"/>
  <c r="H1221" i="1"/>
  <c r="C1221" i="1" l="1"/>
  <c r="B1220" i="1"/>
  <c r="K1221" i="1"/>
  <c r="L1221" i="1" s="1"/>
  <c r="M1221" i="1" s="1"/>
  <c r="N1221" i="1" s="1"/>
  <c r="J1222" i="1"/>
  <c r="O1234" i="1"/>
  <c r="D1234" i="1"/>
  <c r="E1234" i="1" s="1"/>
  <c r="F1235" i="1" s="1"/>
  <c r="A1235" i="1"/>
  <c r="G1223" i="1"/>
  <c r="H1222" i="1"/>
  <c r="T1234" i="1"/>
  <c r="S1234" i="1"/>
  <c r="Q1233" i="1"/>
  <c r="R1233" i="1" s="1"/>
  <c r="P1221" i="1" l="1"/>
  <c r="B1221" i="1" s="1"/>
  <c r="C1222" i="1"/>
  <c r="G1224" i="1"/>
  <c r="H1223" i="1"/>
  <c r="O1235" i="1"/>
  <c r="A1236" i="1"/>
  <c r="D1235" i="1"/>
  <c r="E1235" i="1" s="1"/>
  <c r="F1236" i="1" s="1"/>
  <c r="S1235" i="1"/>
  <c r="T1235" i="1"/>
  <c r="Q1234" i="1"/>
  <c r="R1234" i="1" s="1"/>
  <c r="K1222" i="1"/>
  <c r="L1222" i="1" s="1"/>
  <c r="M1222" i="1" s="1"/>
  <c r="N1222" i="1" s="1"/>
  <c r="P1222" i="1" s="1"/>
  <c r="J1223" i="1"/>
  <c r="C1223" i="1" l="1"/>
  <c r="B1222" i="1"/>
  <c r="S1236" i="1"/>
  <c r="T1236" i="1"/>
  <c r="Q1235" i="1"/>
  <c r="R1235" i="1" s="1"/>
  <c r="G1225" i="1"/>
  <c r="H1224" i="1"/>
  <c r="O1236" i="1"/>
  <c r="A1237" i="1"/>
  <c r="D1236" i="1"/>
  <c r="E1236" i="1" s="1"/>
  <c r="F1237" i="1" s="1"/>
  <c r="K1223" i="1"/>
  <c r="L1223" i="1" s="1"/>
  <c r="M1223" i="1" s="1"/>
  <c r="N1223" i="1" s="1"/>
  <c r="J1224" i="1"/>
  <c r="P1223" i="1" l="1"/>
  <c r="B1223" i="1" s="1"/>
  <c r="C1224" i="1"/>
  <c r="O1237" i="1"/>
  <c r="D1237" i="1"/>
  <c r="E1237" i="1" s="1"/>
  <c r="F1238" i="1" s="1"/>
  <c r="A1238" i="1"/>
  <c r="S1237" i="1"/>
  <c r="T1237" i="1"/>
  <c r="Q1236" i="1"/>
  <c r="R1236" i="1" s="1"/>
  <c r="G1226" i="1"/>
  <c r="H1225" i="1"/>
  <c r="K1224" i="1"/>
  <c r="L1224" i="1" s="1"/>
  <c r="M1224" i="1" s="1"/>
  <c r="N1224" i="1" s="1"/>
  <c r="P1224" i="1" s="1"/>
  <c r="J1225" i="1"/>
  <c r="C1225" i="1" l="1"/>
  <c r="B1224" i="1"/>
  <c r="G1227" i="1"/>
  <c r="H1226" i="1"/>
  <c r="O1238" i="1"/>
  <c r="D1238" i="1"/>
  <c r="E1238" i="1" s="1"/>
  <c r="F1239" i="1" s="1"/>
  <c r="A1239" i="1"/>
  <c r="K1225" i="1"/>
  <c r="L1225" i="1" s="1"/>
  <c r="M1225" i="1" s="1"/>
  <c r="N1225" i="1" s="1"/>
  <c r="J1226" i="1"/>
  <c r="Q1237" i="1"/>
  <c r="R1237" i="1" s="1"/>
  <c r="S1238" i="1"/>
  <c r="T1238" i="1"/>
  <c r="P1225" i="1" l="1"/>
  <c r="B1225" i="1" s="1"/>
  <c r="C1226" i="1"/>
  <c r="K1226" i="1"/>
  <c r="L1226" i="1" s="1"/>
  <c r="M1226" i="1" s="1"/>
  <c r="N1226" i="1" s="1"/>
  <c r="P1226" i="1" s="1"/>
  <c r="J1227" i="1"/>
  <c r="G1228" i="1"/>
  <c r="H1227" i="1"/>
  <c r="O1239" i="1"/>
  <c r="D1239" i="1"/>
  <c r="E1239" i="1" s="1"/>
  <c r="F1240" i="1" s="1"/>
  <c r="A1240" i="1"/>
  <c r="S1239" i="1"/>
  <c r="Q1238" i="1"/>
  <c r="R1238" i="1" s="1"/>
  <c r="T1239" i="1"/>
  <c r="C1227" i="1" l="1"/>
  <c r="B1226" i="1"/>
  <c r="O1240" i="1"/>
  <c r="A1241" i="1"/>
  <c r="D1240" i="1"/>
  <c r="E1240" i="1" s="1"/>
  <c r="F1241" i="1" s="1"/>
  <c r="T1240" i="1"/>
  <c r="Q1239" i="1"/>
  <c r="R1239" i="1" s="1"/>
  <c r="S1240" i="1"/>
  <c r="G1229" i="1"/>
  <c r="H1228" i="1"/>
  <c r="K1227" i="1"/>
  <c r="L1227" i="1" s="1"/>
  <c r="M1227" i="1" s="1"/>
  <c r="N1227" i="1" s="1"/>
  <c r="P1227" i="1" s="1"/>
  <c r="J1228" i="1"/>
  <c r="C1228" i="1" l="1"/>
  <c r="B1227" i="1"/>
  <c r="G1230" i="1"/>
  <c r="H1229" i="1"/>
  <c r="O1241" i="1"/>
  <c r="D1241" i="1"/>
  <c r="E1241" i="1" s="1"/>
  <c r="F1242" i="1" s="1"/>
  <c r="A1242" i="1"/>
  <c r="S1241" i="1"/>
  <c r="T1241" i="1"/>
  <c r="Q1240" i="1"/>
  <c r="R1240" i="1" s="1"/>
  <c r="K1228" i="1"/>
  <c r="L1228" i="1" s="1"/>
  <c r="M1228" i="1" s="1"/>
  <c r="N1228" i="1" s="1"/>
  <c r="J1229" i="1"/>
  <c r="P1228" i="1" l="1"/>
  <c r="B1228" i="1" s="1"/>
  <c r="C1229" i="1"/>
  <c r="O1242" i="1"/>
  <c r="A1243" i="1"/>
  <c r="D1242" i="1"/>
  <c r="E1242" i="1" s="1"/>
  <c r="F1243" i="1" s="1"/>
  <c r="S1242" i="1"/>
  <c r="T1242" i="1"/>
  <c r="Q1241" i="1"/>
  <c r="R1241" i="1" s="1"/>
  <c r="K1229" i="1"/>
  <c r="L1229" i="1" s="1"/>
  <c r="M1229" i="1" s="1"/>
  <c r="N1229" i="1" s="1"/>
  <c r="J1230" i="1"/>
  <c r="G1231" i="1"/>
  <c r="H1230" i="1"/>
  <c r="P1229" i="1" l="1"/>
  <c r="B1229" i="1" s="1"/>
  <c r="C1230" i="1"/>
  <c r="D1243" i="1"/>
  <c r="E1243" i="1" s="1"/>
  <c r="F1244" i="1" s="1"/>
  <c r="O1243" i="1"/>
  <c r="A1244" i="1"/>
  <c r="S1243" i="1"/>
  <c r="T1243" i="1"/>
  <c r="Q1242" i="1"/>
  <c r="R1242" i="1" s="1"/>
  <c r="G1232" i="1"/>
  <c r="H1231" i="1"/>
  <c r="K1230" i="1"/>
  <c r="L1230" i="1" s="1"/>
  <c r="M1230" i="1" s="1"/>
  <c r="N1230" i="1" s="1"/>
  <c r="P1230" i="1" s="1"/>
  <c r="J1231" i="1"/>
  <c r="C1231" i="1" l="1"/>
  <c r="B1230" i="1"/>
  <c r="O1244" i="1"/>
  <c r="D1244" i="1"/>
  <c r="E1244" i="1" s="1"/>
  <c r="F1245" i="1" s="1"/>
  <c r="A1245" i="1"/>
  <c r="Q1243" i="1"/>
  <c r="R1243" i="1" s="1"/>
  <c r="S1244" i="1"/>
  <c r="T1244" i="1"/>
  <c r="K1231" i="1"/>
  <c r="L1231" i="1" s="1"/>
  <c r="M1231" i="1" s="1"/>
  <c r="N1231" i="1" s="1"/>
  <c r="P1231" i="1" s="1"/>
  <c r="J1232" i="1"/>
  <c r="G1233" i="1"/>
  <c r="H1232" i="1"/>
  <c r="C1232" i="1" l="1"/>
  <c r="B1231" i="1"/>
  <c r="K1232" i="1"/>
  <c r="L1232" i="1" s="1"/>
  <c r="M1232" i="1" s="1"/>
  <c r="N1232" i="1" s="1"/>
  <c r="P1232" i="1" s="1"/>
  <c r="J1233" i="1"/>
  <c r="A1246" i="1"/>
  <c r="O1245" i="1"/>
  <c r="D1245" i="1"/>
  <c r="E1245" i="1" s="1"/>
  <c r="F1246" i="1" s="1"/>
  <c r="T1245" i="1"/>
  <c r="Q1244" i="1"/>
  <c r="R1244" i="1" s="1"/>
  <c r="S1245" i="1"/>
  <c r="G1234" i="1"/>
  <c r="H1233" i="1"/>
  <c r="C1233" i="1" l="1"/>
  <c r="B1232" i="1"/>
  <c r="S1246" i="1"/>
  <c r="T1246" i="1"/>
  <c r="Q1245" i="1"/>
  <c r="R1245" i="1" s="1"/>
  <c r="O1246" i="1"/>
  <c r="D1246" i="1"/>
  <c r="E1246" i="1" s="1"/>
  <c r="F1247" i="1" s="1"/>
  <c r="A1247" i="1"/>
  <c r="K1233" i="1"/>
  <c r="L1233" i="1" s="1"/>
  <c r="M1233" i="1" s="1"/>
  <c r="N1233" i="1" s="1"/>
  <c r="P1233" i="1" s="1"/>
  <c r="J1234" i="1"/>
  <c r="G1235" i="1"/>
  <c r="H1234" i="1"/>
  <c r="C1234" i="1" l="1"/>
  <c r="B1233" i="1"/>
  <c r="A1248" i="1"/>
  <c r="O1247" i="1"/>
  <c r="D1247" i="1"/>
  <c r="E1247" i="1" s="1"/>
  <c r="F1248" i="1" s="1"/>
  <c r="G1236" i="1"/>
  <c r="H1235" i="1"/>
  <c r="Q1246" i="1"/>
  <c r="R1246" i="1" s="1"/>
  <c r="S1247" i="1"/>
  <c r="T1247" i="1"/>
  <c r="K1234" i="1"/>
  <c r="L1234" i="1" s="1"/>
  <c r="M1234" i="1" s="1"/>
  <c r="N1234" i="1" s="1"/>
  <c r="J1235" i="1"/>
  <c r="P1234" i="1" l="1"/>
  <c r="B1234" i="1" s="1"/>
  <c r="C1235" i="1"/>
  <c r="G1237" i="1"/>
  <c r="H1236" i="1"/>
  <c r="K1235" i="1"/>
  <c r="L1235" i="1" s="1"/>
  <c r="M1235" i="1" s="1"/>
  <c r="N1235" i="1" s="1"/>
  <c r="P1235" i="1" s="1"/>
  <c r="J1236" i="1"/>
  <c r="S1248" i="1"/>
  <c r="Q1247" i="1"/>
  <c r="R1247" i="1" s="1"/>
  <c r="T1248" i="1"/>
  <c r="O1248" i="1"/>
  <c r="D1248" i="1"/>
  <c r="E1248" i="1" s="1"/>
  <c r="F1249" i="1" s="1"/>
  <c r="A1249" i="1"/>
  <c r="C1236" i="1" l="1"/>
  <c r="B1235" i="1"/>
  <c r="O1249" i="1"/>
  <c r="A1250" i="1"/>
  <c r="D1249" i="1"/>
  <c r="E1249" i="1" s="1"/>
  <c r="F1250" i="1" s="1"/>
  <c r="G1238" i="1"/>
  <c r="H1237" i="1"/>
  <c r="S1249" i="1"/>
  <c r="Q1248" i="1"/>
  <c r="R1248" i="1" s="1"/>
  <c r="T1249" i="1"/>
  <c r="K1236" i="1"/>
  <c r="L1236" i="1" s="1"/>
  <c r="M1236" i="1" s="1"/>
  <c r="N1236" i="1" s="1"/>
  <c r="P1236" i="1" s="1"/>
  <c r="J1237" i="1"/>
  <c r="C1237" i="1" l="1"/>
  <c r="B1236" i="1"/>
  <c r="G1239" i="1"/>
  <c r="H1238" i="1"/>
  <c r="O1250" i="1"/>
  <c r="D1250" i="1"/>
  <c r="E1250" i="1" s="1"/>
  <c r="F1251" i="1" s="1"/>
  <c r="A1251" i="1"/>
  <c r="K1237" i="1"/>
  <c r="L1237" i="1" s="1"/>
  <c r="M1237" i="1" s="1"/>
  <c r="N1237" i="1" s="1"/>
  <c r="P1237" i="1" s="1"/>
  <c r="J1238" i="1"/>
  <c r="Q1249" i="1"/>
  <c r="R1249" i="1" s="1"/>
  <c r="T1250" i="1"/>
  <c r="S1250" i="1"/>
  <c r="C1238" i="1" l="1"/>
  <c r="B1237" i="1"/>
  <c r="K1238" i="1"/>
  <c r="L1238" i="1" s="1"/>
  <c r="M1238" i="1" s="1"/>
  <c r="N1238" i="1" s="1"/>
  <c r="J1239" i="1"/>
  <c r="O1251" i="1"/>
  <c r="D1251" i="1"/>
  <c r="E1251" i="1" s="1"/>
  <c r="F1252" i="1" s="1"/>
  <c r="A1252" i="1"/>
  <c r="S1251" i="1"/>
  <c r="T1251" i="1"/>
  <c r="Q1250" i="1"/>
  <c r="R1250" i="1" s="1"/>
  <c r="G1240" i="1"/>
  <c r="H1239" i="1"/>
  <c r="P1238" i="1" l="1"/>
  <c r="B1238" i="1" s="1"/>
  <c r="C1239" i="1"/>
  <c r="O1252" i="1"/>
  <c r="D1252" i="1"/>
  <c r="E1252" i="1" s="1"/>
  <c r="F1253" i="1" s="1"/>
  <c r="A1253" i="1"/>
  <c r="S1252" i="1"/>
  <c r="Q1251" i="1"/>
  <c r="R1251" i="1" s="1"/>
  <c r="T1252" i="1"/>
  <c r="K1239" i="1"/>
  <c r="L1239" i="1" s="1"/>
  <c r="M1239" i="1" s="1"/>
  <c r="N1239" i="1" s="1"/>
  <c r="J1240" i="1"/>
  <c r="G1241" i="1"/>
  <c r="H1240" i="1"/>
  <c r="P1239" i="1" l="1"/>
  <c r="B1239" i="1" s="1"/>
  <c r="C1240" i="1"/>
  <c r="K1240" i="1"/>
  <c r="L1240" i="1" s="1"/>
  <c r="M1240" i="1" s="1"/>
  <c r="N1240" i="1" s="1"/>
  <c r="J1241" i="1"/>
  <c r="O1253" i="1"/>
  <c r="D1253" i="1"/>
  <c r="E1253" i="1" s="1"/>
  <c r="F1254" i="1" s="1"/>
  <c r="A1254" i="1"/>
  <c r="S1253" i="1"/>
  <c r="T1253" i="1"/>
  <c r="Q1252" i="1"/>
  <c r="R1252" i="1" s="1"/>
  <c r="G1242" i="1"/>
  <c r="H1241" i="1"/>
  <c r="P1240" i="1" l="1"/>
  <c r="B1240" i="1" s="1"/>
  <c r="C1241" i="1"/>
  <c r="S1254" i="1"/>
  <c r="T1254" i="1"/>
  <c r="Q1253" i="1"/>
  <c r="R1253" i="1" s="1"/>
  <c r="O1254" i="1"/>
  <c r="D1254" i="1"/>
  <c r="E1254" i="1" s="1"/>
  <c r="F1255" i="1" s="1"/>
  <c r="A1255" i="1"/>
  <c r="K1241" i="1"/>
  <c r="L1241" i="1" s="1"/>
  <c r="M1241" i="1" s="1"/>
  <c r="N1241" i="1" s="1"/>
  <c r="J1242" i="1"/>
  <c r="G1243" i="1"/>
  <c r="H1242" i="1"/>
  <c r="P1241" i="1" l="1"/>
  <c r="B1241" i="1" s="1"/>
  <c r="C1242" i="1"/>
  <c r="K1242" i="1"/>
  <c r="L1242" i="1" s="1"/>
  <c r="M1242" i="1" s="1"/>
  <c r="N1242" i="1" s="1"/>
  <c r="P1242" i="1" s="1"/>
  <c r="J1243" i="1"/>
  <c r="O1255" i="1"/>
  <c r="D1255" i="1"/>
  <c r="E1255" i="1" s="1"/>
  <c r="F1256" i="1" s="1"/>
  <c r="A1256" i="1"/>
  <c r="S1255" i="1"/>
  <c r="T1255" i="1"/>
  <c r="Q1254" i="1"/>
  <c r="R1254" i="1" s="1"/>
  <c r="G1244" i="1"/>
  <c r="H1243" i="1"/>
  <c r="C1243" i="1" l="1"/>
  <c r="B1242" i="1"/>
  <c r="O1256" i="1"/>
  <c r="D1256" i="1"/>
  <c r="E1256" i="1" s="1"/>
  <c r="F1257" i="1" s="1"/>
  <c r="A1257" i="1"/>
  <c r="T1256" i="1"/>
  <c r="S1256" i="1"/>
  <c r="Q1255" i="1"/>
  <c r="R1255" i="1" s="1"/>
  <c r="K1243" i="1"/>
  <c r="L1243" i="1" s="1"/>
  <c r="M1243" i="1" s="1"/>
  <c r="N1243" i="1" s="1"/>
  <c r="P1243" i="1" s="1"/>
  <c r="J1244" i="1"/>
  <c r="G1245" i="1"/>
  <c r="H1244" i="1"/>
  <c r="C1244" i="1" l="1"/>
  <c r="B1243" i="1"/>
  <c r="K1244" i="1"/>
  <c r="L1244" i="1" s="1"/>
  <c r="M1244" i="1" s="1"/>
  <c r="N1244" i="1" s="1"/>
  <c r="P1244" i="1" s="1"/>
  <c r="J1245" i="1"/>
  <c r="T1257" i="1"/>
  <c r="S1257" i="1"/>
  <c r="Q1256" i="1"/>
  <c r="R1256" i="1" s="1"/>
  <c r="O1257" i="1"/>
  <c r="A1258" i="1"/>
  <c r="D1257" i="1"/>
  <c r="E1257" i="1" s="1"/>
  <c r="F1258" i="1" s="1"/>
  <c r="G1246" i="1"/>
  <c r="H1245" i="1"/>
  <c r="C1245" i="1" l="1"/>
  <c r="B1244" i="1"/>
  <c r="O1258" i="1"/>
  <c r="D1258" i="1"/>
  <c r="E1258" i="1" s="1"/>
  <c r="F1259" i="1" s="1"/>
  <c r="A1259" i="1"/>
  <c r="T1258" i="1"/>
  <c r="S1258" i="1"/>
  <c r="Q1257" i="1"/>
  <c r="R1257" i="1" s="1"/>
  <c r="K1245" i="1"/>
  <c r="L1245" i="1" s="1"/>
  <c r="M1245" i="1" s="1"/>
  <c r="N1245" i="1" s="1"/>
  <c r="J1246" i="1"/>
  <c r="G1247" i="1"/>
  <c r="H1246" i="1"/>
  <c r="P1245" i="1" l="1"/>
  <c r="B1245" i="1" s="1"/>
  <c r="C1246" i="1"/>
  <c r="O1259" i="1"/>
  <c r="D1259" i="1"/>
  <c r="E1259" i="1" s="1"/>
  <c r="F1260" i="1" s="1"/>
  <c r="A1260" i="1"/>
  <c r="G1248" i="1"/>
  <c r="H1247" i="1"/>
  <c r="K1246" i="1"/>
  <c r="L1246" i="1" s="1"/>
  <c r="M1246" i="1" s="1"/>
  <c r="N1246" i="1" s="1"/>
  <c r="P1246" i="1" s="1"/>
  <c r="J1247" i="1"/>
  <c r="S1259" i="1"/>
  <c r="T1259" i="1"/>
  <c r="Q1258" i="1"/>
  <c r="R1258" i="1" s="1"/>
  <c r="C1247" i="1" l="1"/>
  <c r="B1246" i="1"/>
  <c r="K1247" i="1"/>
  <c r="L1247" i="1" s="1"/>
  <c r="M1247" i="1" s="1"/>
  <c r="N1247" i="1" s="1"/>
  <c r="P1247" i="1" s="1"/>
  <c r="J1248" i="1"/>
  <c r="G1249" i="1"/>
  <c r="H1248" i="1"/>
  <c r="O1260" i="1"/>
  <c r="D1260" i="1"/>
  <c r="E1260" i="1" s="1"/>
  <c r="F1261" i="1" s="1"/>
  <c r="A1261" i="1"/>
  <c r="S1260" i="1"/>
  <c r="Q1259" i="1"/>
  <c r="R1259" i="1" s="1"/>
  <c r="T1260" i="1"/>
  <c r="C1248" i="1" l="1"/>
  <c r="B1247" i="1"/>
  <c r="S1261" i="1"/>
  <c r="T1261" i="1"/>
  <c r="Q1260" i="1"/>
  <c r="R1260" i="1" s="1"/>
  <c r="K1248" i="1"/>
  <c r="L1248" i="1" s="1"/>
  <c r="M1248" i="1" s="1"/>
  <c r="N1248" i="1" s="1"/>
  <c r="P1248" i="1" s="1"/>
  <c r="J1249" i="1"/>
  <c r="O1261" i="1"/>
  <c r="D1261" i="1"/>
  <c r="E1261" i="1" s="1"/>
  <c r="F1262" i="1" s="1"/>
  <c r="A1262" i="1"/>
  <c r="G1250" i="1"/>
  <c r="H1249" i="1"/>
  <c r="C1249" i="1" l="1"/>
  <c r="B1248" i="1"/>
  <c r="O1262" i="1"/>
  <c r="A1263" i="1"/>
  <c r="D1262" i="1"/>
  <c r="E1262" i="1" s="1"/>
  <c r="F1263" i="1" s="1"/>
  <c r="K1249" i="1"/>
  <c r="L1249" i="1" s="1"/>
  <c r="M1249" i="1" s="1"/>
  <c r="N1249" i="1" s="1"/>
  <c r="P1249" i="1" s="1"/>
  <c r="J1250" i="1"/>
  <c r="S1262" i="1"/>
  <c r="T1262" i="1"/>
  <c r="Q1261" i="1"/>
  <c r="R1261" i="1" s="1"/>
  <c r="G1251" i="1"/>
  <c r="H1250" i="1"/>
  <c r="C1250" i="1" l="1"/>
  <c r="B1249" i="1"/>
  <c r="K1250" i="1"/>
  <c r="L1250" i="1" s="1"/>
  <c r="M1250" i="1" s="1"/>
  <c r="N1250" i="1" s="1"/>
  <c r="P1250" i="1" s="1"/>
  <c r="J1251" i="1"/>
  <c r="S1263" i="1"/>
  <c r="T1263" i="1"/>
  <c r="Q1262" i="1"/>
  <c r="R1262" i="1" s="1"/>
  <c r="D1263" i="1"/>
  <c r="E1263" i="1" s="1"/>
  <c r="F1264" i="1" s="1"/>
  <c r="O1263" i="1"/>
  <c r="A1264" i="1"/>
  <c r="G1252" i="1"/>
  <c r="H1251" i="1"/>
  <c r="C1251" i="1" l="1"/>
  <c r="B1250" i="1"/>
  <c r="Q1263" i="1"/>
  <c r="R1263" i="1" s="1"/>
  <c r="T1264" i="1"/>
  <c r="S1264" i="1"/>
  <c r="K1251" i="1"/>
  <c r="L1251" i="1" s="1"/>
  <c r="M1251" i="1" s="1"/>
  <c r="N1251" i="1" s="1"/>
  <c r="J1252" i="1"/>
  <c r="G1253" i="1"/>
  <c r="H1252" i="1"/>
  <c r="O1264" i="1"/>
  <c r="A1265" i="1"/>
  <c r="D1264" i="1"/>
  <c r="E1264" i="1" s="1"/>
  <c r="F1265" i="1" s="1"/>
  <c r="P1251" i="1" l="1"/>
  <c r="B1251" i="1" s="1"/>
  <c r="C1252" i="1"/>
  <c r="S1265" i="1"/>
  <c r="T1265" i="1"/>
  <c r="Q1264" i="1"/>
  <c r="R1264" i="1" s="1"/>
  <c r="G1254" i="1"/>
  <c r="H1253" i="1"/>
  <c r="O1265" i="1"/>
  <c r="A1266" i="1"/>
  <c r="D1265" i="1"/>
  <c r="E1265" i="1" s="1"/>
  <c r="F1266" i="1" s="1"/>
  <c r="K1252" i="1"/>
  <c r="L1252" i="1" s="1"/>
  <c r="M1252" i="1" s="1"/>
  <c r="N1252" i="1" s="1"/>
  <c r="P1252" i="1" s="1"/>
  <c r="J1253" i="1"/>
  <c r="C1253" i="1" l="1"/>
  <c r="B1252" i="1"/>
  <c r="O1266" i="1"/>
  <c r="A1267" i="1"/>
  <c r="D1266" i="1"/>
  <c r="E1266" i="1" s="1"/>
  <c r="F1267" i="1" s="1"/>
  <c r="S1266" i="1"/>
  <c r="Q1265" i="1"/>
  <c r="R1265" i="1" s="1"/>
  <c r="T1266" i="1"/>
  <c r="G1255" i="1"/>
  <c r="H1254" i="1"/>
  <c r="K1253" i="1"/>
  <c r="L1253" i="1" s="1"/>
  <c r="M1253" i="1" s="1"/>
  <c r="N1253" i="1" s="1"/>
  <c r="P1253" i="1" s="1"/>
  <c r="J1254" i="1"/>
  <c r="C1254" i="1" l="1"/>
  <c r="B1253" i="1"/>
  <c r="D1267" i="1"/>
  <c r="E1267" i="1" s="1"/>
  <c r="F1268" i="1" s="1"/>
  <c r="O1267" i="1"/>
  <c r="A1268" i="1"/>
  <c r="G1256" i="1"/>
  <c r="H1255" i="1"/>
  <c r="K1254" i="1"/>
  <c r="L1254" i="1" s="1"/>
  <c r="M1254" i="1" s="1"/>
  <c r="N1254" i="1" s="1"/>
  <c r="J1255" i="1"/>
  <c r="S1267" i="1"/>
  <c r="Q1266" i="1"/>
  <c r="R1266" i="1" s="1"/>
  <c r="T1267" i="1"/>
  <c r="P1254" i="1" l="1"/>
  <c r="B1254" i="1" s="1"/>
  <c r="C1255" i="1"/>
  <c r="K1255" i="1"/>
  <c r="L1255" i="1" s="1"/>
  <c r="M1255" i="1" s="1"/>
  <c r="N1255" i="1" s="1"/>
  <c r="J1256" i="1"/>
  <c r="G1257" i="1"/>
  <c r="H1256" i="1"/>
  <c r="O1268" i="1"/>
  <c r="A1269" i="1"/>
  <c r="D1268" i="1"/>
  <c r="E1268" i="1" s="1"/>
  <c r="F1269" i="1" s="1"/>
  <c r="S1268" i="1"/>
  <c r="T1268" i="1"/>
  <c r="Q1267" i="1"/>
  <c r="R1267" i="1" s="1"/>
  <c r="P1255" i="1" l="1"/>
  <c r="B1255" i="1" s="1"/>
  <c r="C1256" i="1"/>
  <c r="Q1268" i="1"/>
  <c r="R1268" i="1" s="1"/>
  <c r="T1269" i="1"/>
  <c r="S1269" i="1"/>
  <c r="K1256" i="1"/>
  <c r="L1256" i="1" s="1"/>
  <c r="M1256" i="1" s="1"/>
  <c r="N1256" i="1" s="1"/>
  <c r="J1257" i="1"/>
  <c r="O1269" i="1"/>
  <c r="D1269" i="1"/>
  <c r="E1269" i="1" s="1"/>
  <c r="F1270" i="1" s="1"/>
  <c r="A1270" i="1"/>
  <c r="G1258" i="1"/>
  <c r="H1257" i="1"/>
  <c r="P1256" i="1" l="1"/>
  <c r="B1256" i="1" s="1"/>
  <c r="C1257" i="1"/>
  <c r="S1270" i="1"/>
  <c r="T1270" i="1"/>
  <c r="Q1269" i="1"/>
  <c r="R1269" i="1" s="1"/>
  <c r="D1270" i="1"/>
  <c r="E1270" i="1" s="1"/>
  <c r="F1271" i="1" s="1"/>
  <c r="O1270" i="1"/>
  <c r="A1271" i="1"/>
  <c r="K1257" i="1"/>
  <c r="L1257" i="1" s="1"/>
  <c r="M1257" i="1" s="1"/>
  <c r="N1257" i="1" s="1"/>
  <c r="P1257" i="1" s="1"/>
  <c r="J1258" i="1"/>
  <c r="G1259" i="1"/>
  <c r="H1258" i="1"/>
  <c r="C1258" i="1" l="1"/>
  <c r="B1257" i="1"/>
  <c r="S1271" i="1"/>
  <c r="Q1270" i="1"/>
  <c r="R1270" i="1" s="1"/>
  <c r="T1271" i="1"/>
  <c r="O1271" i="1"/>
  <c r="A1272" i="1"/>
  <c r="D1271" i="1"/>
  <c r="E1271" i="1" s="1"/>
  <c r="F1272" i="1" s="1"/>
  <c r="G1260" i="1"/>
  <c r="H1259" i="1"/>
  <c r="K1258" i="1"/>
  <c r="L1258" i="1" s="1"/>
  <c r="M1258" i="1" s="1"/>
  <c r="N1258" i="1" s="1"/>
  <c r="J1259" i="1"/>
  <c r="P1258" i="1" l="1"/>
  <c r="B1258" i="1" s="1"/>
  <c r="C1259" i="1"/>
  <c r="S1272" i="1"/>
  <c r="T1272" i="1"/>
  <c r="Q1271" i="1"/>
  <c r="R1271" i="1" s="1"/>
  <c r="G1261" i="1"/>
  <c r="H1260" i="1"/>
  <c r="D1272" i="1"/>
  <c r="E1272" i="1" s="1"/>
  <c r="F1273" i="1" s="1"/>
  <c r="O1272" i="1"/>
  <c r="A1273" i="1"/>
  <c r="K1259" i="1"/>
  <c r="L1259" i="1" s="1"/>
  <c r="M1259" i="1" s="1"/>
  <c r="N1259" i="1" s="1"/>
  <c r="P1259" i="1" s="1"/>
  <c r="J1260" i="1"/>
  <c r="C1260" i="1" l="1"/>
  <c r="B1259" i="1"/>
  <c r="G1262" i="1"/>
  <c r="H1261" i="1"/>
  <c r="S1273" i="1"/>
  <c r="Q1272" i="1"/>
  <c r="R1272" i="1" s="1"/>
  <c r="T1273" i="1"/>
  <c r="K1260" i="1"/>
  <c r="L1260" i="1" s="1"/>
  <c r="M1260" i="1" s="1"/>
  <c r="N1260" i="1" s="1"/>
  <c r="P1260" i="1" s="1"/>
  <c r="J1261" i="1"/>
  <c r="O1273" i="1"/>
  <c r="D1273" i="1"/>
  <c r="E1273" i="1" s="1"/>
  <c r="F1274" i="1" s="1"/>
  <c r="A1274" i="1"/>
  <c r="C1261" i="1" l="1"/>
  <c r="B1260" i="1"/>
  <c r="Q1273" i="1"/>
  <c r="R1273" i="1" s="1"/>
  <c r="S1274" i="1"/>
  <c r="T1274" i="1"/>
  <c r="G1263" i="1"/>
  <c r="H1262" i="1"/>
  <c r="K1261" i="1"/>
  <c r="L1261" i="1" s="1"/>
  <c r="M1261" i="1" s="1"/>
  <c r="N1261" i="1" s="1"/>
  <c r="P1261" i="1" s="1"/>
  <c r="J1262" i="1"/>
  <c r="O1274" i="1"/>
  <c r="D1274" i="1"/>
  <c r="E1274" i="1" s="1"/>
  <c r="F1275" i="1" s="1"/>
  <c r="A1275" i="1"/>
  <c r="C1262" i="1" l="1"/>
  <c r="B1261" i="1"/>
  <c r="S1275" i="1"/>
  <c r="Q1274" i="1"/>
  <c r="R1274" i="1" s="1"/>
  <c r="T1275" i="1"/>
  <c r="K1262" i="1"/>
  <c r="L1262" i="1" s="1"/>
  <c r="M1262" i="1" s="1"/>
  <c r="N1262" i="1" s="1"/>
  <c r="P1262" i="1" s="1"/>
  <c r="J1263" i="1"/>
  <c r="G1264" i="1"/>
  <c r="H1263" i="1"/>
  <c r="O1275" i="1"/>
  <c r="A1276" i="1"/>
  <c r="D1275" i="1"/>
  <c r="E1275" i="1" s="1"/>
  <c r="F1276" i="1" s="1"/>
  <c r="C1263" i="1" l="1"/>
  <c r="B1262" i="1"/>
  <c r="G1265" i="1"/>
  <c r="H1264" i="1"/>
  <c r="S1276" i="1"/>
  <c r="T1276" i="1"/>
  <c r="Q1275" i="1"/>
  <c r="R1275" i="1" s="1"/>
  <c r="K1263" i="1"/>
  <c r="L1263" i="1" s="1"/>
  <c r="M1263" i="1" s="1"/>
  <c r="N1263" i="1" s="1"/>
  <c r="P1263" i="1" s="1"/>
  <c r="J1264" i="1"/>
  <c r="A1277" i="1"/>
  <c r="O1276" i="1"/>
  <c r="D1276" i="1"/>
  <c r="E1276" i="1" s="1"/>
  <c r="F1277" i="1" s="1"/>
  <c r="C1264" i="1" l="1"/>
  <c r="B1263" i="1"/>
  <c r="K1264" i="1"/>
  <c r="L1264" i="1" s="1"/>
  <c r="M1264" i="1" s="1"/>
  <c r="N1264" i="1" s="1"/>
  <c r="P1264" i="1" s="1"/>
  <c r="J1265" i="1"/>
  <c r="G1266" i="1"/>
  <c r="H1265" i="1"/>
  <c r="T1277" i="1"/>
  <c r="Q1276" i="1"/>
  <c r="R1276" i="1" s="1"/>
  <c r="S1277" i="1"/>
  <c r="O1277" i="1"/>
  <c r="A1278" i="1"/>
  <c r="D1277" i="1"/>
  <c r="E1277" i="1" s="1"/>
  <c r="F1278" i="1" s="1"/>
  <c r="C1265" i="1" l="1"/>
  <c r="B1264" i="1"/>
  <c r="S1278" i="1"/>
  <c r="Q1277" i="1"/>
  <c r="R1277" i="1" s="1"/>
  <c r="T1278" i="1"/>
  <c r="G1267" i="1"/>
  <c r="H1266" i="1"/>
  <c r="K1265" i="1"/>
  <c r="L1265" i="1" s="1"/>
  <c r="M1265" i="1" s="1"/>
  <c r="N1265" i="1" s="1"/>
  <c r="J1266" i="1"/>
  <c r="O1278" i="1"/>
  <c r="A1279" i="1"/>
  <c r="D1278" i="1"/>
  <c r="E1278" i="1" s="1"/>
  <c r="F1279" i="1" s="1"/>
  <c r="P1265" i="1" l="1"/>
  <c r="B1265" i="1" s="1"/>
  <c r="C1266" i="1"/>
  <c r="K1266" i="1"/>
  <c r="L1266" i="1" s="1"/>
  <c r="M1266" i="1" s="1"/>
  <c r="N1266" i="1" s="1"/>
  <c r="P1266" i="1" s="1"/>
  <c r="J1267" i="1"/>
  <c r="G1268" i="1"/>
  <c r="H1267" i="1"/>
  <c r="S1279" i="1"/>
  <c r="Q1278" i="1"/>
  <c r="R1278" i="1" s="1"/>
  <c r="T1279" i="1"/>
  <c r="O1279" i="1"/>
  <c r="D1279" i="1"/>
  <c r="E1279" i="1" s="1"/>
  <c r="F1280" i="1" s="1"/>
  <c r="A1280" i="1"/>
  <c r="C1267" i="1" l="1"/>
  <c r="B1266" i="1"/>
  <c r="O1280" i="1"/>
  <c r="D1280" i="1"/>
  <c r="E1280" i="1" s="1"/>
  <c r="F1281" i="1" s="1"/>
  <c r="A1281" i="1"/>
  <c r="G1269" i="1"/>
  <c r="H1268" i="1"/>
  <c r="K1267" i="1"/>
  <c r="L1267" i="1" s="1"/>
  <c r="M1267" i="1" s="1"/>
  <c r="N1267" i="1" s="1"/>
  <c r="J1268" i="1"/>
  <c r="T1280" i="1"/>
  <c r="S1280" i="1"/>
  <c r="Q1279" i="1"/>
  <c r="R1279" i="1" s="1"/>
  <c r="P1267" i="1" l="1"/>
  <c r="B1267" i="1" s="1"/>
  <c r="C1268" i="1"/>
  <c r="G1270" i="1"/>
  <c r="H1269" i="1"/>
  <c r="O1281" i="1"/>
  <c r="D1281" i="1"/>
  <c r="E1281" i="1" s="1"/>
  <c r="F1282" i="1" s="1"/>
  <c r="A1282" i="1"/>
  <c r="S1281" i="1"/>
  <c r="T1281" i="1"/>
  <c r="Q1280" i="1"/>
  <c r="R1280" i="1" s="1"/>
  <c r="K1268" i="1"/>
  <c r="L1268" i="1" s="1"/>
  <c r="M1268" i="1" s="1"/>
  <c r="N1268" i="1" s="1"/>
  <c r="P1268" i="1" s="1"/>
  <c r="J1269" i="1"/>
  <c r="C1269" i="1" l="1"/>
  <c r="B1268" i="1"/>
  <c r="O1282" i="1"/>
  <c r="A1283" i="1"/>
  <c r="D1282" i="1"/>
  <c r="E1282" i="1" s="1"/>
  <c r="F1283" i="1" s="1"/>
  <c r="S1282" i="1"/>
  <c r="T1282" i="1"/>
  <c r="Q1281" i="1"/>
  <c r="R1281" i="1" s="1"/>
  <c r="K1269" i="1"/>
  <c r="L1269" i="1" s="1"/>
  <c r="M1269" i="1" s="1"/>
  <c r="N1269" i="1" s="1"/>
  <c r="P1269" i="1" s="1"/>
  <c r="J1270" i="1"/>
  <c r="G1271" i="1"/>
  <c r="H1270" i="1"/>
  <c r="C1270" i="1" l="1"/>
  <c r="B1269" i="1"/>
  <c r="O1283" i="1"/>
  <c r="D1283" i="1"/>
  <c r="E1283" i="1" s="1"/>
  <c r="F1284" i="1" s="1"/>
  <c r="A1284" i="1"/>
  <c r="G1272" i="1"/>
  <c r="H1271" i="1"/>
  <c r="K1270" i="1"/>
  <c r="L1270" i="1" s="1"/>
  <c r="M1270" i="1" s="1"/>
  <c r="N1270" i="1" s="1"/>
  <c r="J1271" i="1"/>
  <c r="S1283" i="1"/>
  <c r="Q1282" i="1"/>
  <c r="R1282" i="1" s="1"/>
  <c r="T1283" i="1"/>
  <c r="P1270" i="1" l="1"/>
  <c r="B1270" i="1" s="1"/>
  <c r="C1271" i="1"/>
  <c r="K1271" i="1"/>
  <c r="L1271" i="1" s="1"/>
  <c r="M1271" i="1" s="1"/>
  <c r="N1271" i="1" s="1"/>
  <c r="J1272" i="1"/>
  <c r="G1273" i="1"/>
  <c r="H1272" i="1"/>
  <c r="D1284" i="1"/>
  <c r="E1284" i="1" s="1"/>
  <c r="F1285" i="1" s="1"/>
  <c r="O1284" i="1"/>
  <c r="A1285" i="1"/>
  <c r="T1284" i="1"/>
  <c r="Q1283" i="1"/>
  <c r="R1283" i="1" s="1"/>
  <c r="S1284" i="1"/>
  <c r="P1271" i="1" l="1"/>
  <c r="B1271" i="1" s="1"/>
  <c r="C1272" i="1"/>
  <c r="S1285" i="1"/>
  <c r="T1285" i="1"/>
  <c r="Q1284" i="1"/>
  <c r="R1284" i="1" s="1"/>
  <c r="G1274" i="1"/>
  <c r="H1273" i="1"/>
  <c r="O1285" i="1"/>
  <c r="A1286" i="1"/>
  <c r="D1285" i="1"/>
  <c r="E1285" i="1" s="1"/>
  <c r="F1286" i="1" s="1"/>
  <c r="K1272" i="1"/>
  <c r="L1272" i="1" s="1"/>
  <c r="M1272" i="1" s="1"/>
  <c r="N1272" i="1" s="1"/>
  <c r="P1272" i="1" s="1"/>
  <c r="J1273" i="1"/>
  <c r="C1273" i="1" l="1"/>
  <c r="B1272" i="1"/>
  <c r="G1275" i="1"/>
  <c r="H1274" i="1"/>
  <c r="A1287" i="1"/>
  <c r="O1286" i="1"/>
  <c r="D1286" i="1"/>
  <c r="E1286" i="1" s="1"/>
  <c r="F1287" i="1" s="1"/>
  <c r="S1286" i="1"/>
  <c r="Q1285" i="1"/>
  <c r="R1285" i="1" s="1"/>
  <c r="T1286" i="1"/>
  <c r="K1273" i="1"/>
  <c r="L1273" i="1" s="1"/>
  <c r="M1273" i="1" s="1"/>
  <c r="N1273" i="1" s="1"/>
  <c r="J1274" i="1"/>
  <c r="P1273" i="1" l="1"/>
  <c r="B1273" i="1" s="1"/>
  <c r="C1274" i="1"/>
  <c r="S1287" i="1"/>
  <c r="T1287" i="1"/>
  <c r="Q1286" i="1"/>
  <c r="R1286" i="1" s="1"/>
  <c r="K1274" i="1"/>
  <c r="L1274" i="1" s="1"/>
  <c r="M1274" i="1" s="1"/>
  <c r="N1274" i="1" s="1"/>
  <c r="P1274" i="1" s="1"/>
  <c r="J1275" i="1"/>
  <c r="A1288" i="1"/>
  <c r="D1287" i="1"/>
  <c r="E1287" i="1" s="1"/>
  <c r="F1288" i="1" s="1"/>
  <c r="O1287" i="1"/>
  <c r="G1276" i="1"/>
  <c r="H1275" i="1"/>
  <c r="C1275" i="1" l="1"/>
  <c r="B1274" i="1"/>
  <c r="S1288" i="1"/>
  <c r="Q1287" i="1"/>
  <c r="R1287" i="1" s="1"/>
  <c r="T1288" i="1"/>
  <c r="K1275" i="1"/>
  <c r="L1275" i="1" s="1"/>
  <c r="M1275" i="1" s="1"/>
  <c r="N1275" i="1" s="1"/>
  <c r="P1275" i="1" s="1"/>
  <c r="J1276" i="1"/>
  <c r="A1289" i="1"/>
  <c r="O1288" i="1"/>
  <c r="D1288" i="1"/>
  <c r="E1288" i="1" s="1"/>
  <c r="F1289" i="1" s="1"/>
  <c r="G1277" i="1"/>
  <c r="H1276" i="1"/>
  <c r="C1276" i="1" l="1"/>
  <c r="B1275" i="1"/>
  <c r="G1278" i="1"/>
  <c r="H1277" i="1"/>
  <c r="S1289" i="1"/>
  <c r="T1289" i="1"/>
  <c r="Q1288" i="1"/>
  <c r="R1288" i="1" s="1"/>
  <c r="K1276" i="1"/>
  <c r="L1276" i="1" s="1"/>
  <c r="M1276" i="1" s="1"/>
  <c r="N1276" i="1" s="1"/>
  <c r="P1276" i="1" s="1"/>
  <c r="J1277" i="1"/>
  <c r="O1289" i="1"/>
  <c r="A1290" i="1"/>
  <c r="D1289" i="1"/>
  <c r="E1289" i="1" s="1"/>
  <c r="F1290" i="1" s="1"/>
  <c r="C1277" i="1" l="1"/>
  <c r="B1276" i="1"/>
  <c r="O1290" i="1"/>
  <c r="A1291" i="1"/>
  <c r="D1290" i="1"/>
  <c r="E1290" i="1" s="1"/>
  <c r="F1291" i="1" s="1"/>
  <c r="K1277" i="1"/>
  <c r="L1277" i="1" s="1"/>
  <c r="M1277" i="1" s="1"/>
  <c r="N1277" i="1" s="1"/>
  <c r="P1277" i="1" s="1"/>
  <c r="J1278" i="1"/>
  <c r="S1290" i="1"/>
  <c r="T1290" i="1"/>
  <c r="Q1289" i="1"/>
  <c r="R1289" i="1" s="1"/>
  <c r="G1279" i="1"/>
  <c r="H1278" i="1"/>
  <c r="C1278" i="1" l="1"/>
  <c r="B1277" i="1"/>
  <c r="K1278" i="1"/>
  <c r="L1278" i="1" s="1"/>
  <c r="M1278" i="1" s="1"/>
  <c r="N1278" i="1" s="1"/>
  <c r="P1278" i="1" s="1"/>
  <c r="J1279" i="1"/>
  <c r="S1291" i="1"/>
  <c r="T1291" i="1"/>
  <c r="Q1290" i="1"/>
  <c r="R1290" i="1" s="1"/>
  <c r="O1291" i="1"/>
  <c r="D1291" i="1"/>
  <c r="E1291" i="1" s="1"/>
  <c r="F1292" i="1" s="1"/>
  <c r="A1292" i="1"/>
  <c r="G1280" i="1"/>
  <c r="H1279" i="1"/>
  <c r="C1279" i="1" l="1"/>
  <c r="B1278" i="1"/>
  <c r="S1292" i="1"/>
  <c r="T1292" i="1"/>
  <c r="Q1291" i="1"/>
  <c r="R1291" i="1" s="1"/>
  <c r="K1279" i="1"/>
  <c r="L1279" i="1" s="1"/>
  <c r="M1279" i="1" s="1"/>
  <c r="N1279" i="1" s="1"/>
  <c r="P1279" i="1" s="1"/>
  <c r="J1280" i="1"/>
  <c r="G1281" i="1"/>
  <c r="H1280" i="1"/>
  <c r="O1292" i="1"/>
  <c r="A1293" i="1"/>
  <c r="D1292" i="1"/>
  <c r="E1292" i="1" s="1"/>
  <c r="F1293" i="1" s="1"/>
  <c r="C1280" i="1" l="1"/>
  <c r="B1279" i="1"/>
  <c r="S1293" i="1"/>
  <c r="Q1292" i="1"/>
  <c r="R1292" i="1" s="1"/>
  <c r="T1293" i="1"/>
  <c r="G1282" i="1"/>
  <c r="H1281" i="1"/>
  <c r="K1280" i="1"/>
  <c r="L1280" i="1" s="1"/>
  <c r="M1280" i="1" s="1"/>
  <c r="N1280" i="1" s="1"/>
  <c r="P1280" i="1" s="1"/>
  <c r="J1281" i="1"/>
  <c r="A1294" i="1"/>
  <c r="D1293" i="1"/>
  <c r="E1293" i="1" s="1"/>
  <c r="F1294" i="1" s="1"/>
  <c r="O1293" i="1"/>
  <c r="C1281" i="1" l="1"/>
  <c r="B1280" i="1"/>
  <c r="K1281" i="1"/>
  <c r="L1281" i="1" s="1"/>
  <c r="M1281" i="1" s="1"/>
  <c r="N1281" i="1" s="1"/>
  <c r="J1282" i="1"/>
  <c r="G1283" i="1"/>
  <c r="H1282" i="1"/>
  <c r="D1294" i="1"/>
  <c r="E1294" i="1" s="1"/>
  <c r="F1295" i="1" s="1"/>
  <c r="A1295" i="1"/>
  <c r="O1294" i="1"/>
  <c r="S1294" i="1"/>
  <c r="Q1293" i="1"/>
  <c r="R1293" i="1" s="1"/>
  <c r="T1294" i="1"/>
  <c r="P1281" i="1" l="1"/>
  <c r="B1281" i="1" s="1"/>
  <c r="C1282" i="1"/>
  <c r="O1295" i="1"/>
  <c r="A1296" i="1"/>
  <c r="D1295" i="1"/>
  <c r="E1295" i="1" s="1"/>
  <c r="F1296" i="1" s="1"/>
  <c r="K1282" i="1"/>
  <c r="L1282" i="1" s="1"/>
  <c r="M1282" i="1" s="1"/>
  <c r="N1282" i="1" s="1"/>
  <c r="P1282" i="1" s="1"/>
  <c r="J1283" i="1"/>
  <c r="Q1294" i="1"/>
  <c r="R1294" i="1" s="1"/>
  <c r="S1295" i="1"/>
  <c r="T1295" i="1"/>
  <c r="G1284" i="1"/>
  <c r="H1283" i="1"/>
  <c r="C1283" i="1" l="1"/>
  <c r="B1282" i="1"/>
  <c r="K1283" i="1"/>
  <c r="L1283" i="1" s="1"/>
  <c r="M1283" i="1" s="1"/>
  <c r="N1283" i="1" s="1"/>
  <c r="J1284" i="1"/>
  <c r="D1296" i="1"/>
  <c r="E1296" i="1" s="1"/>
  <c r="F1297" i="1" s="1"/>
  <c r="O1296" i="1"/>
  <c r="A1297" i="1"/>
  <c r="S1296" i="1"/>
  <c r="T1296" i="1"/>
  <c r="Q1295" i="1"/>
  <c r="R1295" i="1" s="1"/>
  <c r="G1285" i="1"/>
  <c r="H1284" i="1"/>
  <c r="P1283" i="1" l="1"/>
  <c r="B1283" i="1" s="1"/>
  <c r="C1284" i="1"/>
  <c r="S1297" i="1"/>
  <c r="T1297" i="1"/>
  <c r="Q1296" i="1"/>
  <c r="R1296" i="1" s="1"/>
  <c r="O1297" i="1"/>
  <c r="A1298" i="1"/>
  <c r="D1297" i="1"/>
  <c r="E1297" i="1" s="1"/>
  <c r="F1298" i="1" s="1"/>
  <c r="K1284" i="1"/>
  <c r="L1284" i="1" s="1"/>
  <c r="M1284" i="1" s="1"/>
  <c r="N1284" i="1" s="1"/>
  <c r="P1284" i="1" s="1"/>
  <c r="J1285" i="1"/>
  <c r="G1286" i="1"/>
  <c r="H1285" i="1"/>
  <c r="C1285" i="1" l="1"/>
  <c r="B1284" i="1"/>
  <c r="K1285" i="1"/>
  <c r="L1285" i="1" s="1"/>
  <c r="M1285" i="1" s="1"/>
  <c r="N1285" i="1" s="1"/>
  <c r="P1285" i="1" s="1"/>
  <c r="J1286" i="1"/>
  <c r="T1298" i="1"/>
  <c r="Q1297" i="1"/>
  <c r="R1297" i="1" s="1"/>
  <c r="S1298" i="1"/>
  <c r="O1298" i="1"/>
  <c r="D1298" i="1"/>
  <c r="E1298" i="1" s="1"/>
  <c r="F1299" i="1" s="1"/>
  <c r="A1299" i="1"/>
  <c r="G1287" i="1"/>
  <c r="H1286" i="1"/>
  <c r="C1286" i="1" l="1"/>
  <c r="B1285" i="1"/>
  <c r="K1286" i="1"/>
  <c r="L1286" i="1" s="1"/>
  <c r="M1286" i="1" s="1"/>
  <c r="N1286" i="1" s="1"/>
  <c r="J1287" i="1"/>
  <c r="G1288" i="1"/>
  <c r="H1287" i="1"/>
  <c r="D1299" i="1"/>
  <c r="E1299" i="1" s="1"/>
  <c r="F1300" i="1" s="1"/>
  <c r="O1299" i="1"/>
  <c r="A1300" i="1"/>
  <c r="S1299" i="1"/>
  <c r="T1299" i="1"/>
  <c r="Q1298" i="1"/>
  <c r="R1298" i="1" s="1"/>
  <c r="P1286" i="1" l="1"/>
  <c r="B1286" i="1" s="1"/>
  <c r="C1287" i="1"/>
  <c r="K1287" i="1"/>
  <c r="L1287" i="1" s="1"/>
  <c r="M1287" i="1" s="1"/>
  <c r="N1287" i="1" s="1"/>
  <c r="P1287" i="1" s="1"/>
  <c r="J1288" i="1"/>
  <c r="O1300" i="1"/>
  <c r="D1300" i="1"/>
  <c r="E1300" i="1" s="1"/>
  <c r="F1301" i="1" s="1"/>
  <c r="A1301" i="1"/>
  <c r="S1300" i="1"/>
  <c r="T1300" i="1"/>
  <c r="Q1299" i="1"/>
  <c r="R1299" i="1" s="1"/>
  <c r="G1289" i="1"/>
  <c r="H1288" i="1"/>
  <c r="C1288" i="1" l="1"/>
  <c r="B1287" i="1"/>
  <c r="K1288" i="1"/>
  <c r="L1288" i="1" s="1"/>
  <c r="M1288" i="1" s="1"/>
  <c r="N1288" i="1" s="1"/>
  <c r="P1288" i="1" s="1"/>
  <c r="J1289" i="1"/>
  <c r="H1289" i="1"/>
  <c r="G1290" i="1"/>
  <c r="A1302" i="1"/>
  <c r="O1301" i="1"/>
  <c r="D1301" i="1"/>
  <c r="E1301" i="1" s="1"/>
  <c r="F1302" i="1" s="1"/>
  <c r="S1301" i="1"/>
  <c r="T1301" i="1"/>
  <c r="Q1300" i="1"/>
  <c r="R1300" i="1" s="1"/>
  <c r="C1289" i="1" l="1"/>
  <c r="B1288" i="1"/>
  <c r="K1289" i="1"/>
  <c r="L1289" i="1" s="1"/>
  <c r="M1289" i="1" s="1"/>
  <c r="N1289" i="1" s="1"/>
  <c r="P1289" i="1" s="1"/>
  <c r="J1290" i="1"/>
  <c r="O1302" i="1"/>
  <c r="A1303" i="1"/>
  <c r="D1302" i="1"/>
  <c r="E1302" i="1" s="1"/>
  <c r="F1303" i="1" s="1"/>
  <c r="T1302" i="1"/>
  <c r="S1302" i="1"/>
  <c r="Q1301" i="1"/>
  <c r="R1301" i="1" s="1"/>
  <c r="G1291" i="1"/>
  <c r="H1290" i="1"/>
  <c r="C1290" i="1" l="1"/>
  <c r="B1289" i="1"/>
  <c r="K1290" i="1"/>
  <c r="L1290" i="1" s="1"/>
  <c r="M1290" i="1" s="1"/>
  <c r="N1290" i="1" s="1"/>
  <c r="J1291" i="1"/>
  <c r="G1292" i="1"/>
  <c r="H1291" i="1"/>
  <c r="O1303" i="1"/>
  <c r="D1303" i="1"/>
  <c r="E1303" i="1" s="1"/>
  <c r="F1304" i="1" s="1"/>
  <c r="A1304" i="1"/>
  <c r="T1303" i="1"/>
  <c r="S1303" i="1"/>
  <c r="Q1302" i="1"/>
  <c r="R1302" i="1" s="1"/>
  <c r="P1290" i="1" l="1"/>
  <c r="B1290" i="1" s="1"/>
  <c r="C1291" i="1"/>
  <c r="K1291" i="1"/>
  <c r="L1291" i="1" s="1"/>
  <c r="M1291" i="1" s="1"/>
  <c r="N1291" i="1" s="1"/>
  <c r="P1291" i="1" s="1"/>
  <c r="J1292" i="1"/>
  <c r="T1304" i="1"/>
  <c r="Q1303" i="1"/>
  <c r="R1303" i="1" s="1"/>
  <c r="S1304" i="1"/>
  <c r="G1293" i="1"/>
  <c r="H1292" i="1"/>
  <c r="A1305" i="1"/>
  <c r="D1304" i="1"/>
  <c r="E1304" i="1" s="1"/>
  <c r="F1305" i="1" s="1"/>
  <c r="O1304" i="1"/>
  <c r="C1292" i="1" l="1"/>
  <c r="B1291" i="1"/>
  <c r="K1292" i="1"/>
  <c r="L1292" i="1" s="1"/>
  <c r="M1292" i="1" s="1"/>
  <c r="N1292" i="1" s="1"/>
  <c r="J1293" i="1"/>
  <c r="T1305" i="1"/>
  <c r="S1305" i="1"/>
  <c r="Q1304" i="1"/>
  <c r="R1304" i="1" s="1"/>
  <c r="G1294" i="1"/>
  <c r="H1293" i="1"/>
  <c r="O1305" i="1"/>
  <c r="A1306" i="1"/>
  <c r="D1305" i="1"/>
  <c r="E1305" i="1" s="1"/>
  <c r="F1306" i="1" s="1"/>
  <c r="P1292" i="1" l="1"/>
  <c r="B1292" i="1" s="1"/>
  <c r="C1293" i="1"/>
  <c r="K1293" i="1"/>
  <c r="L1293" i="1" s="1"/>
  <c r="M1293" i="1" s="1"/>
  <c r="N1293" i="1" s="1"/>
  <c r="J1294" i="1"/>
  <c r="O1306" i="1"/>
  <c r="A1307" i="1"/>
  <c r="D1306" i="1"/>
  <c r="E1306" i="1" s="1"/>
  <c r="F1307" i="1" s="1"/>
  <c r="S1306" i="1"/>
  <c r="T1306" i="1"/>
  <c r="Q1305" i="1"/>
  <c r="R1305" i="1" s="1"/>
  <c r="G1295" i="1"/>
  <c r="H1294" i="1"/>
  <c r="P1293" i="1" l="1"/>
  <c r="B1293" i="1" s="1"/>
  <c r="C1294" i="1"/>
  <c r="K1294" i="1"/>
  <c r="L1294" i="1" s="1"/>
  <c r="M1294" i="1" s="1"/>
  <c r="N1294" i="1" s="1"/>
  <c r="P1294" i="1" s="1"/>
  <c r="J1295" i="1"/>
  <c r="G1296" i="1"/>
  <c r="H1295" i="1"/>
  <c r="O1307" i="1"/>
  <c r="D1307" i="1"/>
  <c r="E1307" i="1" s="1"/>
  <c r="F1308" i="1" s="1"/>
  <c r="A1308" i="1"/>
  <c r="S1307" i="1"/>
  <c r="Q1306" i="1"/>
  <c r="R1306" i="1" s="1"/>
  <c r="T1307" i="1"/>
  <c r="C1295" i="1" l="1"/>
  <c r="B1294" i="1"/>
  <c r="K1295" i="1"/>
  <c r="L1295" i="1" s="1"/>
  <c r="M1295" i="1" s="1"/>
  <c r="N1295" i="1" s="1"/>
  <c r="J1296" i="1"/>
  <c r="O1308" i="1"/>
  <c r="D1308" i="1"/>
  <c r="E1308" i="1" s="1"/>
  <c r="F1309" i="1" s="1"/>
  <c r="A1309" i="1"/>
  <c r="S1308" i="1"/>
  <c r="T1308" i="1"/>
  <c r="Q1307" i="1"/>
  <c r="R1307" i="1" s="1"/>
  <c r="G1297" i="1"/>
  <c r="H1296" i="1"/>
  <c r="P1295" i="1" l="1"/>
  <c r="B1295" i="1" s="1"/>
  <c r="C1296" i="1"/>
  <c r="K1296" i="1"/>
  <c r="L1296" i="1" s="1"/>
  <c r="M1296" i="1" s="1"/>
  <c r="N1296" i="1" s="1"/>
  <c r="P1296" i="1" s="1"/>
  <c r="J1297" i="1"/>
  <c r="G1298" i="1"/>
  <c r="H1297" i="1"/>
  <c r="O1309" i="1"/>
  <c r="D1309" i="1"/>
  <c r="E1309" i="1" s="1"/>
  <c r="F1310" i="1" s="1"/>
  <c r="A1310" i="1"/>
  <c r="S1309" i="1"/>
  <c r="T1309" i="1"/>
  <c r="Q1308" i="1"/>
  <c r="R1308" i="1" s="1"/>
  <c r="C1297" i="1" l="1"/>
  <c r="B1296" i="1"/>
  <c r="K1297" i="1"/>
  <c r="L1297" i="1" s="1"/>
  <c r="M1297" i="1" s="1"/>
  <c r="N1297" i="1" s="1"/>
  <c r="P1297" i="1" s="1"/>
  <c r="J1298" i="1"/>
  <c r="T1310" i="1"/>
  <c r="S1310" i="1"/>
  <c r="Q1309" i="1"/>
  <c r="R1309" i="1" s="1"/>
  <c r="G1299" i="1"/>
  <c r="H1298" i="1"/>
  <c r="O1310" i="1"/>
  <c r="A1311" i="1"/>
  <c r="D1310" i="1"/>
  <c r="E1310" i="1" s="1"/>
  <c r="F1311" i="1" s="1"/>
  <c r="C1298" i="1" l="1"/>
  <c r="B1297" i="1"/>
  <c r="K1298" i="1"/>
  <c r="L1298" i="1" s="1"/>
  <c r="M1298" i="1" s="1"/>
  <c r="N1298" i="1" s="1"/>
  <c r="P1298" i="1" s="1"/>
  <c r="J1299" i="1"/>
  <c r="O1311" i="1"/>
  <c r="D1311" i="1"/>
  <c r="E1311" i="1" s="1"/>
  <c r="F1312" i="1" s="1"/>
  <c r="A1312" i="1"/>
  <c r="G1300" i="1"/>
  <c r="H1299" i="1"/>
  <c r="Q1310" i="1"/>
  <c r="R1310" i="1" s="1"/>
  <c r="T1311" i="1"/>
  <c r="S1311" i="1"/>
  <c r="C1299" i="1" l="1"/>
  <c r="B1298" i="1"/>
  <c r="K1299" i="1"/>
  <c r="L1299" i="1" s="1"/>
  <c r="M1299" i="1" s="1"/>
  <c r="N1299" i="1" s="1"/>
  <c r="P1299" i="1" s="1"/>
  <c r="J1300" i="1"/>
  <c r="G1301" i="1"/>
  <c r="H1300" i="1"/>
  <c r="A1313" i="1"/>
  <c r="O1312" i="1"/>
  <c r="D1312" i="1"/>
  <c r="E1312" i="1" s="1"/>
  <c r="F1313" i="1" s="1"/>
  <c r="S1312" i="1"/>
  <c r="Q1311" i="1"/>
  <c r="R1311" i="1" s="1"/>
  <c r="T1312" i="1"/>
  <c r="C1300" i="1" l="1"/>
  <c r="B1299" i="1"/>
  <c r="K1300" i="1"/>
  <c r="L1300" i="1" s="1"/>
  <c r="M1300" i="1" s="1"/>
  <c r="N1300" i="1" s="1"/>
  <c r="P1300" i="1" s="1"/>
  <c r="J1301" i="1"/>
  <c r="S1313" i="1"/>
  <c r="T1313" i="1"/>
  <c r="Q1312" i="1"/>
  <c r="R1312" i="1" s="1"/>
  <c r="O1313" i="1"/>
  <c r="A1314" i="1"/>
  <c r="D1313" i="1"/>
  <c r="E1313" i="1" s="1"/>
  <c r="F1314" i="1" s="1"/>
  <c r="G1302" i="1"/>
  <c r="H1301" i="1"/>
  <c r="C1301" i="1" l="1"/>
  <c r="B1300" i="1"/>
  <c r="K1301" i="1"/>
  <c r="L1301" i="1" s="1"/>
  <c r="M1301" i="1" s="1"/>
  <c r="N1301" i="1" s="1"/>
  <c r="P1301" i="1" s="1"/>
  <c r="J1302" i="1"/>
  <c r="G1303" i="1"/>
  <c r="H1302" i="1"/>
  <c r="D1314" i="1"/>
  <c r="E1314" i="1" s="1"/>
  <c r="F1315" i="1" s="1"/>
  <c r="O1314" i="1"/>
  <c r="A1315" i="1"/>
  <c r="S1314" i="1"/>
  <c r="Q1313" i="1"/>
  <c r="R1313" i="1" s="1"/>
  <c r="T1314" i="1"/>
  <c r="C1302" i="1" l="1"/>
  <c r="B1301" i="1"/>
  <c r="K1302" i="1"/>
  <c r="L1302" i="1" s="1"/>
  <c r="M1302" i="1" s="1"/>
  <c r="N1302" i="1" s="1"/>
  <c r="P1302" i="1" s="1"/>
  <c r="J1303" i="1"/>
  <c r="A1316" i="1"/>
  <c r="D1315" i="1"/>
  <c r="E1315" i="1" s="1"/>
  <c r="F1316" i="1" s="1"/>
  <c r="O1315" i="1"/>
  <c r="Q1314" i="1"/>
  <c r="R1314" i="1" s="1"/>
  <c r="S1315" i="1"/>
  <c r="T1315" i="1"/>
  <c r="G1304" i="1"/>
  <c r="H1303" i="1"/>
  <c r="C1303" i="1" l="1"/>
  <c r="B1302" i="1"/>
  <c r="K1303" i="1"/>
  <c r="L1303" i="1" s="1"/>
  <c r="M1303" i="1" s="1"/>
  <c r="N1303" i="1" s="1"/>
  <c r="P1303" i="1" s="1"/>
  <c r="J1304" i="1"/>
  <c r="G1305" i="1"/>
  <c r="H1304" i="1"/>
  <c r="T1316" i="1"/>
  <c r="S1316" i="1"/>
  <c r="Q1315" i="1"/>
  <c r="R1315" i="1" s="1"/>
  <c r="A1317" i="1"/>
  <c r="O1316" i="1"/>
  <c r="D1316" i="1"/>
  <c r="E1316" i="1" s="1"/>
  <c r="F1317" i="1" s="1"/>
  <c r="C1304" i="1" l="1"/>
  <c r="B1303" i="1"/>
  <c r="K1304" i="1"/>
  <c r="L1304" i="1" s="1"/>
  <c r="M1304" i="1" s="1"/>
  <c r="N1304" i="1" s="1"/>
  <c r="P1304" i="1" s="1"/>
  <c r="J1305" i="1"/>
  <c r="S1317" i="1"/>
  <c r="Q1316" i="1"/>
  <c r="R1316" i="1" s="1"/>
  <c r="T1317" i="1"/>
  <c r="O1317" i="1"/>
  <c r="A1318" i="1"/>
  <c r="D1317" i="1"/>
  <c r="E1317" i="1" s="1"/>
  <c r="F1318" i="1" s="1"/>
  <c r="G1306" i="1"/>
  <c r="H1305" i="1"/>
  <c r="C1305" i="1" l="1"/>
  <c r="B1304" i="1"/>
  <c r="K1305" i="1"/>
  <c r="L1305" i="1" s="1"/>
  <c r="M1305" i="1" s="1"/>
  <c r="N1305" i="1" s="1"/>
  <c r="P1305" i="1" s="1"/>
  <c r="J1306" i="1"/>
  <c r="G1307" i="1"/>
  <c r="H1306" i="1"/>
  <c r="O1318" i="1"/>
  <c r="A1319" i="1"/>
  <c r="D1318" i="1"/>
  <c r="E1318" i="1" s="1"/>
  <c r="F1319" i="1" s="1"/>
  <c r="S1318" i="1"/>
  <c r="T1318" i="1"/>
  <c r="Q1317" i="1"/>
  <c r="R1317" i="1" s="1"/>
  <c r="C1306" i="1" l="1"/>
  <c r="B1305" i="1"/>
  <c r="K1306" i="1"/>
  <c r="L1306" i="1" s="1"/>
  <c r="M1306" i="1" s="1"/>
  <c r="N1306" i="1" s="1"/>
  <c r="J1307" i="1"/>
  <c r="D1319" i="1"/>
  <c r="E1319" i="1" s="1"/>
  <c r="F1320" i="1" s="1"/>
  <c r="A1320" i="1"/>
  <c r="O1319" i="1"/>
  <c r="S1319" i="1"/>
  <c r="T1319" i="1"/>
  <c r="Q1318" i="1"/>
  <c r="R1318" i="1" s="1"/>
  <c r="G1308" i="1"/>
  <c r="H1307" i="1"/>
  <c r="P1306" i="1" l="1"/>
  <c r="B1306" i="1" s="1"/>
  <c r="C1307" i="1"/>
  <c r="K1307" i="1"/>
  <c r="L1307" i="1" s="1"/>
  <c r="M1307" i="1" s="1"/>
  <c r="N1307" i="1" s="1"/>
  <c r="P1307" i="1" s="1"/>
  <c r="J1308" i="1"/>
  <c r="S1320" i="1"/>
  <c r="T1320" i="1"/>
  <c r="Q1319" i="1"/>
  <c r="R1319" i="1" s="1"/>
  <c r="G1309" i="1"/>
  <c r="H1308" i="1"/>
  <c r="O1320" i="1"/>
  <c r="A1321" i="1"/>
  <c r="D1320" i="1"/>
  <c r="E1320" i="1" s="1"/>
  <c r="F1321" i="1" s="1"/>
  <c r="C1308" i="1" l="1"/>
  <c r="B1307" i="1"/>
  <c r="K1308" i="1"/>
  <c r="L1308" i="1" s="1"/>
  <c r="M1308" i="1" s="1"/>
  <c r="N1308" i="1" s="1"/>
  <c r="P1308" i="1" s="1"/>
  <c r="J1309" i="1"/>
  <c r="O1321" i="1"/>
  <c r="A1322" i="1"/>
  <c r="D1321" i="1"/>
  <c r="E1321" i="1" s="1"/>
  <c r="F1322" i="1" s="1"/>
  <c r="G1310" i="1"/>
  <c r="H1309" i="1"/>
  <c r="S1321" i="1"/>
  <c r="Q1320" i="1"/>
  <c r="R1320" i="1" s="1"/>
  <c r="T1321" i="1"/>
  <c r="C1309" i="1" l="1"/>
  <c r="B1308" i="1"/>
  <c r="K1309" i="1"/>
  <c r="L1309" i="1" s="1"/>
  <c r="M1309" i="1" s="1"/>
  <c r="N1309" i="1" s="1"/>
  <c r="P1309" i="1" s="1"/>
  <c r="J1310" i="1"/>
  <c r="G1311" i="1"/>
  <c r="H1310" i="1"/>
  <c r="O1322" i="1"/>
  <c r="A1323" i="1"/>
  <c r="D1322" i="1"/>
  <c r="E1322" i="1" s="1"/>
  <c r="F1323" i="1" s="1"/>
  <c r="S1322" i="1"/>
  <c r="T1322" i="1"/>
  <c r="Q1321" i="1"/>
  <c r="R1321" i="1" s="1"/>
  <c r="C1310" i="1" l="1"/>
  <c r="B1309" i="1"/>
  <c r="K1310" i="1"/>
  <c r="L1310" i="1" s="1"/>
  <c r="M1310" i="1" s="1"/>
  <c r="N1310" i="1" s="1"/>
  <c r="J1311" i="1"/>
  <c r="T1323" i="1"/>
  <c r="S1323" i="1"/>
  <c r="Q1322" i="1"/>
  <c r="R1322" i="1" s="1"/>
  <c r="O1323" i="1"/>
  <c r="A1324" i="1"/>
  <c r="D1323" i="1"/>
  <c r="E1323" i="1" s="1"/>
  <c r="F1324" i="1" s="1"/>
  <c r="G1312" i="1"/>
  <c r="H1311" i="1"/>
  <c r="P1310" i="1" l="1"/>
  <c r="B1310" i="1" s="1"/>
  <c r="C1311" i="1"/>
  <c r="K1311" i="1"/>
  <c r="L1311" i="1" s="1"/>
  <c r="M1311" i="1" s="1"/>
  <c r="N1311" i="1" s="1"/>
  <c r="P1311" i="1" s="1"/>
  <c r="J1312" i="1"/>
  <c r="S1324" i="1"/>
  <c r="Q1323" i="1"/>
  <c r="R1323" i="1" s="1"/>
  <c r="T1324" i="1"/>
  <c r="G1313" i="1"/>
  <c r="H1312" i="1"/>
  <c r="O1324" i="1"/>
  <c r="A1325" i="1"/>
  <c r="D1324" i="1"/>
  <c r="E1324" i="1" s="1"/>
  <c r="F1325" i="1" s="1"/>
  <c r="C1312" i="1" l="1"/>
  <c r="B1311" i="1"/>
  <c r="K1312" i="1"/>
  <c r="L1312" i="1" s="1"/>
  <c r="M1312" i="1" s="1"/>
  <c r="N1312" i="1" s="1"/>
  <c r="P1312" i="1" s="1"/>
  <c r="J1313" i="1"/>
  <c r="D1325" i="1"/>
  <c r="E1325" i="1" s="1"/>
  <c r="F1326" i="1" s="1"/>
  <c r="O1325" i="1"/>
  <c r="A1326" i="1"/>
  <c r="G1314" i="1"/>
  <c r="H1313" i="1"/>
  <c r="S1325" i="1"/>
  <c r="T1325" i="1"/>
  <c r="Q1324" i="1"/>
  <c r="R1324" i="1" s="1"/>
  <c r="C1313" i="1" l="1"/>
  <c r="B1312" i="1"/>
  <c r="K1313" i="1"/>
  <c r="L1313" i="1" s="1"/>
  <c r="M1313" i="1" s="1"/>
  <c r="N1313" i="1" s="1"/>
  <c r="P1313" i="1" s="1"/>
  <c r="J1314" i="1"/>
  <c r="G1315" i="1"/>
  <c r="H1314" i="1"/>
  <c r="O1326" i="1"/>
  <c r="D1326" i="1"/>
  <c r="E1326" i="1" s="1"/>
  <c r="F1327" i="1" s="1"/>
  <c r="A1327" i="1"/>
  <c r="S1326" i="1"/>
  <c r="T1326" i="1"/>
  <c r="Q1325" i="1"/>
  <c r="R1325" i="1" s="1"/>
  <c r="C1314" i="1" l="1"/>
  <c r="B1313" i="1"/>
  <c r="K1314" i="1"/>
  <c r="L1314" i="1" s="1"/>
  <c r="M1314" i="1" s="1"/>
  <c r="N1314" i="1" s="1"/>
  <c r="P1314" i="1" s="1"/>
  <c r="J1315" i="1"/>
  <c r="D1327" i="1"/>
  <c r="E1327" i="1" s="1"/>
  <c r="F1328" i="1" s="1"/>
  <c r="O1327" i="1"/>
  <c r="A1328" i="1"/>
  <c r="S1327" i="1"/>
  <c r="T1327" i="1"/>
  <c r="Q1326" i="1"/>
  <c r="R1326" i="1" s="1"/>
  <c r="G1316" i="1"/>
  <c r="H1315" i="1"/>
  <c r="C1315" i="1" l="1"/>
  <c r="B1314" i="1"/>
  <c r="K1315" i="1"/>
  <c r="L1315" i="1" s="1"/>
  <c r="M1315" i="1" s="1"/>
  <c r="N1315" i="1" s="1"/>
  <c r="P1315" i="1" s="1"/>
  <c r="J1316" i="1"/>
  <c r="G1317" i="1"/>
  <c r="H1316" i="1"/>
  <c r="Q1327" i="1"/>
  <c r="R1327" i="1" s="1"/>
  <c r="T1328" i="1"/>
  <c r="S1328" i="1"/>
  <c r="O1328" i="1"/>
  <c r="D1328" i="1"/>
  <c r="E1328" i="1" s="1"/>
  <c r="F1329" i="1" s="1"/>
  <c r="A1329" i="1"/>
  <c r="C1316" i="1" l="1"/>
  <c r="B1315" i="1"/>
  <c r="K1316" i="1"/>
  <c r="L1316" i="1" s="1"/>
  <c r="M1316" i="1" s="1"/>
  <c r="N1316" i="1" s="1"/>
  <c r="P1316" i="1" s="1"/>
  <c r="J1317" i="1"/>
  <c r="S1329" i="1"/>
  <c r="Q1328" i="1"/>
  <c r="R1328" i="1" s="1"/>
  <c r="T1329" i="1"/>
  <c r="G1318" i="1"/>
  <c r="H1317" i="1"/>
  <c r="O1329" i="1"/>
  <c r="D1329" i="1"/>
  <c r="E1329" i="1" s="1"/>
  <c r="F1330" i="1" s="1"/>
  <c r="A1330" i="1"/>
  <c r="C1317" i="1" l="1"/>
  <c r="B1316" i="1"/>
  <c r="K1317" i="1"/>
  <c r="L1317" i="1" s="1"/>
  <c r="M1317" i="1" s="1"/>
  <c r="N1317" i="1" s="1"/>
  <c r="P1317" i="1" s="1"/>
  <c r="J1318" i="1"/>
  <c r="D1330" i="1"/>
  <c r="E1330" i="1" s="1"/>
  <c r="F1331" i="1" s="1"/>
  <c r="A1331" i="1"/>
  <c r="O1330" i="1"/>
  <c r="S1330" i="1"/>
  <c r="T1330" i="1"/>
  <c r="Q1329" i="1"/>
  <c r="R1329" i="1" s="1"/>
  <c r="G1319" i="1"/>
  <c r="H1318" i="1"/>
  <c r="C1318" i="1" l="1"/>
  <c r="B1317" i="1"/>
  <c r="K1318" i="1"/>
  <c r="L1318" i="1" s="1"/>
  <c r="M1318" i="1" s="1"/>
  <c r="N1318" i="1" s="1"/>
  <c r="P1318" i="1" s="1"/>
  <c r="J1319" i="1"/>
  <c r="S1331" i="1"/>
  <c r="T1331" i="1"/>
  <c r="Q1330" i="1"/>
  <c r="R1330" i="1" s="1"/>
  <c r="G1320" i="1"/>
  <c r="H1319" i="1"/>
  <c r="O1331" i="1"/>
  <c r="D1331" i="1"/>
  <c r="E1331" i="1" s="1"/>
  <c r="F1332" i="1" s="1"/>
  <c r="A1332" i="1"/>
  <c r="C1319" i="1" l="1"/>
  <c r="B1318" i="1"/>
  <c r="K1319" i="1"/>
  <c r="L1319" i="1" s="1"/>
  <c r="M1319" i="1" s="1"/>
  <c r="N1319" i="1" s="1"/>
  <c r="J1320" i="1"/>
  <c r="S1332" i="1"/>
  <c r="Q1331" i="1"/>
  <c r="R1331" i="1" s="1"/>
  <c r="T1332" i="1"/>
  <c r="O1332" i="1"/>
  <c r="A1333" i="1"/>
  <c r="D1332" i="1"/>
  <c r="E1332" i="1" s="1"/>
  <c r="F1333" i="1" s="1"/>
  <c r="G1321" i="1"/>
  <c r="H1320" i="1"/>
  <c r="P1319" i="1" l="1"/>
  <c r="B1319" i="1" s="1"/>
  <c r="C1320" i="1"/>
  <c r="K1320" i="1"/>
  <c r="L1320" i="1" s="1"/>
  <c r="M1320" i="1" s="1"/>
  <c r="N1320" i="1" s="1"/>
  <c r="P1320" i="1" s="1"/>
  <c r="J1321" i="1"/>
  <c r="G1322" i="1"/>
  <c r="H1321" i="1"/>
  <c r="O1333" i="1"/>
  <c r="A1334" i="1"/>
  <c r="D1333" i="1"/>
  <c r="E1333" i="1" s="1"/>
  <c r="F1334" i="1" s="1"/>
  <c r="S1333" i="1"/>
  <c r="T1333" i="1"/>
  <c r="Q1332" i="1"/>
  <c r="R1332" i="1" s="1"/>
  <c r="C1321" i="1" l="1"/>
  <c r="B1320" i="1"/>
  <c r="K1321" i="1"/>
  <c r="L1321" i="1" s="1"/>
  <c r="M1321" i="1" s="1"/>
  <c r="N1321" i="1" s="1"/>
  <c r="P1321" i="1" s="1"/>
  <c r="J1322" i="1"/>
  <c r="O1334" i="1"/>
  <c r="A1335" i="1"/>
  <c r="D1334" i="1"/>
  <c r="E1334" i="1" s="1"/>
  <c r="F1335" i="1" s="1"/>
  <c r="S1334" i="1"/>
  <c r="Q1333" i="1"/>
  <c r="R1333" i="1" s="1"/>
  <c r="T1334" i="1"/>
  <c r="G1323" i="1"/>
  <c r="H1322" i="1"/>
  <c r="C1322" i="1" l="1"/>
  <c r="B1321" i="1"/>
  <c r="K1322" i="1"/>
  <c r="L1322" i="1" s="1"/>
  <c r="M1322" i="1" s="1"/>
  <c r="N1322" i="1" s="1"/>
  <c r="J1323" i="1"/>
  <c r="G1324" i="1"/>
  <c r="H1323" i="1"/>
  <c r="O1335" i="1"/>
  <c r="A1336" i="1"/>
  <c r="D1335" i="1"/>
  <c r="E1335" i="1" s="1"/>
  <c r="F1336" i="1" s="1"/>
  <c r="S1335" i="1"/>
  <c r="Q1334" i="1"/>
  <c r="R1334" i="1" s="1"/>
  <c r="T1335" i="1"/>
  <c r="P1322" i="1" l="1"/>
  <c r="B1322" i="1" s="1"/>
  <c r="C1323" i="1"/>
  <c r="K1323" i="1"/>
  <c r="L1323" i="1" s="1"/>
  <c r="M1323" i="1" s="1"/>
  <c r="N1323" i="1" s="1"/>
  <c r="J1324" i="1"/>
  <c r="O1336" i="1"/>
  <c r="A1337" i="1"/>
  <c r="D1336" i="1"/>
  <c r="E1336" i="1" s="1"/>
  <c r="F1337" i="1" s="1"/>
  <c r="S1336" i="1"/>
  <c r="Q1335" i="1"/>
  <c r="R1335" i="1" s="1"/>
  <c r="T1336" i="1"/>
  <c r="G1325" i="1"/>
  <c r="H1324" i="1"/>
  <c r="P1323" i="1" l="1"/>
  <c r="B1323" i="1" s="1"/>
  <c r="C1324" i="1"/>
  <c r="K1324" i="1"/>
  <c r="L1324" i="1" s="1"/>
  <c r="M1324" i="1" s="1"/>
  <c r="N1324" i="1" s="1"/>
  <c r="P1324" i="1" s="1"/>
  <c r="J1325" i="1"/>
  <c r="G1326" i="1"/>
  <c r="H1325" i="1"/>
  <c r="S1337" i="1"/>
  <c r="T1337" i="1"/>
  <c r="Q1336" i="1"/>
  <c r="R1336" i="1" s="1"/>
  <c r="O1337" i="1"/>
  <c r="A1338" i="1"/>
  <c r="D1337" i="1"/>
  <c r="E1337" i="1" s="1"/>
  <c r="F1338" i="1" s="1"/>
  <c r="C1325" i="1" l="1"/>
  <c r="B1324" i="1"/>
  <c r="K1325" i="1"/>
  <c r="L1325" i="1" s="1"/>
  <c r="M1325" i="1" s="1"/>
  <c r="N1325" i="1" s="1"/>
  <c r="P1325" i="1" s="1"/>
  <c r="J1326" i="1"/>
  <c r="S1338" i="1"/>
  <c r="T1338" i="1"/>
  <c r="Q1337" i="1"/>
  <c r="R1337" i="1" s="1"/>
  <c r="O1338" i="1"/>
  <c r="A1339" i="1"/>
  <c r="D1338" i="1"/>
  <c r="E1338" i="1" s="1"/>
  <c r="F1339" i="1" s="1"/>
  <c r="G1327" i="1"/>
  <c r="H1326" i="1"/>
  <c r="C1326" i="1" l="1"/>
  <c r="B1325" i="1"/>
  <c r="K1326" i="1"/>
  <c r="L1326" i="1" s="1"/>
  <c r="M1326" i="1" s="1"/>
  <c r="N1326" i="1" s="1"/>
  <c r="P1326" i="1" s="1"/>
  <c r="J1327" i="1"/>
  <c r="G1328" i="1"/>
  <c r="H1327" i="1"/>
  <c r="S1339" i="1"/>
  <c r="T1339" i="1"/>
  <c r="Q1338" i="1"/>
  <c r="R1338" i="1" s="1"/>
  <c r="D1339" i="1"/>
  <c r="E1339" i="1" s="1"/>
  <c r="F1340" i="1" s="1"/>
  <c r="O1339" i="1"/>
  <c r="A1340" i="1"/>
  <c r="C1327" i="1" l="1"/>
  <c r="B1326" i="1"/>
  <c r="K1327" i="1"/>
  <c r="L1327" i="1" s="1"/>
  <c r="M1327" i="1" s="1"/>
  <c r="N1327" i="1" s="1"/>
  <c r="P1327" i="1" s="1"/>
  <c r="J1328" i="1"/>
  <c r="O1340" i="1"/>
  <c r="D1340" i="1"/>
  <c r="E1340" i="1" s="1"/>
  <c r="F1341" i="1" s="1"/>
  <c r="A1341" i="1"/>
  <c r="S1340" i="1"/>
  <c r="T1340" i="1"/>
  <c r="Q1339" i="1"/>
  <c r="R1339" i="1" s="1"/>
  <c r="G1329" i="1"/>
  <c r="H1328" i="1"/>
  <c r="C1328" i="1" l="1"/>
  <c r="B1327" i="1"/>
  <c r="K1328" i="1"/>
  <c r="L1328" i="1" s="1"/>
  <c r="M1328" i="1" s="1"/>
  <c r="N1328" i="1" s="1"/>
  <c r="P1328" i="1" s="1"/>
  <c r="J1329" i="1"/>
  <c r="G1330" i="1"/>
  <c r="H1329" i="1"/>
  <c r="O1341" i="1"/>
  <c r="A1342" i="1"/>
  <c r="D1341" i="1"/>
  <c r="E1341" i="1" s="1"/>
  <c r="F1342" i="1" s="1"/>
  <c r="S1341" i="1"/>
  <c r="Q1340" i="1"/>
  <c r="R1340" i="1" s="1"/>
  <c r="T1341" i="1"/>
  <c r="C1329" i="1" l="1"/>
  <c r="B1328" i="1"/>
  <c r="K1329" i="1"/>
  <c r="L1329" i="1" s="1"/>
  <c r="M1329" i="1" s="1"/>
  <c r="N1329" i="1" s="1"/>
  <c r="P1329" i="1" s="1"/>
  <c r="J1330" i="1"/>
  <c r="A1343" i="1"/>
  <c r="O1342" i="1"/>
  <c r="D1342" i="1"/>
  <c r="E1342" i="1" s="1"/>
  <c r="F1343" i="1" s="1"/>
  <c r="S1342" i="1"/>
  <c r="Q1341" i="1"/>
  <c r="R1341" i="1" s="1"/>
  <c r="T1342" i="1"/>
  <c r="G1331" i="1"/>
  <c r="H1330" i="1"/>
  <c r="C1330" i="1" l="1"/>
  <c r="B1329" i="1"/>
  <c r="K1330" i="1"/>
  <c r="L1330" i="1" s="1"/>
  <c r="M1330" i="1" s="1"/>
  <c r="N1330" i="1" s="1"/>
  <c r="P1330" i="1" s="1"/>
  <c r="J1331" i="1"/>
  <c r="G1332" i="1"/>
  <c r="H1331" i="1"/>
  <c r="A1344" i="1"/>
  <c r="O1343" i="1"/>
  <c r="D1343" i="1"/>
  <c r="E1343" i="1" s="1"/>
  <c r="F1344" i="1" s="1"/>
  <c r="S1343" i="1"/>
  <c r="T1343" i="1"/>
  <c r="Q1342" i="1"/>
  <c r="R1342" i="1" s="1"/>
  <c r="C1331" i="1" l="1"/>
  <c r="B1330" i="1"/>
  <c r="K1331" i="1"/>
  <c r="L1331" i="1" s="1"/>
  <c r="M1331" i="1" s="1"/>
  <c r="N1331" i="1" s="1"/>
  <c r="P1331" i="1" s="1"/>
  <c r="J1332" i="1"/>
  <c r="S1344" i="1"/>
  <c r="Q1343" i="1"/>
  <c r="R1343" i="1" s="1"/>
  <c r="T1344" i="1"/>
  <c r="O1344" i="1"/>
  <c r="A1345" i="1"/>
  <c r="D1344" i="1"/>
  <c r="E1344" i="1" s="1"/>
  <c r="F1345" i="1" s="1"/>
  <c r="G1333" i="1"/>
  <c r="H1332" i="1"/>
  <c r="C1332" i="1" l="1"/>
  <c r="B1331" i="1"/>
  <c r="K1332" i="1"/>
  <c r="L1332" i="1" s="1"/>
  <c r="M1332" i="1" s="1"/>
  <c r="N1332" i="1" s="1"/>
  <c r="P1332" i="1" s="1"/>
  <c r="J1333" i="1"/>
  <c r="G1334" i="1"/>
  <c r="H1333" i="1"/>
  <c r="D1345" i="1"/>
  <c r="E1345" i="1" s="1"/>
  <c r="F1346" i="1" s="1"/>
  <c r="A1346" i="1"/>
  <c r="O1345" i="1"/>
  <c r="S1345" i="1"/>
  <c r="T1345" i="1"/>
  <c r="Q1344" i="1"/>
  <c r="R1344" i="1" s="1"/>
  <c r="C1333" i="1" l="1"/>
  <c r="B1332" i="1"/>
  <c r="K1333" i="1"/>
  <c r="L1333" i="1" s="1"/>
  <c r="M1333" i="1" s="1"/>
  <c r="N1333" i="1" s="1"/>
  <c r="P1333" i="1" s="1"/>
  <c r="J1334" i="1"/>
  <c r="S1346" i="1"/>
  <c r="Q1345" i="1"/>
  <c r="R1345" i="1" s="1"/>
  <c r="T1346" i="1"/>
  <c r="O1346" i="1"/>
  <c r="A1347" i="1"/>
  <c r="D1346" i="1"/>
  <c r="E1346" i="1" s="1"/>
  <c r="F1347" i="1" s="1"/>
  <c r="G1335" i="1"/>
  <c r="H1334" i="1"/>
  <c r="C1334" i="1" l="1"/>
  <c r="B1333" i="1"/>
  <c r="K1334" i="1"/>
  <c r="L1334" i="1" s="1"/>
  <c r="M1334" i="1" s="1"/>
  <c r="N1334" i="1" s="1"/>
  <c r="P1334" i="1" s="1"/>
  <c r="J1335" i="1"/>
  <c r="G1336" i="1"/>
  <c r="H1335" i="1"/>
  <c r="O1347" i="1"/>
  <c r="A1348" i="1"/>
  <c r="D1347" i="1"/>
  <c r="E1347" i="1" s="1"/>
  <c r="F1348" i="1" s="1"/>
  <c r="Q1346" i="1"/>
  <c r="R1346" i="1" s="1"/>
  <c r="T1347" i="1"/>
  <c r="S1347" i="1"/>
  <c r="C1335" i="1" l="1"/>
  <c r="B1334" i="1"/>
  <c r="K1335" i="1"/>
  <c r="L1335" i="1" s="1"/>
  <c r="M1335" i="1" s="1"/>
  <c r="N1335" i="1" s="1"/>
  <c r="P1335" i="1" s="1"/>
  <c r="J1336" i="1"/>
  <c r="O1348" i="1"/>
  <c r="A1349" i="1"/>
  <c r="D1348" i="1"/>
  <c r="E1348" i="1" s="1"/>
  <c r="F1349" i="1" s="1"/>
  <c r="G1337" i="1"/>
  <c r="H1336" i="1"/>
  <c r="S1348" i="1"/>
  <c r="T1348" i="1"/>
  <c r="Q1347" i="1"/>
  <c r="R1347" i="1" s="1"/>
  <c r="C1336" i="1" l="1"/>
  <c r="B1335" i="1"/>
  <c r="K1336" i="1"/>
  <c r="L1336" i="1" s="1"/>
  <c r="M1336" i="1" s="1"/>
  <c r="N1336" i="1" s="1"/>
  <c r="P1336" i="1" s="1"/>
  <c r="J1337" i="1"/>
  <c r="G1338" i="1"/>
  <c r="H1337" i="1"/>
  <c r="O1349" i="1"/>
  <c r="A1350" i="1"/>
  <c r="D1349" i="1"/>
  <c r="E1349" i="1" s="1"/>
  <c r="F1350" i="1" s="1"/>
  <c r="Q1348" i="1"/>
  <c r="R1348" i="1" s="1"/>
  <c r="S1349" i="1"/>
  <c r="T1349" i="1"/>
  <c r="C1337" i="1" l="1"/>
  <c r="B1336" i="1"/>
  <c r="K1337" i="1"/>
  <c r="L1337" i="1" s="1"/>
  <c r="M1337" i="1" s="1"/>
  <c r="N1337" i="1" s="1"/>
  <c r="P1337" i="1" s="1"/>
  <c r="J1338" i="1"/>
  <c r="O1350" i="1"/>
  <c r="A1351" i="1"/>
  <c r="D1350" i="1"/>
  <c r="E1350" i="1" s="1"/>
  <c r="F1351" i="1" s="1"/>
  <c r="G1339" i="1"/>
  <c r="H1338" i="1"/>
  <c r="S1350" i="1"/>
  <c r="Q1349" i="1"/>
  <c r="R1349" i="1" s="1"/>
  <c r="T1350" i="1"/>
  <c r="C1338" i="1" l="1"/>
  <c r="B1337" i="1"/>
  <c r="K1338" i="1"/>
  <c r="L1338" i="1" s="1"/>
  <c r="M1338" i="1" s="1"/>
  <c r="N1338" i="1" s="1"/>
  <c r="P1338" i="1" s="1"/>
  <c r="J1339" i="1"/>
  <c r="G1340" i="1"/>
  <c r="H1339" i="1"/>
  <c r="Q1350" i="1"/>
  <c r="R1350" i="1" s="1"/>
  <c r="T1351" i="1"/>
  <c r="S1351" i="1"/>
  <c r="O1351" i="1"/>
  <c r="A1352" i="1"/>
  <c r="D1351" i="1"/>
  <c r="E1351" i="1" s="1"/>
  <c r="F1352" i="1" s="1"/>
  <c r="C1339" i="1" l="1"/>
  <c r="B1338" i="1"/>
  <c r="K1339" i="1"/>
  <c r="L1339" i="1" s="1"/>
  <c r="M1339" i="1" s="1"/>
  <c r="N1339" i="1" s="1"/>
  <c r="P1339" i="1" s="1"/>
  <c r="J1340" i="1"/>
  <c r="T1352" i="1"/>
  <c r="S1352" i="1"/>
  <c r="Q1351" i="1"/>
  <c r="R1351" i="1" s="1"/>
  <c r="O1352" i="1"/>
  <c r="A1353" i="1"/>
  <c r="D1352" i="1"/>
  <c r="E1352" i="1" s="1"/>
  <c r="F1353" i="1" s="1"/>
  <c r="G1341" i="1"/>
  <c r="H1340" i="1"/>
  <c r="C1340" i="1" l="1"/>
  <c r="B1339" i="1"/>
  <c r="K1340" i="1"/>
  <c r="L1340" i="1" s="1"/>
  <c r="M1340" i="1" s="1"/>
  <c r="N1340" i="1" s="1"/>
  <c r="P1340" i="1" s="1"/>
  <c r="J1341" i="1"/>
  <c r="S1353" i="1"/>
  <c r="T1353" i="1"/>
  <c r="Q1352" i="1"/>
  <c r="R1352" i="1" s="1"/>
  <c r="G1342" i="1"/>
  <c r="H1341" i="1"/>
  <c r="O1353" i="1"/>
  <c r="A1354" i="1"/>
  <c r="D1353" i="1"/>
  <c r="E1353" i="1" s="1"/>
  <c r="F1354" i="1" s="1"/>
  <c r="C1341" i="1" l="1"/>
  <c r="B1340" i="1"/>
  <c r="K1341" i="1"/>
  <c r="L1341" i="1" s="1"/>
  <c r="M1341" i="1" s="1"/>
  <c r="N1341" i="1" s="1"/>
  <c r="P1341" i="1" s="1"/>
  <c r="J1342" i="1"/>
  <c r="O1354" i="1"/>
  <c r="A1355" i="1"/>
  <c r="D1354" i="1"/>
  <c r="E1354" i="1" s="1"/>
  <c r="F1355" i="1" s="1"/>
  <c r="S1354" i="1"/>
  <c r="Q1353" i="1"/>
  <c r="R1353" i="1" s="1"/>
  <c r="T1354" i="1"/>
  <c r="G1343" i="1"/>
  <c r="H1342" i="1"/>
  <c r="C1342" i="1" l="1"/>
  <c r="B1341" i="1"/>
  <c r="K1342" i="1"/>
  <c r="L1342" i="1" s="1"/>
  <c r="M1342" i="1" s="1"/>
  <c r="N1342" i="1" s="1"/>
  <c r="P1342" i="1" s="1"/>
  <c r="J1343" i="1"/>
  <c r="G1344" i="1"/>
  <c r="H1343" i="1"/>
  <c r="O1355" i="1"/>
  <c r="A1356" i="1"/>
  <c r="D1355" i="1"/>
  <c r="E1355" i="1" s="1"/>
  <c r="F1356" i="1" s="1"/>
  <c r="S1355" i="1"/>
  <c r="T1355" i="1"/>
  <c r="Q1354" i="1"/>
  <c r="R1354" i="1" s="1"/>
  <c r="C1343" i="1" l="1"/>
  <c r="B1342" i="1"/>
  <c r="K1343" i="1"/>
  <c r="L1343" i="1" s="1"/>
  <c r="M1343" i="1" s="1"/>
  <c r="N1343" i="1" s="1"/>
  <c r="J1344" i="1"/>
  <c r="O1356" i="1"/>
  <c r="A1357" i="1"/>
  <c r="D1356" i="1"/>
  <c r="E1356" i="1" s="1"/>
  <c r="F1357" i="1" s="1"/>
  <c r="Q1355" i="1"/>
  <c r="R1355" i="1" s="1"/>
  <c r="S1356" i="1"/>
  <c r="T1356" i="1"/>
  <c r="G1345" i="1"/>
  <c r="H1344" i="1"/>
  <c r="P1343" i="1" l="1"/>
  <c r="B1343" i="1" s="1"/>
  <c r="C1344" i="1"/>
  <c r="K1344" i="1"/>
  <c r="L1344" i="1" s="1"/>
  <c r="M1344" i="1" s="1"/>
  <c r="N1344" i="1" s="1"/>
  <c r="P1344" i="1" s="1"/>
  <c r="J1345" i="1"/>
  <c r="G1346" i="1"/>
  <c r="H1345" i="1"/>
  <c r="O1357" i="1"/>
  <c r="A1358" i="1"/>
  <c r="D1357" i="1"/>
  <c r="E1357" i="1" s="1"/>
  <c r="F1358" i="1" s="1"/>
  <c r="S1357" i="1"/>
  <c r="Q1356" i="1"/>
  <c r="R1356" i="1" s="1"/>
  <c r="T1357" i="1"/>
  <c r="C1345" i="1" l="1"/>
  <c r="B1344" i="1"/>
  <c r="K1345" i="1"/>
  <c r="L1345" i="1" s="1"/>
  <c r="M1345" i="1" s="1"/>
  <c r="N1345" i="1" s="1"/>
  <c r="J1346" i="1"/>
  <c r="O1358" i="1"/>
  <c r="A1359" i="1"/>
  <c r="D1358" i="1"/>
  <c r="E1358" i="1" s="1"/>
  <c r="F1359" i="1" s="1"/>
  <c r="S1358" i="1"/>
  <c r="Q1357" i="1"/>
  <c r="R1357" i="1" s="1"/>
  <c r="T1358" i="1"/>
  <c r="G1347" i="1"/>
  <c r="H1346" i="1"/>
  <c r="P1345" i="1" l="1"/>
  <c r="B1345" i="1" s="1"/>
  <c r="C1346" i="1"/>
  <c r="K1346" i="1"/>
  <c r="L1346" i="1" s="1"/>
  <c r="M1346" i="1" s="1"/>
  <c r="N1346" i="1" s="1"/>
  <c r="P1346" i="1" s="1"/>
  <c r="J1347" i="1"/>
  <c r="G1348" i="1"/>
  <c r="H1347" i="1"/>
  <c r="S1359" i="1"/>
  <c r="Q1358" i="1"/>
  <c r="R1358" i="1" s="1"/>
  <c r="T1359" i="1"/>
  <c r="O1359" i="1"/>
  <c r="A1360" i="1"/>
  <c r="D1359" i="1"/>
  <c r="E1359" i="1" s="1"/>
  <c r="F1360" i="1" s="1"/>
  <c r="C1347" i="1" l="1"/>
  <c r="B1346" i="1"/>
  <c r="K1347" i="1"/>
  <c r="L1347" i="1" s="1"/>
  <c r="M1347" i="1" s="1"/>
  <c r="N1347" i="1" s="1"/>
  <c r="P1347" i="1" s="1"/>
  <c r="J1348" i="1"/>
  <c r="D1360" i="1"/>
  <c r="E1360" i="1" s="1"/>
  <c r="F1361" i="1" s="1"/>
  <c r="O1360" i="1"/>
  <c r="A1361" i="1"/>
  <c r="S1360" i="1"/>
  <c r="Q1359" i="1"/>
  <c r="R1359" i="1" s="1"/>
  <c r="T1360" i="1"/>
  <c r="G1349" i="1"/>
  <c r="H1348" i="1"/>
  <c r="C1348" i="1" l="1"/>
  <c r="B1347" i="1"/>
  <c r="K1348" i="1"/>
  <c r="L1348" i="1" s="1"/>
  <c r="M1348" i="1" s="1"/>
  <c r="N1348" i="1" s="1"/>
  <c r="P1348" i="1" s="1"/>
  <c r="J1349" i="1"/>
  <c r="S1361" i="1"/>
  <c r="Q1360" i="1"/>
  <c r="R1360" i="1" s="1"/>
  <c r="T1361" i="1"/>
  <c r="G1350" i="1"/>
  <c r="H1349" i="1"/>
  <c r="O1361" i="1"/>
  <c r="D1361" i="1"/>
  <c r="E1361" i="1" s="1"/>
  <c r="F1362" i="1" s="1"/>
  <c r="A1362" i="1"/>
  <c r="C1349" i="1" l="1"/>
  <c r="B1348" i="1"/>
  <c r="K1349" i="1"/>
  <c r="L1349" i="1" s="1"/>
  <c r="M1349" i="1" s="1"/>
  <c r="N1349" i="1" s="1"/>
  <c r="P1349" i="1" s="1"/>
  <c r="J1350" i="1"/>
  <c r="G1351" i="1"/>
  <c r="H1350" i="1"/>
  <c r="S1362" i="1"/>
  <c r="Q1361" i="1"/>
  <c r="R1361" i="1" s="1"/>
  <c r="T1362" i="1"/>
  <c r="O1362" i="1"/>
  <c r="A1363" i="1"/>
  <c r="D1362" i="1"/>
  <c r="E1362" i="1" s="1"/>
  <c r="F1363" i="1" s="1"/>
  <c r="C1350" i="1" l="1"/>
  <c r="B1349" i="1"/>
  <c r="K1350" i="1"/>
  <c r="L1350" i="1" s="1"/>
  <c r="M1350" i="1" s="1"/>
  <c r="N1350" i="1" s="1"/>
  <c r="P1350" i="1" s="1"/>
  <c r="J1351" i="1"/>
  <c r="Q1362" i="1"/>
  <c r="R1362" i="1" s="1"/>
  <c r="S1363" i="1"/>
  <c r="T1363" i="1"/>
  <c r="O1363" i="1"/>
  <c r="D1363" i="1"/>
  <c r="E1363" i="1" s="1"/>
  <c r="F1364" i="1" s="1"/>
  <c r="A1364" i="1"/>
  <c r="G1352" i="1"/>
  <c r="H1351" i="1"/>
  <c r="C1351" i="1" l="1"/>
  <c r="B1350" i="1"/>
  <c r="K1351" i="1"/>
  <c r="L1351" i="1" s="1"/>
  <c r="M1351" i="1" s="1"/>
  <c r="N1351" i="1" s="1"/>
  <c r="P1351" i="1" s="1"/>
  <c r="J1352" i="1"/>
  <c r="G1353" i="1"/>
  <c r="H1352" i="1"/>
  <c r="O1364" i="1"/>
  <c r="D1364" i="1"/>
  <c r="E1364" i="1" s="1"/>
  <c r="F1365" i="1" s="1"/>
  <c r="A1365" i="1"/>
  <c r="Q1363" i="1"/>
  <c r="R1363" i="1" s="1"/>
  <c r="S1364" i="1"/>
  <c r="T1364" i="1"/>
  <c r="C1352" i="1" l="1"/>
  <c r="B1351" i="1"/>
  <c r="K1352" i="1"/>
  <c r="L1352" i="1" s="1"/>
  <c r="M1352" i="1" s="1"/>
  <c r="N1352" i="1" s="1"/>
  <c r="P1352" i="1" s="1"/>
  <c r="J1353" i="1"/>
  <c r="O1365" i="1"/>
  <c r="A1366" i="1"/>
  <c r="D1365" i="1"/>
  <c r="E1365" i="1" s="1"/>
  <c r="F1366" i="1" s="1"/>
  <c r="S1365" i="1"/>
  <c r="Q1364" i="1"/>
  <c r="R1364" i="1" s="1"/>
  <c r="T1365" i="1"/>
  <c r="G1354" i="1"/>
  <c r="H1353" i="1"/>
  <c r="C1353" i="1" l="1"/>
  <c r="B1352" i="1"/>
  <c r="K1353" i="1"/>
  <c r="L1353" i="1" s="1"/>
  <c r="M1353" i="1" s="1"/>
  <c r="N1353" i="1" s="1"/>
  <c r="J1354" i="1"/>
  <c r="G1355" i="1"/>
  <c r="H1354" i="1"/>
  <c r="D1366" i="1"/>
  <c r="E1366" i="1" s="1"/>
  <c r="F1367" i="1" s="1"/>
  <c r="O1366" i="1"/>
  <c r="A1367" i="1"/>
  <c r="S1366" i="1"/>
  <c r="T1366" i="1"/>
  <c r="Q1365" i="1"/>
  <c r="R1365" i="1" s="1"/>
  <c r="P1353" i="1" l="1"/>
  <c r="B1353" i="1" s="1"/>
  <c r="C1354" i="1"/>
  <c r="K1354" i="1"/>
  <c r="L1354" i="1" s="1"/>
  <c r="M1354" i="1" s="1"/>
  <c r="N1354" i="1" s="1"/>
  <c r="P1354" i="1" s="1"/>
  <c r="J1355" i="1"/>
  <c r="S1367" i="1"/>
  <c r="Q1366" i="1"/>
  <c r="R1366" i="1" s="1"/>
  <c r="T1367" i="1"/>
  <c r="G1356" i="1"/>
  <c r="H1355" i="1"/>
  <c r="O1367" i="1"/>
  <c r="A1368" i="1"/>
  <c r="D1367" i="1"/>
  <c r="E1367" i="1" s="1"/>
  <c r="F1368" i="1" s="1"/>
  <c r="C1355" i="1" l="1"/>
  <c r="B1354" i="1"/>
  <c r="K1355" i="1"/>
  <c r="L1355" i="1" s="1"/>
  <c r="M1355" i="1" s="1"/>
  <c r="N1355" i="1" s="1"/>
  <c r="P1355" i="1" s="1"/>
  <c r="J1356" i="1"/>
  <c r="T1368" i="1"/>
  <c r="S1368" i="1"/>
  <c r="Q1367" i="1"/>
  <c r="R1367" i="1" s="1"/>
  <c r="D1368" i="1"/>
  <c r="E1368" i="1" s="1"/>
  <c r="F1369" i="1" s="1"/>
  <c r="O1368" i="1"/>
  <c r="A1369" i="1"/>
  <c r="G1357" i="1"/>
  <c r="H1356" i="1"/>
  <c r="C1356" i="1" l="1"/>
  <c r="B1355" i="1"/>
  <c r="K1356" i="1"/>
  <c r="L1356" i="1" s="1"/>
  <c r="M1356" i="1" s="1"/>
  <c r="N1356" i="1" s="1"/>
  <c r="J1357" i="1"/>
  <c r="Q1368" i="1"/>
  <c r="R1368" i="1" s="1"/>
  <c r="T1369" i="1"/>
  <c r="S1369" i="1"/>
  <c r="G1358" i="1"/>
  <c r="H1357" i="1"/>
  <c r="O1369" i="1"/>
  <c r="A1370" i="1"/>
  <c r="D1369" i="1"/>
  <c r="E1369" i="1" s="1"/>
  <c r="F1370" i="1" s="1"/>
  <c r="P1356" i="1" l="1"/>
  <c r="B1356" i="1" s="1"/>
  <c r="C1357" i="1"/>
  <c r="K1357" i="1"/>
  <c r="L1357" i="1" s="1"/>
  <c r="M1357" i="1" s="1"/>
  <c r="N1357" i="1" s="1"/>
  <c r="J1358" i="1"/>
  <c r="O1370" i="1"/>
  <c r="A1371" i="1"/>
  <c r="D1370" i="1"/>
  <c r="E1370" i="1" s="1"/>
  <c r="F1371" i="1" s="1"/>
  <c r="G1359" i="1"/>
  <c r="H1358" i="1"/>
  <c r="T1370" i="1"/>
  <c r="S1370" i="1"/>
  <c r="Q1369" i="1"/>
  <c r="R1369" i="1" s="1"/>
  <c r="P1357" i="1" l="1"/>
  <c r="B1357" i="1" s="1"/>
  <c r="C1358" i="1"/>
  <c r="K1358" i="1"/>
  <c r="L1358" i="1" s="1"/>
  <c r="M1358" i="1" s="1"/>
  <c r="N1358" i="1" s="1"/>
  <c r="P1358" i="1" s="1"/>
  <c r="J1359" i="1"/>
  <c r="G1360" i="1"/>
  <c r="H1359" i="1"/>
  <c r="O1371" i="1"/>
  <c r="A1372" i="1"/>
  <c r="D1371" i="1"/>
  <c r="E1371" i="1" s="1"/>
  <c r="F1372" i="1" s="1"/>
  <c r="S1371" i="1"/>
  <c r="T1371" i="1"/>
  <c r="Q1370" i="1"/>
  <c r="R1370" i="1" s="1"/>
  <c r="C1359" i="1" l="1"/>
  <c r="B1358" i="1"/>
  <c r="K1359" i="1"/>
  <c r="L1359" i="1" s="1"/>
  <c r="M1359" i="1" s="1"/>
  <c r="N1359" i="1" s="1"/>
  <c r="P1359" i="1" s="1"/>
  <c r="J1360" i="1"/>
  <c r="A1373" i="1"/>
  <c r="D1372" i="1"/>
  <c r="E1372" i="1" s="1"/>
  <c r="F1373" i="1" s="1"/>
  <c r="O1372" i="1"/>
  <c r="S1372" i="1"/>
  <c r="Q1371" i="1"/>
  <c r="R1371" i="1" s="1"/>
  <c r="T1372" i="1"/>
  <c r="G1361" i="1"/>
  <c r="H1360" i="1"/>
  <c r="C1360" i="1" l="1"/>
  <c r="B1359" i="1"/>
  <c r="K1360" i="1"/>
  <c r="L1360" i="1" s="1"/>
  <c r="M1360" i="1" s="1"/>
  <c r="N1360" i="1" s="1"/>
  <c r="P1360" i="1" s="1"/>
  <c r="J1361" i="1"/>
  <c r="G1362" i="1"/>
  <c r="H1361" i="1"/>
  <c r="S1373" i="1"/>
  <c r="Q1372" i="1"/>
  <c r="R1372" i="1" s="1"/>
  <c r="T1373" i="1"/>
  <c r="O1373" i="1"/>
  <c r="A1374" i="1"/>
  <c r="D1373" i="1"/>
  <c r="E1373" i="1" s="1"/>
  <c r="F1374" i="1" s="1"/>
  <c r="C1361" i="1" l="1"/>
  <c r="B1360" i="1"/>
  <c r="K1361" i="1"/>
  <c r="L1361" i="1" s="1"/>
  <c r="M1361" i="1" s="1"/>
  <c r="N1361" i="1" s="1"/>
  <c r="P1361" i="1" s="1"/>
  <c r="J1362" i="1"/>
  <c r="O1374" i="1"/>
  <c r="A1375" i="1"/>
  <c r="D1374" i="1"/>
  <c r="E1374" i="1" s="1"/>
  <c r="F1375" i="1" s="1"/>
  <c r="S1374" i="1"/>
  <c r="Q1373" i="1"/>
  <c r="R1373" i="1" s="1"/>
  <c r="T1374" i="1"/>
  <c r="G1363" i="1"/>
  <c r="H1362" i="1"/>
  <c r="C1362" i="1" l="1"/>
  <c r="B1361" i="1"/>
  <c r="K1362" i="1"/>
  <c r="L1362" i="1" s="1"/>
  <c r="M1362" i="1" s="1"/>
  <c r="N1362" i="1" s="1"/>
  <c r="J1363" i="1"/>
  <c r="A1376" i="1"/>
  <c r="D1375" i="1"/>
  <c r="E1375" i="1" s="1"/>
  <c r="F1376" i="1" s="1"/>
  <c r="O1375" i="1"/>
  <c r="G1364" i="1"/>
  <c r="H1363" i="1"/>
  <c r="S1375" i="1"/>
  <c r="T1375" i="1"/>
  <c r="Q1374" i="1"/>
  <c r="R1374" i="1" s="1"/>
  <c r="P1362" i="1" l="1"/>
  <c r="B1362" i="1" s="1"/>
  <c r="C1363" i="1"/>
  <c r="K1363" i="1"/>
  <c r="L1363" i="1" s="1"/>
  <c r="M1363" i="1" s="1"/>
  <c r="N1363" i="1" s="1"/>
  <c r="P1363" i="1" s="1"/>
  <c r="J1364" i="1"/>
  <c r="G1365" i="1"/>
  <c r="H1364" i="1"/>
  <c r="S1376" i="1"/>
  <c r="Q1375" i="1"/>
  <c r="R1375" i="1" s="1"/>
  <c r="T1376" i="1"/>
  <c r="A1377" i="1"/>
  <c r="O1376" i="1"/>
  <c r="D1376" i="1"/>
  <c r="E1376" i="1" s="1"/>
  <c r="F1377" i="1" s="1"/>
  <c r="C1364" i="1" l="1"/>
  <c r="B1363" i="1"/>
  <c r="K1364" i="1"/>
  <c r="L1364" i="1" s="1"/>
  <c r="M1364" i="1" s="1"/>
  <c r="N1364" i="1" s="1"/>
  <c r="P1364" i="1" s="1"/>
  <c r="J1365" i="1"/>
  <c r="S1377" i="1"/>
  <c r="Q1376" i="1"/>
  <c r="R1376" i="1" s="1"/>
  <c r="T1377" i="1"/>
  <c r="O1377" i="1"/>
  <c r="A1378" i="1"/>
  <c r="D1377" i="1"/>
  <c r="E1377" i="1" s="1"/>
  <c r="F1378" i="1" s="1"/>
  <c r="G1366" i="1"/>
  <c r="H1365" i="1"/>
  <c r="C1365" i="1" l="1"/>
  <c r="B1364" i="1"/>
  <c r="K1365" i="1"/>
  <c r="L1365" i="1" s="1"/>
  <c r="M1365" i="1" s="1"/>
  <c r="N1365" i="1" s="1"/>
  <c r="P1365" i="1" s="1"/>
  <c r="J1366" i="1"/>
  <c r="G1367" i="1"/>
  <c r="H1366" i="1"/>
  <c r="S1378" i="1"/>
  <c r="Q1377" i="1"/>
  <c r="R1377" i="1" s="1"/>
  <c r="T1378" i="1"/>
  <c r="A1379" i="1"/>
  <c r="D1378" i="1"/>
  <c r="E1378" i="1" s="1"/>
  <c r="F1379" i="1" s="1"/>
  <c r="O1378" i="1"/>
  <c r="C1366" i="1" l="1"/>
  <c r="B1365" i="1"/>
  <c r="K1366" i="1"/>
  <c r="L1366" i="1" s="1"/>
  <c r="M1366" i="1" s="1"/>
  <c r="N1366" i="1" s="1"/>
  <c r="P1366" i="1" s="1"/>
  <c r="J1367" i="1"/>
  <c r="S1379" i="1"/>
  <c r="Q1378" i="1"/>
  <c r="R1378" i="1" s="1"/>
  <c r="T1379" i="1"/>
  <c r="A1380" i="1"/>
  <c r="O1379" i="1"/>
  <c r="D1379" i="1"/>
  <c r="E1379" i="1" s="1"/>
  <c r="F1380" i="1" s="1"/>
  <c r="G1368" i="1"/>
  <c r="H1367" i="1"/>
  <c r="C1367" i="1" l="1"/>
  <c r="B1366" i="1"/>
  <c r="K1367" i="1"/>
  <c r="L1367" i="1" s="1"/>
  <c r="M1367" i="1" s="1"/>
  <c r="N1367" i="1" s="1"/>
  <c r="P1367" i="1" s="1"/>
  <c r="J1368" i="1"/>
  <c r="G1369" i="1"/>
  <c r="H1368" i="1"/>
  <c r="O1380" i="1"/>
  <c r="D1380" i="1"/>
  <c r="E1380" i="1" s="1"/>
  <c r="F1381" i="1" s="1"/>
  <c r="A1381" i="1"/>
  <c r="S1380" i="1"/>
  <c r="Q1379" i="1"/>
  <c r="R1379" i="1" s="1"/>
  <c r="T1380" i="1"/>
  <c r="C1368" i="1" l="1"/>
  <c r="B1367" i="1"/>
  <c r="K1368" i="1"/>
  <c r="L1368" i="1" s="1"/>
  <c r="M1368" i="1" s="1"/>
  <c r="N1368" i="1" s="1"/>
  <c r="J1369" i="1"/>
  <c r="O1381" i="1"/>
  <c r="D1381" i="1"/>
  <c r="E1381" i="1" s="1"/>
  <c r="F1382" i="1" s="1"/>
  <c r="A1382" i="1"/>
  <c r="S1381" i="1"/>
  <c r="T1381" i="1"/>
  <c r="Q1380" i="1"/>
  <c r="R1380" i="1" s="1"/>
  <c r="G1370" i="1"/>
  <c r="H1369" i="1"/>
  <c r="P1368" i="1" l="1"/>
  <c r="B1368" i="1" s="1"/>
  <c r="C1369" i="1"/>
  <c r="K1369" i="1"/>
  <c r="L1369" i="1" s="1"/>
  <c r="M1369" i="1" s="1"/>
  <c r="N1369" i="1" s="1"/>
  <c r="P1369" i="1" s="1"/>
  <c r="J1370" i="1"/>
  <c r="G1371" i="1"/>
  <c r="H1370" i="1"/>
  <c r="S1382" i="1"/>
  <c r="Q1381" i="1"/>
  <c r="R1381" i="1" s="1"/>
  <c r="T1382" i="1"/>
  <c r="O1382" i="1"/>
  <c r="A1383" i="1"/>
  <c r="D1382" i="1"/>
  <c r="E1382" i="1" s="1"/>
  <c r="F1383" i="1" s="1"/>
  <c r="C1370" i="1" l="1"/>
  <c r="B1369" i="1"/>
  <c r="K1370" i="1"/>
  <c r="L1370" i="1" s="1"/>
  <c r="M1370" i="1" s="1"/>
  <c r="N1370" i="1" s="1"/>
  <c r="P1370" i="1" s="1"/>
  <c r="J1371" i="1"/>
  <c r="S1383" i="1"/>
  <c r="Q1382" i="1"/>
  <c r="R1382" i="1" s="1"/>
  <c r="T1383" i="1"/>
  <c r="O1383" i="1"/>
  <c r="A1384" i="1"/>
  <c r="D1383" i="1"/>
  <c r="E1383" i="1" s="1"/>
  <c r="F1384" i="1" s="1"/>
  <c r="G1372" i="1"/>
  <c r="H1371" i="1"/>
  <c r="C1371" i="1" l="1"/>
  <c r="B1370" i="1"/>
  <c r="K1371" i="1"/>
  <c r="L1371" i="1" s="1"/>
  <c r="M1371" i="1" s="1"/>
  <c r="N1371" i="1" s="1"/>
  <c r="P1371" i="1" s="1"/>
  <c r="J1372" i="1"/>
  <c r="G1373" i="1"/>
  <c r="H1372" i="1"/>
  <c r="S1384" i="1"/>
  <c r="T1384" i="1"/>
  <c r="Q1383" i="1"/>
  <c r="R1383" i="1" s="1"/>
  <c r="O1384" i="1"/>
  <c r="A1385" i="1"/>
  <c r="D1384" i="1"/>
  <c r="E1384" i="1" s="1"/>
  <c r="F1385" i="1" s="1"/>
  <c r="C1372" i="1" l="1"/>
  <c r="B1371" i="1"/>
  <c r="K1372" i="1"/>
  <c r="L1372" i="1" s="1"/>
  <c r="M1372" i="1" s="1"/>
  <c r="N1372" i="1" s="1"/>
  <c r="P1372" i="1" s="1"/>
  <c r="J1373" i="1"/>
  <c r="S1385" i="1"/>
  <c r="T1385" i="1"/>
  <c r="Q1384" i="1"/>
  <c r="R1384" i="1" s="1"/>
  <c r="O1385" i="1"/>
  <c r="A1386" i="1"/>
  <c r="D1385" i="1"/>
  <c r="E1385" i="1" s="1"/>
  <c r="F1386" i="1" s="1"/>
  <c r="G1374" i="1"/>
  <c r="H1373" i="1"/>
  <c r="C1373" i="1" l="1"/>
  <c r="B1372" i="1"/>
  <c r="K1373" i="1"/>
  <c r="L1373" i="1" s="1"/>
  <c r="M1373" i="1" s="1"/>
  <c r="N1373" i="1" s="1"/>
  <c r="P1373" i="1" s="1"/>
  <c r="J1374" i="1"/>
  <c r="G1375" i="1"/>
  <c r="H1374" i="1"/>
  <c r="O1386" i="1"/>
  <c r="D1386" i="1"/>
  <c r="E1386" i="1" s="1"/>
  <c r="F1387" i="1" s="1"/>
  <c r="A1387" i="1"/>
  <c r="S1386" i="1"/>
  <c r="T1386" i="1"/>
  <c r="Q1385" i="1"/>
  <c r="R1385" i="1" s="1"/>
  <c r="C1374" i="1" l="1"/>
  <c r="B1373" i="1"/>
  <c r="K1374" i="1"/>
  <c r="L1374" i="1" s="1"/>
  <c r="M1374" i="1" s="1"/>
  <c r="N1374" i="1" s="1"/>
  <c r="J1375" i="1"/>
  <c r="A1388" i="1"/>
  <c r="D1387" i="1"/>
  <c r="E1387" i="1" s="1"/>
  <c r="F1388" i="1" s="1"/>
  <c r="O1387" i="1"/>
  <c r="S1387" i="1"/>
  <c r="T1387" i="1"/>
  <c r="Q1386" i="1"/>
  <c r="R1386" i="1" s="1"/>
  <c r="G1376" i="1"/>
  <c r="H1375" i="1"/>
  <c r="P1374" i="1" l="1"/>
  <c r="B1374" i="1" s="1"/>
  <c r="C1375" i="1"/>
  <c r="K1375" i="1"/>
  <c r="L1375" i="1" s="1"/>
  <c r="M1375" i="1" s="1"/>
  <c r="N1375" i="1" s="1"/>
  <c r="P1375" i="1" s="1"/>
  <c r="J1376" i="1"/>
  <c r="G1377" i="1"/>
  <c r="H1376" i="1"/>
  <c r="S1388" i="1"/>
  <c r="Q1387" i="1"/>
  <c r="R1387" i="1" s="1"/>
  <c r="T1388" i="1"/>
  <c r="O1388" i="1"/>
  <c r="D1388" i="1"/>
  <c r="E1388" i="1" s="1"/>
  <c r="F1389" i="1" s="1"/>
  <c r="A1389" i="1"/>
  <c r="C1376" i="1" l="1"/>
  <c r="B1375" i="1"/>
  <c r="K1376" i="1"/>
  <c r="L1376" i="1" s="1"/>
  <c r="M1376" i="1" s="1"/>
  <c r="N1376" i="1" s="1"/>
  <c r="J1377" i="1"/>
  <c r="O1389" i="1"/>
  <c r="A1390" i="1"/>
  <c r="D1389" i="1"/>
  <c r="E1389" i="1" s="1"/>
  <c r="F1390" i="1" s="1"/>
  <c r="S1389" i="1"/>
  <c r="T1389" i="1"/>
  <c r="Q1388" i="1"/>
  <c r="R1388" i="1" s="1"/>
  <c r="G1378" i="1"/>
  <c r="H1377" i="1"/>
  <c r="P1376" i="1" l="1"/>
  <c r="B1376" i="1" s="1"/>
  <c r="C1377" i="1"/>
  <c r="K1377" i="1"/>
  <c r="L1377" i="1" s="1"/>
  <c r="M1377" i="1" s="1"/>
  <c r="N1377" i="1" s="1"/>
  <c r="J1378" i="1"/>
  <c r="O1390" i="1"/>
  <c r="A1391" i="1"/>
  <c r="D1390" i="1"/>
  <c r="E1390" i="1" s="1"/>
  <c r="F1391" i="1" s="1"/>
  <c r="G1379" i="1"/>
  <c r="H1378" i="1"/>
  <c r="S1390" i="1"/>
  <c r="T1390" i="1"/>
  <c r="Q1389" i="1"/>
  <c r="R1389" i="1" s="1"/>
  <c r="P1377" i="1" l="1"/>
  <c r="B1377" i="1" s="1"/>
  <c r="C1378" i="1"/>
  <c r="K1378" i="1"/>
  <c r="L1378" i="1" s="1"/>
  <c r="M1378" i="1" s="1"/>
  <c r="N1378" i="1" s="1"/>
  <c r="P1378" i="1" s="1"/>
  <c r="J1379" i="1"/>
  <c r="G1380" i="1"/>
  <c r="H1379" i="1"/>
  <c r="O1391" i="1"/>
  <c r="A1392" i="1"/>
  <c r="D1391" i="1"/>
  <c r="E1391" i="1" s="1"/>
  <c r="F1392" i="1" s="1"/>
  <c r="Q1390" i="1"/>
  <c r="R1390" i="1" s="1"/>
  <c r="T1391" i="1"/>
  <c r="S1391" i="1"/>
  <c r="C1379" i="1" l="1"/>
  <c r="B1378" i="1"/>
  <c r="K1379" i="1"/>
  <c r="L1379" i="1" s="1"/>
  <c r="M1379" i="1" s="1"/>
  <c r="N1379" i="1" s="1"/>
  <c r="P1379" i="1" s="1"/>
  <c r="J1380" i="1"/>
  <c r="O1392" i="1"/>
  <c r="A1393" i="1"/>
  <c r="D1392" i="1"/>
  <c r="E1392" i="1" s="1"/>
  <c r="F1393" i="1" s="1"/>
  <c r="S1392" i="1"/>
  <c r="Q1391" i="1"/>
  <c r="R1391" i="1" s="1"/>
  <c r="T1392" i="1"/>
  <c r="G1381" i="1"/>
  <c r="H1380" i="1"/>
  <c r="C1380" i="1" l="1"/>
  <c r="B1379" i="1"/>
  <c r="K1380" i="1"/>
  <c r="L1380" i="1" s="1"/>
  <c r="M1380" i="1" s="1"/>
  <c r="N1380" i="1" s="1"/>
  <c r="J1381" i="1"/>
  <c r="O1393" i="1"/>
  <c r="A1394" i="1"/>
  <c r="D1393" i="1"/>
  <c r="E1393" i="1" s="1"/>
  <c r="F1394" i="1" s="1"/>
  <c r="S1393" i="1"/>
  <c r="T1393" i="1"/>
  <c r="Q1392" i="1"/>
  <c r="R1392" i="1" s="1"/>
  <c r="G1382" i="1"/>
  <c r="H1381" i="1"/>
  <c r="P1380" i="1" l="1"/>
  <c r="B1380" i="1" s="1"/>
  <c r="C1381" i="1"/>
  <c r="K1381" i="1"/>
  <c r="L1381" i="1" s="1"/>
  <c r="M1381" i="1" s="1"/>
  <c r="N1381" i="1" s="1"/>
  <c r="P1381" i="1" s="1"/>
  <c r="J1382" i="1"/>
  <c r="G1383" i="1"/>
  <c r="H1382" i="1"/>
  <c r="S1394" i="1"/>
  <c r="Q1393" i="1"/>
  <c r="R1393" i="1" s="1"/>
  <c r="T1394" i="1"/>
  <c r="O1394" i="1"/>
  <c r="A1395" i="1"/>
  <c r="D1394" i="1"/>
  <c r="E1394" i="1" s="1"/>
  <c r="F1395" i="1" s="1"/>
  <c r="C1382" i="1" l="1"/>
  <c r="B1381" i="1"/>
  <c r="K1382" i="1"/>
  <c r="L1382" i="1" s="1"/>
  <c r="M1382" i="1" s="1"/>
  <c r="N1382" i="1" s="1"/>
  <c r="J1383" i="1"/>
  <c r="S1395" i="1"/>
  <c r="Q1394" i="1"/>
  <c r="R1394" i="1" s="1"/>
  <c r="T1395" i="1"/>
  <c r="O1395" i="1"/>
  <c r="A1396" i="1"/>
  <c r="D1395" i="1"/>
  <c r="E1395" i="1" s="1"/>
  <c r="F1396" i="1" s="1"/>
  <c r="G1384" i="1"/>
  <c r="H1383" i="1"/>
  <c r="P1382" i="1" l="1"/>
  <c r="B1382" i="1" s="1"/>
  <c r="C1383" i="1"/>
  <c r="K1383" i="1"/>
  <c r="L1383" i="1" s="1"/>
  <c r="M1383" i="1" s="1"/>
  <c r="N1383" i="1" s="1"/>
  <c r="P1383" i="1" s="1"/>
  <c r="J1384" i="1"/>
  <c r="G1385" i="1"/>
  <c r="H1384" i="1"/>
  <c r="O1396" i="1"/>
  <c r="A1397" i="1"/>
  <c r="D1396" i="1"/>
  <c r="E1396" i="1" s="1"/>
  <c r="F1397" i="1" s="1"/>
  <c r="S1396" i="1"/>
  <c r="T1396" i="1"/>
  <c r="Q1395" i="1"/>
  <c r="R1395" i="1" s="1"/>
  <c r="C1384" i="1" l="1"/>
  <c r="B1383" i="1"/>
  <c r="K1384" i="1"/>
  <c r="L1384" i="1" s="1"/>
  <c r="M1384" i="1" s="1"/>
  <c r="N1384" i="1" s="1"/>
  <c r="P1384" i="1" s="1"/>
  <c r="J1385" i="1"/>
  <c r="O1397" i="1"/>
  <c r="D1397" i="1"/>
  <c r="E1397" i="1" s="1"/>
  <c r="F1398" i="1" s="1"/>
  <c r="A1398" i="1"/>
  <c r="S1397" i="1"/>
  <c r="Q1396" i="1"/>
  <c r="R1396" i="1" s="1"/>
  <c r="T1397" i="1"/>
  <c r="G1386" i="1"/>
  <c r="H1385" i="1"/>
  <c r="C1385" i="1" l="1"/>
  <c r="B1384" i="1"/>
  <c r="K1385" i="1"/>
  <c r="L1385" i="1" s="1"/>
  <c r="M1385" i="1" s="1"/>
  <c r="N1385" i="1" s="1"/>
  <c r="P1385" i="1" s="1"/>
  <c r="J1386" i="1"/>
  <c r="G1387" i="1"/>
  <c r="H1386" i="1"/>
  <c r="S1398" i="1"/>
  <c r="Q1397" i="1"/>
  <c r="R1397" i="1" s="1"/>
  <c r="T1398" i="1"/>
  <c r="O1398" i="1"/>
  <c r="A1399" i="1"/>
  <c r="D1398" i="1"/>
  <c r="E1398" i="1" s="1"/>
  <c r="F1399" i="1" s="1"/>
  <c r="C1386" i="1" l="1"/>
  <c r="B1385" i="1"/>
  <c r="K1386" i="1"/>
  <c r="L1386" i="1" s="1"/>
  <c r="M1386" i="1" s="1"/>
  <c r="N1386" i="1" s="1"/>
  <c r="P1386" i="1" s="1"/>
  <c r="J1387" i="1"/>
  <c r="S1399" i="1"/>
  <c r="Q1398" i="1"/>
  <c r="R1398" i="1" s="1"/>
  <c r="T1399" i="1"/>
  <c r="O1399" i="1"/>
  <c r="A1400" i="1"/>
  <c r="D1399" i="1"/>
  <c r="E1399" i="1" s="1"/>
  <c r="F1400" i="1" s="1"/>
  <c r="G1388" i="1"/>
  <c r="H1387" i="1"/>
  <c r="C1387" i="1" l="1"/>
  <c r="B1386" i="1"/>
  <c r="K1387" i="1"/>
  <c r="L1387" i="1" s="1"/>
  <c r="M1387" i="1" s="1"/>
  <c r="N1387" i="1" s="1"/>
  <c r="P1387" i="1" s="1"/>
  <c r="J1388" i="1"/>
  <c r="G1389" i="1"/>
  <c r="H1388" i="1"/>
  <c r="S1400" i="1"/>
  <c r="T1400" i="1"/>
  <c r="Q1399" i="1"/>
  <c r="R1399" i="1" s="1"/>
  <c r="O1400" i="1"/>
  <c r="D1400" i="1"/>
  <c r="E1400" i="1" s="1"/>
  <c r="F1401" i="1" s="1"/>
  <c r="A1401" i="1"/>
  <c r="C1388" i="1" l="1"/>
  <c r="B1387" i="1"/>
  <c r="K1388" i="1"/>
  <c r="L1388" i="1" s="1"/>
  <c r="M1388" i="1" s="1"/>
  <c r="N1388" i="1" s="1"/>
  <c r="P1388" i="1" s="1"/>
  <c r="J1389" i="1"/>
  <c r="O1401" i="1"/>
  <c r="D1401" i="1"/>
  <c r="E1401" i="1" s="1"/>
  <c r="F1402" i="1" s="1"/>
  <c r="A1402" i="1"/>
  <c r="S1401" i="1"/>
  <c r="Q1400" i="1"/>
  <c r="R1400" i="1" s="1"/>
  <c r="T1401" i="1"/>
  <c r="G1390" i="1"/>
  <c r="H1389" i="1"/>
  <c r="C1389" i="1" l="1"/>
  <c r="B1388" i="1"/>
  <c r="K1389" i="1"/>
  <c r="L1389" i="1" s="1"/>
  <c r="M1389" i="1" s="1"/>
  <c r="N1389" i="1" s="1"/>
  <c r="P1389" i="1" s="1"/>
  <c r="J1390" i="1"/>
  <c r="G1391" i="1"/>
  <c r="H1390" i="1"/>
  <c r="O1402" i="1"/>
  <c r="A1403" i="1"/>
  <c r="D1402" i="1"/>
  <c r="E1402" i="1" s="1"/>
  <c r="F1403" i="1" s="1"/>
  <c r="S1402" i="1"/>
  <c r="Q1401" i="1"/>
  <c r="R1401" i="1" s="1"/>
  <c r="T1402" i="1"/>
  <c r="C1390" i="1" l="1"/>
  <c r="B1389" i="1"/>
  <c r="K1390" i="1"/>
  <c r="L1390" i="1" s="1"/>
  <c r="M1390" i="1" s="1"/>
  <c r="N1390" i="1" s="1"/>
  <c r="P1390" i="1" s="1"/>
  <c r="J1391" i="1"/>
  <c r="D1403" i="1"/>
  <c r="E1403" i="1" s="1"/>
  <c r="F1404" i="1" s="1"/>
  <c r="O1403" i="1"/>
  <c r="A1404" i="1"/>
  <c r="S1403" i="1"/>
  <c r="Q1402" i="1"/>
  <c r="R1402" i="1" s="1"/>
  <c r="T1403" i="1"/>
  <c r="G1392" i="1"/>
  <c r="H1391" i="1"/>
  <c r="C1391" i="1" l="1"/>
  <c r="B1390" i="1"/>
  <c r="K1391" i="1"/>
  <c r="L1391" i="1" s="1"/>
  <c r="M1391" i="1" s="1"/>
  <c r="N1391" i="1" s="1"/>
  <c r="J1392" i="1"/>
  <c r="G1393" i="1"/>
  <c r="H1392" i="1"/>
  <c r="O1404" i="1"/>
  <c r="D1404" i="1"/>
  <c r="E1404" i="1" s="1"/>
  <c r="F1405" i="1" s="1"/>
  <c r="A1405" i="1"/>
  <c r="S1404" i="1"/>
  <c r="Q1403" i="1"/>
  <c r="R1403" i="1" s="1"/>
  <c r="T1404" i="1"/>
  <c r="P1391" i="1" l="1"/>
  <c r="B1391" i="1" s="1"/>
  <c r="C1392" i="1"/>
  <c r="K1392" i="1"/>
  <c r="L1392" i="1" s="1"/>
  <c r="M1392" i="1" s="1"/>
  <c r="N1392" i="1" s="1"/>
  <c r="J1393" i="1"/>
  <c r="O1405" i="1"/>
  <c r="A1406" i="1"/>
  <c r="D1405" i="1"/>
  <c r="E1405" i="1" s="1"/>
  <c r="F1406" i="1" s="1"/>
  <c r="S1405" i="1"/>
  <c r="Q1404" i="1"/>
  <c r="R1404" i="1" s="1"/>
  <c r="T1405" i="1"/>
  <c r="G1394" i="1"/>
  <c r="H1393" i="1"/>
  <c r="P1392" i="1" l="1"/>
  <c r="B1392" i="1" s="1"/>
  <c r="C1393" i="1"/>
  <c r="K1393" i="1"/>
  <c r="L1393" i="1" s="1"/>
  <c r="M1393" i="1" s="1"/>
  <c r="N1393" i="1" s="1"/>
  <c r="P1393" i="1" s="1"/>
  <c r="J1394" i="1"/>
  <c r="O1406" i="1"/>
  <c r="D1406" i="1"/>
  <c r="E1406" i="1" s="1"/>
  <c r="F1407" i="1" s="1"/>
  <c r="A1407" i="1"/>
  <c r="G1395" i="1"/>
  <c r="H1394" i="1"/>
  <c r="T1406" i="1"/>
  <c r="S1406" i="1"/>
  <c r="Q1405" i="1"/>
  <c r="R1405" i="1" s="1"/>
  <c r="C1394" i="1" l="1"/>
  <c r="B1393" i="1"/>
  <c r="K1394" i="1"/>
  <c r="L1394" i="1" s="1"/>
  <c r="M1394" i="1" s="1"/>
  <c r="N1394" i="1" s="1"/>
  <c r="P1394" i="1" s="1"/>
  <c r="J1395" i="1"/>
  <c r="G1396" i="1"/>
  <c r="H1395" i="1"/>
  <c r="O1407" i="1"/>
  <c r="A1408" i="1"/>
  <c r="D1407" i="1"/>
  <c r="E1407" i="1" s="1"/>
  <c r="F1408" i="1" s="1"/>
  <c r="S1407" i="1"/>
  <c r="Q1406" i="1"/>
  <c r="R1406" i="1" s="1"/>
  <c r="T1407" i="1"/>
  <c r="C1395" i="1" l="1"/>
  <c r="B1394" i="1"/>
  <c r="K1395" i="1"/>
  <c r="L1395" i="1" s="1"/>
  <c r="M1395" i="1" s="1"/>
  <c r="N1395" i="1" s="1"/>
  <c r="P1395" i="1" s="1"/>
  <c r="J1396" i="1"/>
  <c r="A1409" i="1"/>
  <c r="D1408" i="1"/>
  <c r="E1408" i="1" s="1"/>
  <c r="F1409" i="1" s="1"/>
  <c r="O1408" i="1"/>
  <c r="G1397" i="1"/>
  <c r="H1396" i="1"/>
  <c r="S1408" i="1"/>
  <c r="Q1407" i="1"/>
  <c r="R1407" i="1" s="1"/>
  <c r="T1408" i="1"/>
  <c r="C1396" i="1" l="1"/>
  <c r="B1395" i="1"/>
  <c r="K1396" i="1"/>
  <c r="L1396" i="1" s="1"/>
  <c r="M1396" i="1" s="1"/>
  <c r="N1396" i="1" s="1"/>
  <c r="P1396" i="1" s="1"/>
  <c r="J1397" i="1"/>
  <c r="G1398" i="1"/>
  <c r="H1397" i="1"/>
  <c r="S1409" i="1"/>
  <c r="T1409" i="1"/>
  <c r="Q1408" i="1"/>
  <c r="R1408" i="1" s="1"/>
  <c r="O1409" i="1"/>
  <c r="A1410" i="1"/>
  <c r="D1409" i="1"/>
  <c r="E1409" i="1" s="1"/>
  <c r="F1410" i="1" s="1"/>
  <c r="C1397" i="1" l="1"/>
  <c r="B1396" i="1"/>
  <c r="K1397" i="1"/>
  <c r="L1397" i="1" s="1"/>
  <c r="M1397" i="1" s="1"/>
  <c r="N1397" i="1" s="1"/>
  <c r="J1398" i="1"/>
  <c r="O1410" i="1"/>
  <c r="A1411" i="1"/>
  <c r="D1410" i="1"/>
  <c r="E1410" i="1" s="1"/>
  <c r="F1411" i="1" s="1"/>
  <c r="G1399" i="1"/>
  <c r="H1398" i="1"/>
  <c r="S1410" i="1"/>
  <c r="Q1409" i="1"/>
  <c r="R1409" i="1" s="1"/>
  <c r="T1410" i="1"/>
  <c r="P1397" i="1" l="1"/>
  <c r="B1397" i="1" s="1"/>
  <c r="C1398" i="1"/>
  <c r="K1398" i="1"/>
  <c r="L1398" i="1" s="1"/>
  <c r="M1398" i="1" s="1"/>
  <c r="N1398" i="1" s="1"/>
  <c r="J1399" i="1"/>
  <c r="G1400" i="1"/>
  <c r="H1399" i="1"/>
  <c r="O1411" i="1"/>
  <c r="A1412" i="1"/>
  <c r="D1411" i="1"/>
  <c r="E1411" i="1" s="1"/>
  <c r="F1412" i="1" s="1"/>
  <c r="S1411" i="1"/>
  <c r="Q1410" i="1"/>
  <c r="R1410" i="1" s="1"/>
  <c r="T1411" i="1"/>
  <c r="P1398" i="1" l="1"/>
  <c r="B1398" i="1" s="1"/>
  <c r="C1399" i="1"/>
  <c r="K1399" i="1"/>
  <c r="L1399" i="1" s="1"/>
  <c r="M1399" i="1" s="1"/>
  <c r="N1399" i="1" s="1"/>
  <c r="P1399" i="1" s="1"/>
  <c r="J1400" i="1"/>
  <c r="A1413" i="1"/>
  <c r="D1412" i="1"/>
  <c r="E1412" i="1" s="1"/>
  <c r="F1413" i="1" s="1"/>
  <c r="O1412" i="1"/>
  <c r="S1412" i="1"/>
  <c r="T1412" i="1"/>
  <c r="Q1411" i="1"/>
  <c r="R1411" i="1" s="1"/>
  <c r="G1401" i="1"/>
  <c r="H1400" i="1"/>
  <c r="C1400" i="1" l="1"/>
  <c r="B1399" i="1"/>
  <c r="K1400" i="1"/>
  <c r="L1400" i="1" s="1"/>
  <c r="M1400" i="1" s="1"/>
  <c r="N1400" i="1" s="1"/>
  <c r="J1401" i="1"/>
  <c r="G1402" i="1"/>
  <c r="H1401" i="1"/>
  <c r="S1413" i="1"/>
  <c r="T1413" i="1"/>
  <c r="Q1412" i="1"/>
  <c r="R1412" i="1" s="1"/>
  <c r="O1413" i="1"/>
  <c r="A1414" i="1"/>
  <c r="D1413" i="1"/>
  <c r="E1413" i="1" s="1"/>
  <c r="F1414" i="1" s="1"/>
  <c r="P1400" i="1" l="1"/>
  <c r="B1400" i="1" s="1"/>
  <c r="C1401" i="1"/>
  <c r="K1401" i="1"/>
  <c r="L1401" i="1" s="1"/>
  <c r="M1401" i="1" s="1"/>
  <c r="N1401" i="1" s="1"/>
  <c r="P1401" i="1" s="1"/>
  <c r="J1402" i="1"/>
  <c r="A1415" i="1"/>
  <c r="O1414" i="1"/>
  <c r="D1414" i="1"/>
  <c r="E1414" i="1" s="1"/>
  <c r="F1415" i="1" s="1"/>
  <c r="T1414" i="1"/>
  <c r="S1414" i="1"/>
  <c r="Q1413" i="1"/>
  <c r="R1413" i="1" s="1"/>
  <c r="G1403" i="1"/>
  <c r="H1402" i="1"/>
  <c r="C1402" i="1" l="1"/>
  <c r="B1401" i="1"/>
  <c r="K1402" i="1"/>
  <c r="L1402" i="1" s="1"/>
  <c r="M1402" i="1" s="1"/>
  <c r="N1402" i="1" s="1"/>
  <c r="P1402" i="1" s="1"/>
  <c r="J1403" i="1"/>
  <c r="S1415" i="1"/>
  <c r="Q1414" i="1"/>
  <c r="R1414" i="1" s="1"/>
  <c r="T1415" i="1"/>
  <c r="O1415" i="1"/>
  <c r="A1416" i="1"/>
  <c r="D1415" i="1"/>
  <c r="E1415" i="1" s="1"/>
  <c r="F1416" i="1" s="1"/>
  <c r="G1404" i="1"/>
  <c r="H1403" i="1"/>
  <c r="C1403" i="1" l="1"/>
  <c r="B1402" i="1"/>
  <c r="K1403" i="1"/>
  <c r="L1403" i="1" s="1"/>
  <c r="M1403" i="1" s="1"/>
  <c r="N1403" i="1" s="1"/>
  <c r="P1403" i="1" s="1"/>
  <c r="J1404" i="1"/>
  <c r="G1405" i="1"/>
  <c r="H1404" i="1"/>
  <c r="Q1415" i="1"/>
  <c r="R1415" i="1" s="1"/>
  <c r="S1416" i="1"/>
  <c r="T1416" i="1"/>
  <c r="A1417" i="1"/>
  <c r="O1416" i="1"/>
  <c r="D1416" i="1"/>
  <c r="E1416" i="1" s="1"/>
  <c r="F1417" i="1" s="1"/>
  <c r="C1404" i="1" l="1"/>
  <c r="B1403" i="1"/>
  <c r="K1404" i="1"/>
  <c r="L1404" i="1" s="1"/>
  <c r="M1404" i="1" s="1"/>
  <c r="N1404" i="1" s="1"/>
  <c r="J1405" i="1"/>
  <c r="A1418" i="1"/>
  <c r="D1417" i="1"/>
  <c r="E1417" i="1" s="1"/>
  <c r="F1418" i="1" s="1"/>
  <c r="O1417" i="1"/>
  <c r="S1417" i="1"/>
  <c r="T1417" i="1"/>
  <c r="Q1416" i="1"/>
  <c r="R1416" i="1" s="1"/>
  <c r="G1406" i="1"/>
  <c r="H1405" i="1"/>
  <c r="P1404" i="1" l="1"/>
  <c r="B1404" i="1" s="1"/>
  <c r="C1405" i="1"/>
  <c r="K1405" i="1"/>
  <c r="L1405" i="1" s="1"/>
  <c r="M1405" i="1" s="1"/>
  <c r="N1405" i="1" s="1"/>
  <c r="P1405" i="1" s="1"/>
  <c r="J1406" i="1"/>
  <c r="G1407" i="1"/>
  <c r="H1406" i="1"/>
  <c r="Q1417" i="1"/>
  <c r="R1417" i="1" s="1"/>
  <c r="S1418" i="1"/>
  <c r="T1418" i="1"/>
  <c r="O1418" i="1"/>
  <c r="A1419" i="1"/>
  <c r="D1418" i="1"/>
  <c r="E1418" i="1" s="1"/>
  <c r="F1419" i="1" s="1"/>
  <c r="C1406" i="1" l="1"/>
  <c r="B1405" i="1"/>
  <c r="K1406" i="1"/>
  <c r="L1406" i="1" s="1"/>
  <c r="M1406" i="1" s="1"/>
  <c r="N1406" i="1" s="1"/>
  <c r="P1406" i="1" s="1"/>
  <c r="J1407" i="1"/>
  <c r="O1419" i="1"/>
  <c r="A1420" i="1"/>
  <c r="D1419" i="1"/>
  <c r="E1419" i="1" s="1"/>
  <c r="F1420" i="1" s="1"/>
  <c r="G1408" i="1"/>
  <c r="H1407" i="1"/>
  <c r="T1419" i="1"/>
  <c r="Q1418" i="1"/>
  <c r="R1418" i="1" s="1"/>
  <c r="S1419" i="1"/>
  <c r="C1407" i="1" l="1"/>
  <c r="B1406" i="1"/>
  <c r="K1407" i="1"/>
  <c r="L1407" i="1" s="1"/>
  <c r="M1407" i="1" s="1"/>
  <c r="N1407" i="1" s="1"/>
  <c r="P1407" i="1" s="1"/>
  <c r="J1408" i="1"/>
  <c r="G1409" i="1"/>
  <c r="H1408" i="1"/>
  <c r="O1420" i="1"/>
  <c r="A1421" i="1"/>
  <c r="D1420" i="1"/>
  <c r="E1420" i="1" s="1"/>
  <c r="F1421" i="1" s="1"/>
  <c r="S1420" i="1"/>
  <c r="T1420" i="1"/>
  <c r="Q1419" i="1"/>
  <c r="R1419" i="1" s="1"/>
  <c r="C1408" i="1" l="1"/>
  <c r="B1407" i="1"/>
  <c r="K1408" i="1"/>
  <c r="L1408" i="1" s="1"/>
  <c r="M1408" i="1" s="1"/>
  <c r="N1408" i="1" s="1"/>
  <c r="J1409" i="1"/>
  <c r="A1422" i="1"/>
  <c r="O1421" i="1"/>
  <c r="D1421" i="1"/>
  <c r="E1421" i="1" s="1"/>
  <c r="F1422" i="1" s="1"/>
  <c r="Q1420" i="1"/>
  <c r="R1420" i="1" s="1"/>
  <c r="S1421" i="1"/>
  <c r="T1421" i="1"/>
  <c r="G1410" i="1"/>
  <c r="H1409" i="1"/>
  <c r="P1408" i="1" l="1"/>
  <c r="B1408" i="1" s="1"/>
  <c r="C1409" i="1"/>
  <c r="K1409" i="1"/>
  <c r="L1409" i="1" s="1"/>
  <c r="M1409" i="1" s="1"/>
  <c r="N1409" i="1" s="1"/>
  <c r="P1409" i="1" s="1"/>
  <c r="J1410" i="1"/>
  <c r="G1411" i="1"/>
  <c r="H1410" i="1"/>
  <c r="O1422" i="1"/>
  <c r="A1423" i="1"/>
  <c r="D1422" i="1"/>
  <c r="E1422" i="1" s="1"/>
  <c r="F1423" i="1" s="1"/>
  <c r="S1422" i="1"/>
  <c r="T1422" i="1"/>
  <c r="Q1421" i="1"/>
  <c r="R1421" i="1" s="1"/>
  <c r="C1410" i="1" l="1"/>
  <c r="B1409" i="1"/>
  <c r="K1410" i="1"/>
  <c r="L1410" i="1" s="1"/>
  <c r="M1410" i="1" s="1"/>
  <c r="N1410" i="1" s="1"/>
  <c r="P1410" i="1" s="1"/>
  <c r="J1411" i="1"/>
  <c r="O1423" i="1"/>
  <c r="A1424" i="1"/>
  <c r="D1423" i="1"/>
  <c r="E1423" i="1" s="1"/>
  <c r="F1424" i="1" s="1"/>
  <c r="S1423" i="1"/>
  <c r="Q1422" i="1"/>
  <c r="R1422" i="1" s="1"/>
  <c r="T1423" i="1"/>
  <c r="G1412" i="1"/>
  <c r="H1411" i="1"/>
  <c r="C1411" i="1" l="1"/>
  <c r="B1410" i="1"/>
  <c r="K1411" i="1"/>
  <c r="L1411" i="1" s="1"/>
  <c r="M1411" i="1" s="1"/>
  <c r="N1411" i="1" s="1"/>
  <c r="P1411" i="1" s="1"/>
  <c r="J1412" i="1"/>
  <c r="G1413" i="1"/>
  <c r="H1412" i="1"/>
  <c r="Q1423" i="1"/>
  <c r="R1423" i="1" s="1"/>
  <c r="T1424" i="1"/>
  <c r="S1424" i="1"/>
  <c r="O1424" i="1"/>
  <c r="A1425" i="1"/>
  <c r="D1424" i="1"/>
  <c r="E1424" i="1" s="1"/>
  <c r="F1425" i="1" s="1"/>
  <c r="C1412" i="1" l="1"/>
  <c r="B1411" i="1"/>
  <c r="K1412" i="1"/>
  <c r="L1412" i="1" s="1"/>
  <c r="M1412" i="1" s="1"/>
  <c r="N1412" i="1" s="1"/>
  <c r="J1413" i="1"/>
  <c r="O1425" i="1"/>
  <c r="A1426" i="1"/>
  <c r="D1425" i="1"/>
  <c r="E1425" i="1" s="1"/>
  <c r="F1426" i="1" s="1"/>
  <c r="S1425" i="1"/>
  <c r="Q1424" i="1"/>
  <c r="R1424" i="1" s="1"/>
  <c r="T1425" i="1"/>
  <c r="G1414" i="1"/>
  <c r="H1413" i="1"/>
  <c r="P1412" i="1" l="1"/>
  <c r="B1412" i="1" s="1"/>
  <c r="C1413" i="1"/>
  <c r="K1413" i="1"/>
  <c r="L1413" i="1" s="1"/>
  <c r="M1413" i="1" s="1"/>
  <c r="N1413" i="1" s="1"/>
  <c r="P1413" i="1" s="1"/>
  <c r="J1414" i="1"/>
  <c r="G1415" i="1"/>
  <c r="H1414" i="1"/>
  <c r="O1426" i="1"/>
  <c r="A1427" i="1"/>
  <c r="D1426" i="1"/>
  <c r="E1426" i="1" s="1"/>
  <c r="F1427" i="1" s="1"/>
  <c r="S1426" i="1"/>
  <c r="T1426" i="1"/>
  <c r="Q1425" i="1"/>
  <c r="R1425" i="1" s="1"/>
  <c r="C1414" i="1" l="1"/>
  <c r="B1413" i="1"/>
  <c r="K1414" i="1"/>
  <c r="L1414" i="1" s="1"/>
  <c r="M1414" i="1" s="1"/>
  <c r="N1414" i="1" s="1"/>
  <c r="J1415" i="1"/>
  <c r="O1427" i="1"/>
  <c r="A1428" i="1"/>
  <c r="D1427" i="1"/>
  <c r="E1427" i="1" s="1"/>
  <c r="F1428" i="1" s="1"/>
  <c r="S1427" i="1"/>
  <c r="T1427" i="1"/>
  <c r="Q1426" i="1"/>
  <c r="R1426" i="1" s="1"/>
  <c r="G1416" i="1"/>
  <c r="H1415" i="1"/>
  <c r="P1414" i="1" l="1"/>
  <c r="B1414" i="1" s="1"/>
  <c r="C1415" i="1"/>
  <c r="K1415" i="1"/>
  <c r="L1415" i="1" s="1"/>
  <c r="M1415" i="1" s="1"/>
  <c r="N1415" i="1" s="1"/>
  <c r="P1415" i="1" s="1"/>
  <c r="J1416" i="1"/>
  <c r="S1428" i="1"/>
  <c r="Q1427" i="1"/>
  <c r="R1427" i="1" s="1"/>
  <c r="T1428" i="1"/>
  <c r="G1417" i="1"/>
  <c r="H1416" i="1"/>
  <c r="O1428" i="1"/>
  <c r="D1428" i="1"/>
  <c r="E1428" i="1" s="1"/>
  <c r="F1429" i="1" s="1"/>
  <c r="A1429" i="1"/>
  <c r="C1416" i="1" l="1"/>
  <c r="B1415" i="1"/>
  <c r="K1416" i="1"/>
  <c r="L1416" i="1" s="1"/>
  <c r="M1416" i="1" s="1"/>
  <c r="N1416" i="1" s="1"/>
  <c r="J1417" i="1"/>
  <c r="A1430" i="1"/>
  <c r="D1429" i="1"/>
  <c r="E1429" i="1" s="1"/>
  <c r="F1430" i="1" s="1"/>
  <c r="O1429" i="1"/>
  <c r="S1429" i="1"/>
  <c r="Q1428" i="1"/>
  <c r="R1428" i="1" s="1"/>
  <c r="T1429" i="1"/>
  <c r="G1418" i="1"/>
  <c r="H1417" i="1"/>
  <c r="P1416" i="1" l="1"/>
  <c r="B1416" i="1" s="1"/>
  <c r="C1417" i="1"/>
  <c r="K1417" i="1"/>
  <c r="L1417" i="1" s="1"/>
  <c r="M1417" i="1" s="1"/>
  <c r="N1417" i="1" s="1"/>
  <c r="P1417" i="1" s="1"/>
  <c r="J1418" i="1"/>
  <c r="G1419" i="1"/>
  <c r="H1418" i="1"/>
  <c r="Q1429" i="1"/>
  <c r="R1429" i="1" s="1"/>
  <c r="T1430" i="1"/>
  <c r="S1430" i="1"/>
  <c r="O1430" i="1"/>
  <c r="A1431" i="1"/>
  <c r="D1430" i="1"/>
  <c r="E1430" i="1" s="1"/>
  <c r="F1431" i="1" s="1"/>
  <c r="C1418" i="1" l="1"/>
  <c r="B1417" i="1"/>
  <c r="K1418" i="1"/>
  <c r="L1418" i="1" s="1"/>
  <c r="M1418" i="1" s="1"/>
  <c r="N1418" i="1" s="1"/>
  <c r="P1418" i="1" s="1"/>
  <c r="J1419" i="1"/>
  <c r="O1431" i="1"/>
  <c r="A1432" i="1"/>
  <c r="D1431" i="1"/>
  <c r="E1431" i="1" s="1"/>
  <c r="F1432" i="1" s="1"/>
  <c r="S1431" i="1"/>
  <c r="T1431" i="1"/>
  <c r="Q1430" i="1"/>
  <c r="R1430" i="1" s="1"/>
  <c r="G1420" i="1"/>
  <c r="H1419" i="1"/>
  <c r="C1419" i="1" l="1"/>
  <c r="B1418" i="1"/>
  <c r="K1419" i="1"/>
  <c r="L1419" i="1" s="1"/>
  <c r="M1419" i="1" s="1"/>
  <c r="N1419" i="1" s="1"/>
  <c r="P1419" i="1" s="1"/>
  <c r="J1420" i="1"/>
  <c r="G1421" i="1"/>
  <c r="H1420" i="1"/>
  <c r="S1432" i="1"/>
  <c r="Q1431" i="1"/>
  <c r="R1431" i="1" s="1"/>
  <c r="T1432" i="1"/>
  <c r="O1432" i="1"/>
  <c r="A1433" i="1"/>
  <c r="D1432" i="1"/>
  <c r="E1432" i="1" s="1"/>
  <c r="F1433" i="1" s="1"/>
  <c r="C1420" i="1" l="1"/>
  <c r="B1419" i="1"/>
  <c r="K1420" i="1"/>
  <c r="L1420" i="1" s="1"/>
  <c r="M1420" i="1" s="1"/>
  <c r="N1420" i="1" s="1"/>
  <c r="J1421" i="1"/>
  <c r="O1433" i="1"/>
  <c r="D1433" i="1"/>
  <c r="E1433" i="1" s="1"/>
  <c r="F1434" i="1" s="1"/>
  <c r="A1434" i="1"/>
  <c r="S1433" i="1"/>
  <c r="T1433" i="1"/>
  <c r="Q1432" i="1"/>
  <c r="R1432" i="1" s="1"/>
  <c r="G1422" i="1"/>
  <c r="H1421" i="1"/>
  <c r="P1420" i="1" l="1"/>
  <c r="B1420" i="1" s="1"/>
  <c r="C1421" i="1"/>
  <c r="K1421" i="1"/>
  <c r="L1421" i="1" s="1"/>
  <c r="M1421" i="1" s="1"/>
  <c r="N1421" i="1" s="1"/>
  <c r="P1421" i="1" s="1"/>
  <c r="J1422" i="1"/>
  <c r="G1423" i="1"/>
  <c r="H1422" i="1"/>
  <c r="O1434" i="1"/>
  <c r="A1435" i="1"/>
  <c r="D1434" i="1"/>
  <c r="E1434" i="1" s="1"/>
  <c r="F1435" i="1" s="1"/>
  <c r="S1434" i="1"/>
  <c r="T1434" i="1"/>
  <c r="Q1433" i="1"/>
  <c r="R1433" i="1" s="1"/>
  <c r="C1422" i="1" l="1"/>
  <c r="B1421" i="1"/>
  <c r="K1422" i="1"/>
  <c r="L1422" i="1" s="1"/>
  <c r="M1422" i="1" s="1"/>
  <c r="N1422" i="1" s="1"/>
  <c r="J1423" i="1"/>
  <c r="D1435" i="1"/>
  <c r="E1435" i="1" s="1"/>
  <c r="F1436" i="1" s="1"/>
  <c r="O1435" i="1"/>
  <c r="A1436" i="1"/>
  <c r="S1435" i="1"/>
  <c r="T1435" i="1"/>
  <c r="Q1434" i="1"/>
  <c r="R1434" i="1" s="1"/>
  <c r="G1424" i="1"/>
  <c r="H1423" i="1"/>
  <c r="P1422" i="1" l="1"/>
  <c r="B1422" i="1" s="1"/>
  <c r="C1423" i="1"/>
  <c r="K1423" i="1"/>
  <c r="L1423" i="1" s="1"/>
  <c r="M1423" i="1" s="1"/>
  <c r="N1423" i="1" s="1"/>
  <c r="P1423" i="1" s="1"/>
  <c r="J1424" i="1"/>
  <c r="G1425" i="1"/>
  <c r="H1424" i="1"/>
  <c r="S1436" i="1"/>
  <c r="Q1435" i="1"/>
  <c r="R1435" i="1" s="1"/>
  <c r="T1436" i="1"/>
  <c r="O1436" i="1"/>
  <c r="A1437" i="1"/>
  <c r="D1436" i="1"/>
  <c r="E1436" i="1" s="1"/>
  <c r="F1437" i="1" s="1"/>
  <c r="C1424" i="1" l="1"/>
  <c r="B1423" i="1"/>
  <c r="K1424" i="1"/>
  <c r="L1424" i="1" s="1"/>
  <c r="M1424" i="1" s="1"/>
  <c r="N1424" i="1" s="1"/>
  <c r="P1424" i="1" s="1"/>
  <c r="J1425" i="1"/>
  <c r="S1437" i="1"/>
  <c r="T1437" i="1"/>
  <c r="Q1436" i="1"/>
  <c r="R1436" i="1" s="1"/>
  <c r="O1437" i="1"/>
  <c r="D1437" i="1"/>
  <c r="E1437" i="1" s="1"/>
  <c r="F1438" i="1" s="1"/>
  <c r="A1438" i="1"/>
  <c r="G1426" i="1"/>
  <c r="H1425" i="1"/>
  <c r="C1425" i="1" l="1"/>
  <c r="B1424" i="1"/>
  <c r="K1425" i="1"/>
  <c r="L1425" i="1" s="1"/>
  <c r="M1425" i="1" s="1"/>
  <c r="N1425" i="1" s="1"/>
  <c r="P1425" i="1" s="1"/>
  <c r="J1426" i="1"/>
  <c r="G1427" i="1"/>
  <c r="H1426" i="1"/>
  <c r="A1439" i="1"/>
  <c r="D1438" i="1"/>
  <c r="E1438" i="1" s="1"/>
  <c r="F1439" i="1" s="1"/>
  <c r="O1438" i="1"/>
  <c r="Q1437" i="1"/>
  <c r="R1437" i="1" s="1"/>
  <c r="S1438" i="1"/>
  <c r="T1438" i="1"/>
  <c r="C1426" i="1" l="1"/>
  <c r="B1425" i="1"/>
  <c r="K1426" i="1"/>
  <c r="L1426" i="1" s="1"/>
  <c r="M1426" i="1" s="1"/>
  <c r="N1426" i="1" s="1"/>
  <c r="P1426" i="1" s="1"/>
  <c r="J1427" i="1"/>
  <c r="Q1438" i="1"/>
  <c r="R1438" i="1" s="1"/>
  <c r="T1439" i="1"/>
  <c r="S1439" i="1"/>
  <c r="O1439" i="1"/>
  <c r="D1439" i="1"/>
  <c r="E1439" i="1" s="1"/>
  <c r="F1440" i="1" s="1"/>
  <c r="A1440" i="1"/>
  <c r="G1428" i="1"/>
  <c r="H1427" i="1"/>
  <c r="C1427" i="1" l="1"/>
  <c r="B1426" i="1"/>
  <c r="K1427" i="1"/>
  <c r="L1427" i="1" s="1"/>
  <c r="M1427" i="1" s="1"/>
  <c r="N1427" i="1" s="1"/>
  <c r="J1428" i="1"/>
  <c r="G1429" i="1"/>
  <c r="H1428" i="1"/>
  <c r="O1440" i="1"/>
  <c r="D1440" i="1"/>
  <c r="E1440" i="1" s="1"/>
  <c r="F1441" i="1" s="1"/>
  <c r="A1441" i="1"/>
  <c r="S1440" i="1"/>
  <c r="Q1439" i="1"/>
  <c r="R1439" i="1" s="1"/>
  <c r="T1440" i="1"/>
  <c r="P1427" i="1" l="1"/>
  <c r="B1427" i="1" s="1"/>
  <c r="C1428" i="1"/>
  <c r="K1428" i="1"/>
  <c r="L1428" i="1" s="1"/>
  <c r="M1428" i="1" s="1"/>
  <c r="N1428" i="1" s="1"/>
  <c r="P1428" i="1" s="1"/>
  <c r="J1429" i="1"/>
  <c r="O1441" i="1"/>
  <c r="D1441" i="1"/>
  <c r="E1441" i="1" s="1"/>
  <c r="F1442" i="1" s="1"/>
  <c r="A1442" i="1"/>
  <c r="S1441" i="1"/>
  <c r="Q1440" i="1"/>
  <c r="R1440" i="1" s="1"/>
  <c r="T1441" i="1"/>
  <c r="G1430" i="1"/>
  <c r="H1429" i="1"/>
  <c r="C1429" i="1" l="1"/>
  <c r="B1428" i="1"/>
  <c r="K1429" i="1"/>
  <c r="L1429" i="1" s="1"/>
  <c r="M1429" i="1" s="1"/>
  <c r="N1429" i="1" s="1"/>
  <c r="P1429" i="1" s="1"/>
  <c r="J1430" i="1"/>
  <c r="G1431" i="1"/>
  <c r="H1430" i="1"/>
  <c r="O1442" i="1"/>
  <c r="A1443" i="1"/>
  <c r="D1442" i="1"/>
  <c r="E1442" i="1" s="1"/>
  <c r="F1443" i="1" s="1"/>
  <c r="S1442" i="1"/>
  <c r="T1442" i="1"/>
  <c r="Q1441" i="1"/>
  <c r="R1441" i="1" s="1"/>
  <c r="C1430" i="1" l="1"/>
  <c r="B1429" i="1"/>
  <c r="K1430" i="1"/>
  <c r="L1430" i="1" s="1"/>
  <c r="M1430" i="1" s="1"/>
  <c r="N1430" i="1" s="1"/>
  <c r="P1430" i="1" s="1"/>
  <c r="J1431" i="1"/>
  <c r="O1443" i="1"/>
  <c r="A1444" i="1"/>
  <c r="D1443" i="1"/>
  <c r="E1443" i="1" s="1"/>
  <c r="F1444" i="1" s="1"/>
  <c r="Q1442" i="1"/>
  <c r="R1442" i="1" s="1"/>
  <c r="S1443" i="1"/>
  <c r="T1443" i="1"/>
  <c r="G1432" i="1"/>
  <c r="H1431" i="1"/>
  <c r="C1431" i="1" l="1"/>
  <c r="B1430" i="1"/>
  <c r="K1431" i="1"/>
  <c r="L1431" i="1" s="1"/>
  <c r="M1431" i="1" s="1"/>
  <c r="N1431" i="1" s="1"/>
  <c r="P1431" i="1" s="1"/>
  <c r="J1432" i="1"/>
  <c r="G1433" i="1"/>
  <c r="H1432" i="1"/>
  <c r="O1444" i="1"/>
  <c r="A1445" i="1"/>
  <c r="D1444" i="1"/>
  <c r="E1444" i="1" s="1"/>
  <c r="F1445" i="1" s="1"/>
  <c r="S1444" i="1"/>
  <c r="Q1443" i="1"/>
  <c r="R1443" i="1" s="1"/>
  <c r="T1444" i="1"/>
  <c r="C1432" i="1" l="1"/>
  <c r="B1431" i="1"/>
  <c r="K1432" i="1"/>
  <c r="L1432" i="1" s="1"/>
  <c r="M1432" i="1" s="1"/>
  <c r="N1432" i="1" s="1"/>
  <c r="P1432" i="1" s="1"/>
  <c r="J1433" i="1"/>
  <c r="O1445" i="1"/>
  <c r="D1445" i="1"/>
  <c r="E1445" i="1" s="1"/>
  <c r="F1446" i="1" s="1"/>
  <c r="A1446" i="1"/>
  <c r="T1445" i="1"/>
  <c r="S1445" i="1"/>
  <c r="Q1444" i="1"/>
  <c r="R1444" i="1" s="1"/>
  <c r="G1434" i="1"/>
  <c r="H1433" i="1"/>
  <c r="C1433" i="1" l="1"/>
  <c r="B1432" i="1"/>
  <c r="K1433" i="1"/>
  <c r="L1433" i="1" s="1"/>
  <c r="M1433" i="1" s="1"/>
  <c r="N1433" i="1" s="1"/>
  <c r="P1433" i="1" s="1"/>
  <c r="J1434" i="1"/>
  <c r="O1446" i="1"/>
  <c r="A1447" i="1"/>
  <c r="D1446" i="1"/>
  <c r="E1446" i="1" s="1"/>
  <c r="F1447" i="1" s="1"/>
  <c r="G1435" i="1"/>
  <c r="H1434" i="1"/>
  <c r="Q1445" i="1"/>
  <c r="R1445" i="1" s="1"/>
  <c r="S1446" i="1"/>
  <c r="T1446" i="1"/>
  <c r="C1434" i="1" l="1"/>
  <c r="B1433" i="1"/>
  <c r="K1434" i="1"/>
  <c r="L1434" i="1" s="1"/>
  <c r="M1434" i="1" s="1"/>
  <c r="N1434" i="1" s="1"/>
  <c r="J1435" i="1"/>
  <c r="G1436" i="1"/>
  <c r="H1435" i="1"/>
  <c r="O1447" i="1"/>
  <c r="D1447" i="1"/>
  <c r="E1447" i="1" s="1"/>
  <c r="F1448" i="1" s="1"/>
  <c r="A1448" i="1"/>
  <c r="S1447" i="1"/>
  <c r="Q1446" i="1"/>
  <c r="R1446" i="1" s="1"/>
  <c r="T1447" i="1"/>
  <c r="P1434" i="1" l="1"/>
  <c r="B1434" i="1" s="1"/>
  <c r="C1435" i="1"/>
  <c r="K1435" i="1"/>
  <c r="L1435" i="1" s="1"/>
  <c r="M1435" i="1" s="1"/>
  <c r="N1435" i="1" s="1"/>
  <c r="P1435" i="1" s="1"/>
  <c r="J1436" i="1"/>
  <c r="A1449" i="1"/>
  <c r="D1448" i="1"/>
  <c r="E1448" i="1" s="1"/>
  <c r="F1449" i="1" s="1"/>
  <c r="O1448" i="1"/>
  <c r="T1448" i="1"/>
  <c r="S1448" i="1"/>
  <c r="Q1447" i="1"/>
  <c r="R1447" i="1" s="1"/>
  <c r="G1437" i="1"/>
  <c r="H1436" i="1"/>
  <c r="C1436" i="1" l="1"/>
  <c r="B1435" i="1"/>
  <c r="K1436" i="1"/>
  <c r="L1436" i="1" s="1"/>
  <c r="M1436" i="1" s="1"/>
  <c r="N1436" i="1" s="1"/>
  <c r="P1436" i="1" s="1"/>
  <c r="J1437" i="1"/>
  <c r="G1438" i="1"/>
  <c r="H1437" i="1"/>
  <c r="S1449" i="1"/>
  <c r="Q1448" i="1"/>
  <c r="R1448" i="1" s="1"/>
  <c r="T1449" i="1"/>
  <c r="O1449" i="1"/>
  <c r="A1450" i="1"/>
  <c r="D1449" i="1"/>
  <c r="E1449" i="1" s="1"/>
  <c r="F1450" i="1" s="1"/>
  <c r="C1437" i="1" l="1"/>
  <c r="B1436" i="1"/>
  <c r="K1437" i="1"/>
  <c r="L1437" i="1" s="1"/>
  <c r="M1437" i="1" s="1"/>
  <c r="N1437" i="1" s="1"/>
  <c r="P1437" i="1" s="1"/>
  <c r="J1438" i="1"/>
  <c r="A1451" i="1"/>
  <c r="O1450" i="1"/>
  <c r="D1450" i="1"/>
  <c r="E1450" i="1" s="1"/>
  <c r="F1451" i="1" s="1"/>
  <c r="T1450" i="1"/>
  <c r="S1450" i="1"/>
  <c r="Q1449" i="1"/>
  <c r="R1449" i="1" s="1"/>
  <c r="G1439" i="1"/>
  <c r="H1438" i="1"/>
  <c r="C1438" i="1" l="1"/>
  <c r="B1437" i="1"/>
  <c r="K1438" i="1"/>
  <c r="L1438" i="1" s="1"/>
  <c r="M1438" i="1" s="1"/>
  <c r="N1438" i="1" s="1"/>
  <c r="P1438" i="1" s="1"/>
  <c r="J1439" i="1"/>
  <c r="G1440" i="1"/>
  <c r="H1439" i="1"/>
  <c r="S1451" i="1"/>
  <c r="Q1450" i="1"/>
  <c r="R1450" i="1" s="1"/>
  <c r="T1451" i="1"/>
  <c r="O1451" i="1"/>
  <c r="A1452" i="1"/>
  <c r="D1451" i="1"/>
  <c r="E1451" i="1" s="1"/>
  <c r="F1452" i="1" s="1"/>
  <c r="C1439" i="1" l="1"/>
  <c r="B1438" i="1"/>
  <c r="K1439" i="1"/>
  <c r="L1439" i="1" s="1"/>
  <c r="M1439" i="1" s="1"/>
  <c r="N1439" i="1" s="1"/>
  <c r="J1440" i="1"/>
  <c r="O1452" i="1"/>
  <c r="D1452" i="1"/>
  <c r="E1452" i="1" s="1"/>
  <c r="F1453" i="1" s="1"/>
  <c r="A1453" i="1"/>
  <c r="S1452" i="1"/>
  <c r="T1452" i="1"/>
  <c r="Q1451" i="1"/>
  <c r="R1451" i="1" s="1"/>
  <c r="G1441" i="1"/>
  <c r="H1440" i="1"/>
  <c r="P1439" i="1" l="1"/>
  <c r="B1439" i="1" s="1"/>
  <c r="C1440" i="1"/>
  <c r="K1440" i="1"/>
  <c r="L1440" i="1" s="1"/>
  <c r="M1440" i="1" s="1"/>
  <c r="N1440" i="1" s="1"/>
  <c r="P1440" i="1" s="1"/>
  <c r="J1441" i="1"/>
  <c r="G1442" i="1"/>
  <c r="H1441" i="1"/>
  <c r="T1453" i="1"/>
  <c r="S1453" i="1"/>
  <c r="Q1452" i="1"/>
  <c r="R1452" i="1" s="1"/>
  <c r="O1453" i="1"/>
  <c r="A1454" i="1"/>
  <c r="D1453" i="1"/>
  <c r="E1453" i="1" s="1"/>
  <c r="F1454" i="1" s="1"/>
  <c r="C1441" i="1" l="1"/>
  <c r="B1440" i="1"/>
  <c r="K1441" i="1"/>
  <c r="L1441" i="1" s="1"/>
  <c r="M1441" i="1" s="1"/>
  <c r="N1441" i="1" s="1"/>
  <c r="J1442" i="1"/>
  <c r="O1454" i="1"/>
  <c r="A1455" i="1"/>
  <c r="D1454" i="1"/>
  <c r="E1454" i="1" s="1"/>
  <c r="F1455" i="1" s="1"/>
  <c r="T1454" i="1"/>
  <c r="S1454" i="1"/>
  <c r="Q1453" i="1"/>
  <c r="R1453" i="1" s="1"/>
  <c r="G1443" i="1"/>
  <c r="H1442" i="1"/>
  <c r="P1441" i="1" l="1"/>
  <c r="B1441" i="1" s="1"/>
  <c r="C1442" i="1"/>
  <c r="K1442" i="1"/>
  <c r="L1442" i="1" s="1"/>
  <c r="M1442" i="1" s="1"/>
  <c r="N1442" i="1" s="1"/>
  <c r="P1442" i="1" s="1"/>
  <c r="J1443" i="1"/>
  <c r="G1444" i="1"/>
  <c r="H1443" i="1"/>
  <c r="O1455" i="1"/>
  <c r="D1455" i="1"/>
  <c r="E1455" i="1" s="1"/>
  <c r="F1456" i="1" s="1"/>
  <c r="A1456" i="1"/>
  <c r="S1455" i="1"/>
  <c r="Q1454" i="1"/>
  <c r="R1454" i="1" s="1"/>
  <c r="T1455" i="1"/>
  <c r="C1443" i="1" l="1"/>
  <c r="B1442" i="1"/>
  <c r="K1443" i="1"/>
  <c r="L1443" i="1" s="1"/>
  <c r="M1443" i="1" s="1"/>
  <c r="N1443" i="1" s="1"/>
  <c r="P1443" i="1" s="1"/>
  <c r="J1444" i="1"/>
  <c r="S1456" i="1"/>
  <c r="Q1455" i="1"/>
  <c r="R1455" i="1" s="1"/>
  <c r="T1456" i="1"/>
  <c r="G1445" i="1"/>
  <c r="H1444" i="1"/>
  <c r="O1456" i="1"/>
  <c r="A1457" i="1"/>
  <c r="D1456" i="1"/>
  <c r="E1456" i="1" s="1"/>
  <c r="F1457" i="1" s="1"/>
  <c r="C1444" i="1" l="1"/>
  <c r="B1443" i="1"/>
  <c r="K1444" i="1"/>
  <c r="L1444" i="1" s="1"/>
  <c r="M1444" i="1" s="1"/>
  <c r="N1444" i="1" s="1"/>
  <c r="P1444" i="1" s="1"/>
  <c r="J1445" i="1"/>
  <c r="D1457" i="1"/>
  <c r="E1457" i="1" s="1"/>
  <c r="F1458" i="1" s="1"/>
  <c r="O1457" i="1"/>
  <c r="A1458" i="1"/>
  <c r="G1446" i="1"/>
  <c r="H1445" i="1"/>
  <c r="T1457" i="1"/>
  <c r="S1457" i="1"/>
  <c r="Q1456" i="1"/>
  <c r="R1456" i="1" s="1"/>
  <c r="C1445" i="1" l="1"/>
  <c r="B1444" i="1"/>
  <c r="K1445" i="1"/>
  <c r="L1445" i="1" s="1"/>
  <c r="M1445" i="1" s="1"/>
  <c r="N1445" i="1" s="1"/>
  <c r="P1445" i="1" s="1"/>
  <c r="J1446" i="1"/>
  <c r="G1447" i="1"/>
  <c r="H1446" i="1"/>
  <c r="O1458" i="1"/>
  <c r="A1459" i="1"/>
  <c r="D1458" i="1"/>
  <c r="E1458" i="1" s="1"/>
  <c r="F1459" i="1" s="1"/>
  <c r="S1458" i="1"/>
  <c r="Q1457" i="1"/>
  <c r="R1457" i="1" s="1"/>
  <c r="T1458" i="1"/>
  <c r="C1446" i="1" l="1"/>
  <c r="B1445" i="1"/>
  <c r="K1446" i="1"/>
  <c r="L1446" i="1" s="1"/>
  <c r="M1446" i="1" s="1"/>
  <c r="N1446" i="1" s="1"/>
  <c r="P1446" i="1" s="1"/>
  <c r="J1447" i="1"/>
  <c r="O1459" i="1"/>
  <c r="A1460" i="1"/>
  <c r="D1459" i="1"/>
  <c r="E1459" i="1" s="1"/>
  <c r="F1460" i="1" s="1"/>
  <c r="S1459" i="1"/>
  <c r="T1459" i="1"/>
  <c r="Q1458" i="1"/>
  <c r="R1458" i="1" s="1"/>
  <c r="G1448" i="1"/>
  <c r="H1447" i="1"/>
  <c r="C1447" i="1" l="1"/>
  <c r="B1446" i="1"/>
  <c r="K1447" i="1"/>
  <c r="L1447" i="1" s="1"/>
  <c r="M1447" i="1" s="1"/>
  <c r="N1447" i="1" s="1"/>
  <c r="P1447" i="1" s="1"/>
  <c r="J1448" i="1"/>
  <c r="G1449" i="1"/>
  <c r="H1448" i="1"/>
  <c r="A1461" i="1"/>
  <c r="O1460" i="1"/>
  <c r="D1460" i="1"/>
  <c r="E1460" i="1" s="1"/>
  <c r="F1461" i="1" s="1"/>
  <c r="S1460" i="1"/>
  <c r="Q1459" i="1"/>
  <c r="R1459" i="1" s="1"/>
  <c r="T1460" i="1"/>
  <c r="C1448" i="1" l="1"/>
  <c r="B1447" i="1"/>
  <c r="K1448" i="1"/>
  <c r="L1448" i="1" s="1"/>
  <c r="M1448" i="1" s="1"/>
  <c r="N1448" i="1" s="1"/>
  <c r="P1448" i="1" s="1"/>
  <c r="J1449" i="1"/>
  <c r="T1461" i="1"/>
  <c r="S1461" i="1"/>
  <c r="Q1460" i="1"/>
  <c r="R1460" i="1" s="1"/>
  <c r="O1461" i="1"/>
  <c r="A1462" i="1"/>
  <c r="D1461" i="1"/>
  <c r="E1461" i="1" s="1"/>
  <c r="F1462" i="1" s="1"/>
  <c r="G1450" i="1"/>
  <c r="H1449" i="1"/>
  <c r="C1449" i="1" l="1"/>
  <c r="B1448" i="1"/>
  <c r="K1449" i="1"/>
  <c r="L1449" i="1" s="1"/>
  <c r="M1449" i="1" s="1"/>
  <c r="N1449" i="1" s="1"/>
  <c r="J1450" i="1"/>
  <c r="S1462" i="1"/>
  <c r="T1462" i="1"/>
  <c r="Q1461" i="1"/>
  <c r="R1461" i="1" s="1"/>
  <c r="G1451" i="1"/>
  <c r="H1450" i="1"/>
  <c r="O1462" i="1"/>
  <c r="D1462" i="1"/>
  <c r="E1462" i="1" s="1"/>
  <c r="F1463" i="1" s="1"/>
  <c r="A1463" i="1"/>
  <c r="P1449" i="1" l="1"/>
  <c r="B1449" i="1" s="1"/>
  <c r="C1450" i="1"/>
  <c r="K1450" i="1"/>
  <c r="L1450" i="1" s="1"/>
  <c r="M1450" i="1" s="1"/>
  <c r="N1450" i="1" s="1"/>
  <c r="J1451" i="1"/>
  <c r="O1463" i="1"/>
  <c r="A1464" i="1"/>
  <c r="D1463" i="1"/>
  <c r="E1463" i="1" s="1"/>
  <c r="F1464" i="1" s="1"/>
  <c r="Q1462" i="1"/>
  <c r="R1462" i="1" s="1"/>
  <c r="S1463" i="1"/>
  <c r="T1463" i="1"/>
  <c r="G1452" i="1"/>
  <c r="H1451" i="1"/>
  <c r="P1450" i="1" l="1"/>
  <c r="B1450" i="1" s="1"/>
  <c r="C1451" i="1"/>
  <c r="K1451" i="1"/>
  <c r="L1451" i="1" s="1"/>
  <c r="M1451" i="1" s="1"/>
  <c r="N1451" i="1" s="1"/>
  <c r="P1451" i="1" s="1"/>
  <c r="J1452" i="1"/>
  <c r="G1453" i="1"/>
  <c r="H1452" i="1"/>
  <c r="O1464" i="1"/>
  <c r="D1464" i="1"/>
  <c r="E1464" i="1" s="1"/>
  <c r="F1465" i="1" s="1"/>
  <c r="A1465" i="1"/>
  <c r="Q1463" i="1"/>
  <c r="R1463" i="1" s="1"/>
  <c r="S1464" i="1"/>
  <c r="T1464" i="1"/>
  <c r="C1452" i="1" l="1"/>
  <c r="B1451" i="1"/>
  <c r="K1452" i="1"/>
  <c r="L1452" i="1" s="1"/>
  <c r="M1452" i="1" s="1"/>
  <c r="N1452" i="1" s="1"/>
  <c r="P1452" i="1" s="1"/>
  <c r="J1453" i="1"/>
  <c r="S1465" i="1"/>
  <c r="T1465" i="1"/>
  <c r="Q1464" i="1"/>
  <c r="R1464" i="1" s="1"/>
  <c r="G1454" i="1"/>
  <c r="H1453" i="1"/>
  <c r="O1465" i="1"/>
  <c r="A1466" i="1"/>
  <c r="D1465" i="1"/>
  <c r="E1465" i="1" s="1"/>
  <c r="F1466" i="1" s="1"/>
  <c r="C1453" i="1" l="1"/>
  <c r="B1452" i="1"/>
  <c r="K1453" i="1"/>
  <c r="L1453" i="1" s="1"/>
  <c r="M1453" i="1" s="1"/>
  <c r="N1453" i="1" s="1"/>
  <c r="P1453" i="1" s="1"/>
  <c r="J1454" i="1"/>
  <c r="D1466" i="1"/>
  <c r="E1466" i="1" s="1"/>
  <c r="F1467" i="1" s="1"/>
  <c r="A1467" i="1"/>
  <c r="O1466" i="1"/>
  <c r="G1455" i="1"/>
  <c r="H1454" i="1"/>
  <c r="Q1465" i="1"/>
  <c r="R1465" i="1" s="1"/>
  <c r="S1466" i="1"/>
  <c r="T1466" i="1"/>
  <c r="C1454" i="1" l="1"/>
  <c r="B1453" i="1"/>
  <c r="K1454" i="1"/>
  <c r="L1454" i="1" s="1"/>
  <c r="M1454" i="1" s="1"/>
  <c r="N1454" i="1" s="1"/>
  <c r="P1454" i="1" s="1"/>
  <c r="J1455" i="1"/>
  <c r="G1456" i="1"/>
  <c r="H1455" i="1"/>
  <c r="S1467" i="1"/>
  <c r="T1467" i="1"/>
  <c r="Q1466" i="1"/>
  <c r="R1466" i="1" s="1"/>
  <c r="D1467" i="1"/>
  <c r="E1467" i="1" s="1"/>
  <c r="F1468" i="1" s="1"/>
  <c r="A1468" i="1"/>
  <c r="O1467" i="1"/>
  <c r="C1455" i="1" l="1"/>
  <c r="B1454" i="1"/>
  <c r="K1455" i="1"/>
  <c r="L1455" i="1" s="1"/>
  <c r="M1455" i="1" s="1"/>
  <c r="N1455" i="1" s="1"/>
  <c r="P1455" i="1" s="1"/>
  <c r="J1456" i="1"/>
  <c r="O1468" i="1"/>
  <c r="A1469" i="1"/>
  <c r="D1468" i="1"/>
  <c r="E1468" i="1" s="1"/>
  <c r="F1469" i="1" s="1"/>
  <c r="G1457" i="1"/>
  <c r="H1456" i="1"/>
  <c r="S1468" i="1"/>
  <c r="Q1467" i="1"/>
  <c r="R1467" i="1" s="1"/>
  <c r="T1468" i="1"/>
  <c r="C1456" i="1" l="1"/>
  <c r="B1455" i="1"/>
  <c r="K1456" i="1"/>
  <c r="L1456" i="1" s="1"/>
  <c r="M1456" i="1" s="1"/>
  <c r="N1456" i="1" s="1"/>
  <c r="P1456" i="1" s="1"/>
  <c r="J1457" i="1"/>
  <c r="G1458" i="1"/>
  <c r="H1457" i="1"/>
  <c r="S1469" i="1"/>
  <c r="Q1468" i="1"/>
  <c r="R1468" i="1" s="1"/>
  <c r="T1469" i="1"/>
  <c r="O1469" i="1"/>
  <c r="D1469" i="1"/>
  <c r="E1469" i="1" s="1"/>
  <c r="F1470" i="1" s="1"/>
  <c r="A1470" i="1"/>
  <c r="C1457" i="1" l="1"/>
  <c r="B1456" i="1"/>
  <c r="K1457" i="1"/>
  <c r="L1457" i="1" s="1"/>
  <c r="M1457" i="1" s="1"/>
  <c r="N1457" i="1" s="1"/>
  <c r="J1458" i="1"/>
  <c r="A1471" i="1"/>
  <c r="O1470" i="1"/>
  <c r="D1470" i="1"/>
  <c r="E1470" i="1" s="1"/>
  <c r="F1471" i="1" s="1"/>
  <c r="S1470" i="1"/>
  <c r="Q1469" i="1"/>
  <c r="R1469" i="1" s="1"/>
  <c r="T1470" i="1"/>
  <c r="G1459" i="1"/>
  <c r="H1458" i="1"/>
  <c r="P1457" i="1" l="1"/>
  <c r="B1457" i="1" s="1"/>
  <c r="C1458" i="1"/>
  <c r="K1458" i="1"/>
  <c r="L1458" i="1" s="1"/>
  <c r="M1458" i="1" s="1"/>
  <c r="N1458" i="1" s="1"/>
  <c r="P1458" i="1" s="1"/>
  <c r="J1459" i="1"/>
  <c r="S1471" i="1"/>
  <c r="Q1470" i="1"/>
  <c r="R1470" i="1" s="1"/>
  <c r="T1471" i="1"/>
  <c r="G1460" i="1"/>
  <c r="H1459" i="1"/>
  <c r="O1471" i="1"/>
  <c r="A1472" i="1"/>
  <c r="D1471" i="1"/>
  <c r="E1471" i="1" s="1"/>
  <c r="F1472" i="1" s="1"/>
  <c r="C1459" i="1" l="1"/>
  <c r="B1458" i="1"/>
  <c r="K1459" i="1"/>
  <c r="L1459" i="1" s="1"/>
  <c r="M1459" i="1" s="1"/>
  <c r="N1459" i="1" s="1"/>
  <c r="P1459" i="1" s="1"/>
  <c r="J1460" i="1"/>
  <c r="D1472" i="1"/>
  <c r="E1472" i="1" s="1"/>
  <c r="F1473" i="1" s="1"/>
  <c r="O1472" i="1"/>
  <c r="A1473" i="1"/>
  <c r="S1472" i="1"/>
  <c r="T1472" i="1"/>
  <c r="Q1471" i="1"/>
  <c r="R1471" i="1" s="1"/>
  <c r="G1461" i="1"/>
  <c r="H1460" i="1"/>
  <c r="C1460" i="1" l="1"/>
  <c r="B1459" i="1"/>
  <c r="K1460" i="1"/>
  <c r="L1460" i="1" s="1"/>
  <c r="M1460" i="1" s="1"/>
  <c r="N1460" i="1" s="1"/>
  <c r="P1460" i="1" s="1"/>
  <c r="J1461" i="1"/>
  <c r="O1473" i="1"/>
  <c r="D1473" i="1"/>
  <c r="E1473" i="1" s="1"/>
  <c r="F1474" i="1" s="1"/>
  <c r="A1474" i="1"/>
  <c r="A1475" i="1" s="1"/>
  <c r="S1473" i="1"/>
  <c r="Q1472" i="1"/>
  <c r="R1472" i="1" s="1"/>
  <c r="T1473" i="1"/>
  <c r="G1462" i="1"/>
  <c r="H1461" i="1"/>
  <c r="C1461" i="1" l="1"/>
  <c r="B1460" i="1"/>
  <c r="A1476" i="1"/>
  <c r="O1475" i="1"/>
  <c r="D1475" i="1"/>
  <c r="E1475" i="1" s="1"/>
  <c r="K1461" i="1"/>
  <c r="L1461" i="1" s="1"/>
  <c r="M1461" i="1" s="1"/>
  <c r="N1461" i="1" s="1"/>
  <c r="J1462" i="1"/>
  <c r="O1474" i="1"/>
  <c r="D1474" i="1"/>
  <c r="E1474" i="1" s="1"/>
  <c r="G1463" i="1"/>
  <c r="H1462" i="1"/>
  <c r="S1474" i="1"/>
  <c r="T1474" i="1"/>
  <c r="Q1473" i="1"/>
  <c r="R1473" i="1" s="1"/>
  <c r="P1461" i="1" l="1"/>
  <c r="B1461" i="1" s="1"/>
  <c r="C1462" i="1"/>
  <c r="T1475" i="1"/>
  <c r="T1476" i="1" s="1"/>
  <c r="S1475" i="1"/>
  <c r="S1476" i="1" s="1"/>
  <c r="Q1475" i="1"/>
  <c r="R1475" i="1" s="1"/>
  <c r="A1477" i="1"/>
  <c r="O1476" i="1"/>
  <c r="D1476" i="1"/>
  <c r="E1476" i="1" s="1"/>
  <c r="F1477" i="1" s="1"/>
  <c r="F1475" i="1"/>
  <c r="F1476" i="1"/>
  <c r="K1462" i="1"/>
  <c r="L1462" i="1" s="1"/>
  <c r="M1462" i="1" s="1"/>
  <c r="N1462" i="1" s="1"/>
  <c r="J1463" i="1"/>
  <c r="G1464" i="1"/>
  <c r="H1463" i="1"/>
  <c r="Q1474" i="1"/>
  <c r="R1474" i="1" s="1"/>
  <c r="P1462" i="1" l="1"/>
  <c r="B1462" i="1" s="1"/>
  <c r="C1463" i="1"/>
  <c r="Q1476" i="1"/>
  <c r="R1476" i="1" s="1"/>
  <c r="T1477" i="1"/>
  <c r="S1477" i="1"/>
  <c r="A1478" i="1"/>
  <c r="O1477" i="1"/>
  <c r="D1477" i="1"/>
  <c r="E1477" i="1" s="1"/>
  <c r="K1463" i="1"/>
  <c r="L1463" i="1" s="1"/>
  <c r="M1463" i="1" s="1"/>
  <c r="N1463" i="1" s="1"/>
  <c r="J1464" i="1"/>
  <c r="G1465" i="1"/>
  <c r="H1464" i="1"/>
  <c r="P1463" i="1" l="1"/>
  <c r="B1463" i="1" s="1"/>
  <c r="C1464" i="1"/>
  <c r="F1478" i="1"/>
  <c r="T1478" i="1"/>
  <c r="S1478" i="1"/>
  <c r="Q1477" i="1"/>
  <c r="R1477" i="1" s="1"/>
  <c r="A1479" i="1"/>
  <c r="O1478" i="1"/>
  <c r="D1478" i="1"/>
  <c r="E1478" i="1" s="1"/>
  <c r="K1464" i="1"/>
  <c r="L1464" i="1" s="1"/>
  <c r="M1464" i="1" s="1"/>
  <c r="N1464" i="1" s="1"/>
  <c r="P1464" i="1" s="1"/>
  <c r="J1465" i="1"/>
  <c r="G1466" i="1"/>
  <c r="H1465" i="1"/>
  <c r="C1465" i="1" l="1"/>
  <c r="B1464" i="1"/>
  <c r="Q1478" i="1"/>
  <c r="R1478" i="1" s="1"/>
  <c r="T1479" i="1"/>
  <c r="S1479" i="1"/>
  <c r="A1480" i="1"/>
  <c r="O1479" i="1"/>
  <c r="D1479" i="1"/>
  <c r="E1479" i="1" s="1"/>
  <c r="F1479" i="1"/>
  <c r="K1465" i="1"/>
  <c r="L1465" i="1" s="1"/>
  <c r="M1465" i="1" s="1"/>
  <c r="N1465" i="1" s="1"/>
  <c r="P1465" i="1" s="1"/>
  <c r="J1466" i="1"/>
  <c r="G1467" i="1"/>
  <c r="H1466" i="1"/>
  <c r="C1466" i="1" l="1"/>
  <c r="B1465" i="1"/>
  <c r="F1480" i="1"/>
  <c r="Q1479" i="1"/>
  <c r="R1479" i="1" s="1"/>
  <c r="S1480" i="1"/>
  <c r="T1480" i="1"/>
  <c r="O1480" i="1"/>
  <c r="A1481" i="1"/>
  <c r="D1480" i="1"/>
  <c r="E1480" i="1" s="1"/>
  <c r="K1466" i="1"/>
  <c r="L1466" i="1" s="1"/>
  <c r="M1466" i="1" s="1"/>
  <c r="N1466" i="1" s="1"/>
  <c r="P1466" i="1" s="1"/>
  <c r="J1467" i="1"/>
  <c r="G1468" i="1"/>
  <c r="H1467" i="1"/>
  <c r="C1467" i="1" l="1"/>
  <c r="B1466" i="1"/>
  <c r="F1481" i="1"/>
  <c r="A1482" i="1"/>
  <c r="D1481" i="1"/>
  <c r="E1481" i="1" s="1"/>
  <c r="F1482" i="1" s="1"/>
  <c r="O1481" i="1"/>
  <c r="Q1480" i="1"/>
  <c r="R1480" i="1" s="1"/>
  <c r="T1481" i="1"/>
  <c r="S1481" i="1"/>
  <c r="K1467" i="1"/>
  <c r="L1467" i="1" s="1"/>
  <c r="M1467" i="1" s="1"/>
  <c r="N1467" i="1" s="1"/>
  <c r="P1467" i="1" s="1"/>
  <c r="J1468" i="1"/>
  <c r="G1469" i="1"/>
  <c r="H1468" i="1"/>
  <c r="C1468" i="1" l="1"/>
  <c r="B1467" i="1"/>
  <c r="Q1481" i="1"/>
  <c r="R1481" i="1" s="1"/>
  <c r="T1482" i="1"/>
  <c r="S1482" i="1"/>
  <c r="D1482" i="1"/>
  <c r="E1482" i="1" s="1"/>
  <c r="A1483" i="1"/>
  <c r="O1482" i="1"/>
  <c r="K1468" i="1"/>
  <c r="L1468" i="1" s="1"/>
  <c r="M1468" i="1" s="1"/>
  <c r="N1468" i="1" s="1"/>
  <c r="P1468" i="1" s="1"/>
  <c r="J1469" i="1"/>
  <c r="G1470" i="1"/>
  <c r="H1469" i="1"/>
  <c r="C1469" i="1" l="1"/>
  <c r="B1468" i="1"/>
  <c r="F1483" i="1"/>
  <c r="Q1482" i="1"/>
  <c r="R1482" i="1" s="1"/>
  <c r="T1483" i="1"/>
  <c r="S1483" i="1"/>
  <c r="D1483" i="1"/>
  <c r="E1483" i="1" s="1"/>
  <c r="A1484" i="1"/>
  <c r="O1483" i="1"/>
  <c r="K1469" i="1"/>
  <c r="L1469" i="1" s="1"/>
  <c r="M1469" i="1" s="1"/>
  <c r="N1469" i="1" s="1"/>
  <c r="P1469" i="1" s="1"/>
  <c r="J1470" i="1"/>
  <c r="G1471" i="1"/>
  <c r="H1470" i="1"/>
  <c r="C1470" i="1" l="1"/>
  <c r="B1469" i="1"/>
  <c r="F1484" i="1"/>
  <c r="T1484" i="1"/>
  <c r="Q1483" i="1"/>
  <c r="R1483" i="1" s="1"/>
  <c r="S1484" i="1"/>
  <c r="A1485" i="1"/>
  <c r="D1484" i="1"/>
  <c r="E1484" i="1" s="1"/>
  <c r="F1485" i="1" s="1"/>
  <c r="O1484" i="1"/>
  <c r="K1470" i="1"/>
  <c r="L1470" i="1" s="1"/>
  <c r="M1470" i="1" s="1"/>
  <c r="N1470" i="1" s="1"/>
  <c r="P1470" i="1" s="1"/>
  <c r="J1471" i="1"/>
  <c r="G1472" i="1"/>
  <c r="H1471" i="1"/>
  <c r="C1471" i="1" l="1"/>
  <c r="B1470" i="1"/>
  <c r="Q1484" i="1"/>
  <c r="R1484" i="1" s="1"/>
  <c r="T1485" i="1"/>
  <c r="S1485" i="1"/>
  <c r="A1486" i="1"/>
  <c r="D1485" i="1"/>
  <c r="E1485" i="1" s="1"/>
  <c r="F1486" i="1" s="1"/>
  <c r="O1485" i="1"/>
  <c r="K1471" i="1"/>
  <c r="L1471" i="1" s="1"/>
  <c r="M1471" i="1" s="1"/>
  <c r="N1471" i="1" s="1"/>
  <c r="P1471" i="1" s="1"/>
  <c r="J1472" i="1"/>
  <c r="G1473" i="1"/>
  <c r="H1472" i="1"/>
  <c r="C1472" i="1" l="1"/>
  <c r="B1471" i="1"/>
  <c r="Q1485" i="1"/>
  <c r="R1485" i="1" s="1"/>
  <c r="T1486" i="1"/>
  <c r="S1486" i="1"/>
  <c r="D1486" i="1"/>
  <c r="E1486" i="1" s="1"/>
  <c r="F1487" i="1" s="1"/>
  <c r="A1487" i="1"/>
  <c r="O1486" i="1"/>
  <c r="K1472" i="1"/>
  <c r="L1472" i="1" s="1"/>
  <c r="M1472" i="1" s="1"/>
  <c r="N1472" i="1" s="1"/>
  <c r="P1472" i="1" s="1"/>
  <c r="J1473" i="1"/>
  <c r="G1474" i="1"/>
  <c r="G1475" i="1" s="1"/>
  <c r="H1473" i="1"/>
  <c r="C1473" i="1" l="1"/>
  <c r="B1472" i="1"/>
  <c r="Q1486" i="1"/>
  <c r="R1486" i="1" s="1"/>
  <c r="T1487" i="1"/>
  <c r="S1487" i="1"/>
  <c r="H1475" i="1"/>
  <c r="G1476" i="1"/>
  <c r="A1488" i="1"/>
  <c r="D1487" i="1"/>
  <c r="E1487" i="1" s="1"/>
  <c r="F1488" i="1" s="1"/>
  <c r="O1487" i="1"/>
  <c r="K1473" i="1"/>
  <c r="L1473" i="1" s="1"/>
  <c r="M1473" i="1" s="1"/>
  <c r="N1473" i="1" s="1"/>
  <c r="P1473" i="1" s="1"/>
  <c r="J1474" i="1"/>
  <c r="J1475" i="1" s="1"/>
  <c r="H1474" i="1"/>
  <c r="C1474" i="1" l="1"/>
  <c r="B1473" i="1"/>
  <c r="K1475" i="1"/>
  <c r="J1476" i="1"/>
  <c r="S1488" i="1"/>
  <c r="Q1487" i="1"/>
  <c r="R1487" i="1" s="1"/>
  <c r="T1488" i="1"/>
  <c r="A1489" i="1"/>
  <c r="D1488" i="1"/>
  <c r="E1488" i="1" s="1"/>
  <c r="F1489" i="1" s="1"/>
  <c r="O1488" i="1"/>
  <c r="G1477" i="1"/>
  <c r="H1476" i="1"/>
  <c r="K1474" i="1"/>
  <c r="L1474" i="1" s="1"/>
  <c r="M1474" i="1" s="1"/>
  <c r="N1474" i="1" s="1"/>
  <c r="P1474" i="1" s="1"/>
  <c r="C1475" i="1" l="1"/>
  <c r="B1474" i="1"/>
  <c r="L1475" i="1"/>
  <c r="M1475" i="1" s="1"/>
  <c r="N1475" i="1" s="1"/>
  <c r="T1489" i="1"/>
  <c r="S1489" i="1"/>
  <c r="Q1488" i="1"/>
  <c r="R1488" i="1" s="1"/>
  <c r="D1489" i="1"/>
  <c r="E1489" i="1" s="1"/>
  <c r="F1490" i="1" s="1"/>
  <c r="O1489" i="1"/>
  <c r="A1490" i="1"/>
  <c r="G1478" i="1"/>
  <c r="H1477" i="1"/>
  <c r="K1476" i="1"/>
  <c r="L1476" i="1" s="1"/>
  <c r="M1476" i="1" s="1"/>
  <c r="N1476" i="1" s="1"/>
  <c r="J1477" i="1"/>
  <c r="P1475" i="1" l="1"/>
  <c r="B1475" i="1" s="1"/>
  <c r="C1476" i="1"/>
  <c r="A1491" i="1"/>
  <c r="D1490" i="1"/>
  <c r="E1490" i="1" s="1"/>
  <c r="F1491" i="1" s="1"/>
  <c r="O1490" i="1"/>
  <c r="Q1489" i="1"/>
  <c r="R1489" i="1" s="1"/>
  <c r="T1490" i="1"/>
  <c r="S1490" i="1"/>
  <c r="G1479" i="1"/>
  <c r="H1478" i="1"/>
  <c r="K1477" i="1"/>
  <c r="L1477" i="1" s="1"/>
  <c r="M1477" i="1" s="1"/>
  <c r="N1477" i="1" s="1"/>
  <c r="J1478" i="1"/>
  <c r="C1477" i="1" l="1"/>
  <c r="P1476" i="1"/>
  <c r="B1476" i="1" s="1"/>
  <c r="A1492" i="1"/>
  <c r="D1491" i="1"/>
  <c r="E1491" i="1" s="1"/>
  <c r="F1492" i="1" s="1"/>
  <c r="O1491" i="1"/>
  <c r="G1480" i="1"/>
  <c r="H1479" i="1"/>
  <c r="K1478" i="1"/>
  <c r="L1478" i="1" s="1"/>
  <c r="M1478" i="1" s="1"/>
  <c r="N1478" i="1" s="1"/>
  <c r="J1479" i="1"/>
  <c r="T1491" i="1"/>
  <c r="S1491" i="1"/>
  <c r="Q1490" i="1"/>
  <c r="R1490" i="1" s="1"/>
  <c r="C1478" i="1" l="1"/>
  <c r="P1477" i="1"/>
  <c r="B1477" i="1" s="1"/>
  <c r="A1493" i="1"/>
  <c r="D1492" i="1"/>
  <c r="E1492" i="1" s="1"/>
  <c r="F1493" i="1" s="1"/>
  <c r="O1492" i="1"/>
  <c r="K1479" i="1"/>
  <c r="L1479" i="1" s="1"/>
  <c r="M1479" i="1" s="1"/>
  <c r="N1479" i="1" s="1"/>
  <c r="J1480" i="1"/>
  <c r="G1481" i="1"/>
  <c r="H1480" i="1"/>
  <c r="Q1491" i="1"/>
  <c r="R1491" i="1" s="1"/>
  <c r="T1492" i="1"/>
  <c r="S1492" i="1"/>
  <c r="C1479" i="1" l="1"/>
  <c r="P1479" i="1" s="1"/>
  <c r="P1478" i="1"/>
  <c r="B1478" i="1" s="1"/>
  <c r="G1482" i="1"/>
  <c r="H1481" i="1"/>
  <c r="K1480" i="1"/>
  <c r="L1480" i="1" s="1"/>
  <c r="M1480" i="1" s="1"/>
  <c r="N1480" i="1" s="1"/>
  <c r="J1481" i="1"/>
  <c r="Q1492" i="1"/>
  <c r="R1492" i="1" s="1"/>
  <c r="T1493" i="1"/>
  <c r="S1493" i="1"/>
  <c r="D1493" i="1"/>
  <c r="E1493" i="1" s="1"/>
  <c r="F1494" i="1" s="1"/>
  <c r="O1493" i="1"/>
  <c r="A1494" i="1"/>
  <c r="C1480" i="1" l="1"/>
  <c r="B1479" i="1"/>
  <c r="K1481" i="1"/>
  <c r="L1481" i="1" s="1"/>
  <c r="M1481" i="1" s="1"/>
  <c r="N1481" i="1" s="1"/>
  <c r="J1482" i="1"/>
  <c r="A1495" i="1"/>
  <c r="D1494" i="1"/>
  <c r="E1494" i="1" s="1"/>
  <c r="F1495" i="1" s="1"/>
  <c r="O1494" i="1"/>
  <c r="Q1493" i="1"/>
  <c r="R1493" i="1" s="1"/>
  <c r="T1494" i="1"/>
  <c r="S1494" i="1"/>
  <c r="G1483" i="1"/>
  <c r="H1482" i="1"/>
  <c r="C1481" i="1" l="1"/>
  <c r="P1480" i="1"/>
  <c r="B1480" i="1" s="1"/>
  <c r="Q1494" i="1"/>
  <c r="R1494" i="1" s="1"/>
  <c r="T1495" i="1"/>
  <c r="S1495" i="1"/>
  <c r="A1496" i="1"/>
  <c r="D1495" i="1"/>
  <c r="E1495" i="1" s="1"/>
  <c r="F1496" i="1" s="1"/>
  <c r="O1495" i="1"/>
  <c r="G1484" i="1"/>
  <c r="H1483" i="1"/>
  <c r="K1482" i="1"/>
  <c r="L1482" i="1" s="1"/>
  <c r="M1482" i="1" s="1"/>
  <c r="N1482" i="1" s="1"/>
  <c r="J1483" i="1"/>
  <c r="C1482" i="1" l="1"/>
  <c r="P1481" i="1"/>
  <c r="B1481" i="1" s="1"/>
  <c r="G1485" i="1"/>
  <c r="H1484" i="1"/>
  <c r="S1496" i="1"/>
  <c r="Q1495" i="1"/>
  <c r="R1495" i="1" s="1"/>
  <c r="T1496" i="1"/>
  <c r="A1497" i="1"/>
  <c r="D1496" i="1"/>
  <c r="E1496" i="1" s="1"/>
  <c r="F1497" i="1" s="1"/>
  <c r="O1496" i="1"/>
  <c r="K1483" i="1"/>
  <c r="L1483" i="1" s="1"/>
  <c r="M1483" i="1" s="1"/>
  <c r="N1483" i="1" s="1"/>
  <c r="J1484" i="1"/>
  <c r="C1483" i="1" l="1"/>
  <c r="P1482" i="1"/>
  <c r="B1482" i="1" s="1"/>
  <c r="Q1496" i="1"/>
  <c r="R1496" i="1" s="1"/>
  <c r="S1497" i="1"/>
  <c r="T1497" i="1"/>
  <c r="G1486" i="1"/>
  <c r="H1485" i="1"/>
  <c r="A1498" i="1"/>
  <c r="D1497" i="1"/>
  <c r="E1497" i="1" s="1"/>
  <c r="F1498" i="1" s="1"/>
  <c r="O1497" i="1"/>
  <c r="K1484" i="1"/>
  <c r="L1484" i="1" s="1"/>
  <c r="M1484" i="1" s="1"/>
  <c r="N1484" i="1" s="1"/>
  <c r="J1485" i="1"/>
  <c r="C1484" i="1" l="1"/>
  <c r="P1483" i="1"/>
  <c r="B1483" i="1" s="1"/>
  <c r="Q1497" i="1"/>
  <c r="R1497" i="1" s="1"/>
  <c r="S1498" i="1"/>
  <c r="T1498" i="1"/>
  <c r="A1499" i="1"/>
  <c r="D1498" i="1"/>
  <c r="E1498" i="1" s="1"/>
  <c r="F1499" i="1" s="1"/>
  <c r="O1498" i="1"/>
  <c r="G1487" i="1"/>
  <c r="H1486" i="1"/>
  <c r="K1485" i="1"/>
  <c r="L1485" i="1" s="1"/>
  <c r="M1485" i="1" s="1"/>
  <c r="N1485" i="1" s="1"/>
  <c r="J1486" i="1"/>
  <c r="C1485" i="1" l="1"/>
  <c r="P1484" i="1"/>
  <c r="B1484" i="1" s="1"/>
  <c r="K1486" i="1"/>
  <c r="L1486" i="1" s="1"/>
  <c r="M1486" i="1" s="1"/>
  <c r="N1486" i="1" s="1"/>
  <c r="J1487" i="1"/>
  <c r="G1488" i="1"/>
  <c r="H1487" i="1"/>
  <c r="Q1498" i="1"/>
  <c r="R1498" i="1" s="1"/>
  <c r="T1499" i="1"/>
  <c r="S1499" i="1"/>
  <c r="A1500" i="1"/>
  <c r="D1499" i="1"/>
  <c r="E1499" i="1" s="1"/>
  <c r="F1500" i="1" s="1"/>
  <c r="O1499" i="1"/>
  <c r="C1486" i="1" l="1"/>
  <c r="P1485" i="1"/>
  <c r="B1485" i="1" s="1"/>
  <c r="S1500" i="1"/>
  <c r="Q1499" i="1"/>
  <c r="R1499" i="1" s="1"/>
  <c r="T1500" i="1"/>
  <c r="K1487" i="1"/>
  <c r="L1487" i="1" s="1"/>
  <c r="M1487" i="1" s="1"/>
  <c r="N1487" i="1" s="1"/>
  <c r="J1488" i="1"/>
  <c r="A1501" i="1"/>
  <c r="D1500" i="1"/>
  <c r="E1500" i="1" s="1"/>
  <c r="F1501" i="1" s="1"/>
  <c r="O1500" i="1"/>
  <c r="G1489" i="1"/>
  <c r="H1488" i="1"/>
  <c r="C1487" i="1" l="1"/>
  <c r="P1487" i="1" s="1"/>
  <c r="P1486" i="1"/>
  <c r="B1486" i="1" s="1"/>
  <c r="K1488" i="1"/>
  <c r="L1488" i="1" s="1"/>
  <c r="M1488" i="1" s="1"/>
  <c r="N1488" i="1" s="1"/>
  <c r="J1489" i="1"/>
  <c r="A1502" i="1"/>
  <c r="D1501" i="1"/>
  <c r="E1501" i="1" s="1"/>
  <c r="F1502" i="1" s="1"/>
  <c r="O1501" i="1"/>
  <c r="Q1500" i="1"/>
  <c r="R1500" i="1" s="1"/>
  <c r="T1501" i="1"/>
  <c r="S1501" i="1"/>
  <c r="H1489" i="1"/>
  <c r="G1490" i="1"/>
  <c r="C1488" i="1" l="1"/>
  <c r="B1487" i="1"/>
  <c r="Q1501" i="1"/>
  <c r="R1501" i="1" s="1"/>
  <c r="T1502" i="1"/>
  <c r="S1502" i="1"/>
  <c r="H1490" i="1"/>
  <c r="G1491" i="1"/>
  <c r="A1503" i="1"/>
  <c r="D1502" i="1"/>
  <c r="E1502" i="1" s="1"/>
  <c r="F1503" i="1" s="1"/>
  <c r="O1502" i="1"/>
  <c r="K1489" i="1"/>
  <c r="L1489" i="1" s="1"/>
  <c r="M1489" i="1" s="1"/>
  <c r="N1489" i="1" s="1"/>
  <c r="J1490" i="1"/>
  <c r="C1489" i="1" l="1"/>
  <c r="P1488" i="1"/>
  <c r="B1488" i="1" s="1"/>
  <c r="Q1502" i="1"/>
  <c r="R1502" i="1" s="1"/>
  <c r="T1503" i="1"/>
  <c r="S1503" i="1"/>
  <c r="H1491" i="1"/>
  <c r="G1492" i="1"/>
  <c r="A1504" i="1"/>
  <c r="D1503" i="1"/>
  <c r="E1503" i="1" s="1"/>
  <c r="F1504" i="1" s="1"/>
  <c r="O1503" i="1"/>
  <c r="K1490" i="1"/>
  <c r="L1490" i="1" s="1"/>
  <c r="M1490" i="1" s="1"/>
  <c r="N1490" i="1" s="1"/>
  <c r="J1491" i="1"/>
  <c r="C1490" i="1" l="1"/>
  <c r="P1489" i="1"/>
  <c r="B1489" i="1" s="1"/>
  <c r="Q1503" i="1"/>
  <c r="R1503" i="1" s="1"/>
  <c r="T1504" i="1"/>
  <c r="S1504" i="1"/>
  <c r="A1505" i="1"/>
  <c r="D1504" i="1"/>
  <c r="E1504" i="1" s="1"/>
  <c r="F1505" i="1" s="1"/>
  <c r="O1504" i="1"/>
  <c r="K1491" i="1"/>
  <c r="L1491" i="1" s="1"/>
  <c r="M1491" i="1" s="1"/>
  <c r="N1491" i="1" s="1"/>
  <c r="J1492" i="1"/>
  <c r="H1492" i="1"/>
  <c r="G1493" i="1"/>
  <c r="C1491" i="1" l="1"/>
  <c r="P1490" i="1"/>
  <c r="B1490" i="1" s="1"/>
  <c r="Q1504" i="1"/>
  <c r="R1504" i="1" s="1"/>
  <c r="T1505" i="1"/>
  <c r="S1505" i="1"/>
  <c r="K1492" i="1"/>
  <c r="L1492" i="1" s="1"/>
  <c r="M1492" i="1" s="1"/>
  <c r="N1492" i="1" s="1"/>
  <c r="J1493" i="1"/>
  <c r="D1505" i="1"/>
  <c r="E1505" i="1" s="1"/>
  <c r="F1506" i="1" s="1"/>
  <c r="A1506" i="1"/>
  <c r="O1505" i="1"/>
  <c r="H1493" i="1"/>
  <c r="G1494" i="1"/>
  <c r="C1492" i="1" l="1"/>
  <c r="P1491" i="1"/>
  <c r="B1491" i="1" s="1"/>
  <c r="D1506" i="1"/>
  <c r="E1506" i="1" s="1"/>
  <c r="F1507" i="1" s="1"/>
  <c r="O1506" i="1"/>
  <c r="A1507" i="1"/>
  <c r="Q1505" i="1"/>
  <c r="R1505" i="1" s="1"/>
  <c r="T1506" i="1"/>
  <c r="S1506" i="1"/>
  <c r="K1493" i="1"/>
  <c r="L1493" i="1" s="1"/>
  <c r="M1493" i="1" s="1"/>
  <c r="N1493" i="1" s="1"/>
  <c r="J1494" i="1"/>
  <c r="H1494" i="1"/>
  <c r="G1495" i="1"/>
  <c r="C1493" i="1" l="1"/>
  <c r="P1492" i="1"/>
  <c r="B1492" i="1" s="1"/>
  <c r="K1494" i="1"/>
  <c r="L1494" i="1" s="1"/>
  <c r="M1494" i="1" s="1"/>
  <c r="N1494" i="1" s="1"/>
  <c r="J1495" i="1"/>
  <c r="H1495" i="1"/>
  <c r="G1496" i="1"/>
  <c r="A1508" i="1"/>
  <c r="O1507" i="1"/>
  <c r="D1507" i="1"/>
  <c r="E1507" i="1" s="1"/>
  <c r="F1508" i="1" s="1"/>
  <c r="Q1506" i="1"/>
  <c r="R1506" i="1" s="1"/>
  <c r="S1507" i="1"/>
  <c r="T1507" i="1"/>
  <c r="C1494" i="1" l="1"/>
  <c r="P1493" i="1"/>
  <c r="B1493" i="1" s="1"/>
  <c r="H1496" i="1"/>
  <c r="G1497" i="1"/>
  <c r="Q1507" i="1"/>
  <c r="R1507" i="1" s="1"/>
  <c r="T1508" i="1"/>
  <c r="S1508" i="1"/>
  <c r="A1509" i="1"/>
  <c r="D1508" i="1"/>
  <c r="E1508" i="1" s="1"/>
  <c r="F1509" i="1" s="1"/>
  <c r="O1508" i="1"/>
  <c r="K1495" i="1"/>
  <c r="L1495" i="1" s="1"/>
  <c r="M1495" i="1" s="1"/>
  <c r="N1495" i="1" s="1"/>
  <c r="J1496" i="1"/>
  <c r="C1495" i="1" l="1"/>
  <c r="P1494" i="1"/>
  <c r="B1494" i="1" s="1"/>
  <c r="A1510" i="1"/>
  <c r="O1509" i="1"/>
  <c r="D1509" i="1"/>
  <c r="E1509" i="1" s="1"/>
  <c r="F1510" i="1" s="1"/>
  <c r="Q1508" i="1"/>
  <c r="R1508" i="1" s="1"/>
  <c r="T1509" i="1"/>
  <c r="S1509" i="1"/>
  <c r="K1496" i="1"/>
  <c r="L1496" i="1" s="1"/>
  <c r="M1496" i="1" s="1"/>
  <c r="N1496" i="1" s="1"/>
  <c r="J1497" i="1"/>
  <c r="H1497" i="1"/>
  <c r="G1498" i="1"/>
  <c r="C1496" i="1" l="1"/>
  <c r="P1495" i="1"/>
  <c r="B1495" i="1" s="1"/>
  <c r="Q1509" i="1"/>
  <c r="R1509" i="1" s="1"/>
  <c r="T1510" i="1"/>
  <c r="S1510" i="1"/>
  <c r="K1497" i="1"/>
  <c r="L1497" i="1" s="1"/>
  <c r="M1497" i="1" s="1"/>
  <c r="N1497" i="1" s="1"/>
  <c r="J1498" i="1"/>
  <c r="H1498" i="1"/>
  <c r="G1499" i="1"/>
  <c r="O1510" i="1"/>
  <c r="A1511" i="1"/>
  <c r="D1510" i="1"/>
  <c r="E1510" i="1" s="1"/>
  <c r="F1511" i="1" s="1"/>
  <c r="C1497" i="1" l="1"/>
  <c r="P1497" i="1" s="1"/>
  <c r="P1496" i="1"/>
  <c r="B1496" i="1" s="1"/>
  <c r="H1499" i="1"/>
  <c r="G1500" i="1"/>
  <c r="K1498" i="1"/>
  <c r="L1498" i="1" s="1"/>
  <c r="M1498" i="1" s="1"/>
  <c r="N1498" i="1" s="1"/>
  <c r="J1499" i="1"/>
  <c r="A1512" i="1"/>
  <c r="D1511" i="1"/>
  <c r="E1511" i="1" s="1"/>
  <c r="F1512" i="1" s="1"/>
  <c r="O1511" i="1"/>
  <c r="T1511" i="1"/>
  <c r="S1511" i="1"/>
  <c r="Q1510" i="1"/>
  <c r="R1510" i="1" s="1"/>
  <c r="C1498" i="1" l="1"/>
  <c r="B1497" i="1"/>
  <c r="T1512" i="1"/>
  <c r="Q1511" i="1"/>
  <c r="R1511" i="1" s="1"/>
  <c r="S1512" i="1"/>
  <c r="A1513" i="1"/>
  <c r="D1512" i="1"/>
  <c r="E1512" i="1" s="1"/>
  <c r="F1513" i="1" s="1"/>
  <c r="O1512" i="1"/>
  <c r="K1499" i="1"/>
  <c r="L1499" i="1" s="1"/>
  <c r="M1499" i="1" s="1"/>
  <c r="N1499" i="1" s="1"/>
  <c r="J1500" i="1"/>
  <c r="H1500" i="1"/>
  <c r="G1501" i="1"/>
  <c r="C1499" i="1" l="1"/>
  <c r="P1498" i="1"/>
  <c r="B1498" i="1" s="1"/>
  <c r="K1500" i="1"/>
  <c r="L1500" i="1" s="1"/>
  <c r="M1500" i="1" s="1"/>
  <c r="N1500" i="1" s="1"/>
  <c r="J1501" i="1"/>
  <c r="A1514" i="1"/>
  <c r="D1513" i="1"/>
  <c r="E1513" i="1" s="1"/>
  <c r="F1514" i="1" s="1"/>
  <c r="O1513" i="1"/>
  <c r="Q1512" i="1"/>
  <c r="R1512" i="1" s="1"/>
  <c r="T1513" i="1"/>
  <c r="S1513" i="1"/>
  <c r="H1501" i="1"/>
  <c r="G1502" i="1"/>
  <c r="C1500" i="1" l="1"/>
  <c r="P1499" i="1"/>
  <c r="B1499" i="1" s="1"/>
  <c r="Q1513" i="1"/>
  <c r="R1513" i="1" s="1"/>
  <c r="S1514" i="1"/>
  <c r="T1514" i="1"/>
  <c r="A1515" i="1"/>
  <c r="D1514" i="1"/>
  <c r="E1514" i="1" s="1"/>
  <c r="F1515" i="1" s="1"/>
  <c r="O1514" i="1"/>
  <c r="H1502" i="1"/>
  <c r="G1503" i="1"/>
  <c r="K1501" i="1"/>
  <c r="L1501" i="1" s="1"/>
  <c r="M1501" i="1" s="1"/>
  <c r="N1501" i="1" s="1"/>
  <c r="J1502" i="1"/>
  <c r="C1501" i="1" l="1"/>
  <c r="P1501" i="1" s="1"/>
  <c r="P1500" i="1"/>
  <c r="B1500" i="1" s="1"/>
  <c r="Q1514" i="1"/>
  <c r="R1514" i="1" s="1"/>
  <c r="T1515" i="1"/>
  <c r="S1515" i="1"/>
  <c r="A1516" i="1"/>
  <c r="D1515" i="1"/>
  <c r="E1515" i="1" s="1"/>
  <c r="F1516" i="1" s="1"/>
  <c r="O1515" i="1"/>
  <c r="K1502" i="1"/>
  <c r="L1502" i="1" s="1"/>
  <c r="M1502" i="1" s="1"/>
  <c r="N1502" i="1" s="1"/>
  <c r="J1503" i="1"/>
  <c r="H1503" i="1"/>
  <c r="G1504" i="1"/>
  <c r="C1502" i="1" l="1"/>
  <c r="B1501" i="1"/>
  <c r="Q1515" i="1"/>
  <c r="R1515" i="1" s="1"/>
  <c r="T1516" i="1"/>
  <c r="S1516" i="1"/>
  <c r="O1516" i="1"/>
  <c r="A1517" i="1"/>
  <c r="D1516" i="1"/>
  <c r="E1516" i="1" s="1"/>
  <c r="F1517" i="1" s="1"/>
  <c r="H1504" i="1"/>
  <c r="G1505" i="1"/>
  <c r="K1503" i="1"/>
  <c r="L1503" i="1" s="1"/>
  <c r="M1503" i="1" s="1"/>
  <c r="N1503" i="1" s="1"/>
  <c r="J1504" i="1"/>
  <c r="C1503" i="1" l="1"/>
  <c r="P1502" i="1"/>
  <c r="B1502" i="1" s="1"/>
  <c r="A1518" i="1"/>
  <c r="D1517" i="1"/>
  <c r="E1517" i="1" s="1"/>
  <c r="F1518" i="1" s="1"/>
  <c r="O1517" i="1"/>
  <c r="H1505" i="1"/>
  <c r="G1506" i="1"/>
  <c r="Q1516" i="1"/>
  <c r="R1516" i="1" s="1"/>
  <c r="T1517" i="1"/>
  <c r="S1517" i="1"/>
  <c r="K1504" i="1"/>
  <c r="L1504" i="1" s="1"/>
  <c r="M1504" i="1" s="1"/>
  <c r="N1504" i="1" s="1"/>
  <c r="J1505" i="1"/>
  <c r="C1504" i="1" l="1"/>
  <c r="P1503" i="1"/>
  <c r="B1503" i="1" s="1"/>
  <c r="H1506" i="1"/>
  <c r="G1507" i="1"/>
  <c r="Q1517" i="1"/>
  <c r="R1517" i="1" s="1"/>
  <c r="T1518" i="1"/>
  <c r="S1518" i="1"/>
  <c r="K1505" i="1"/>
  <c r="L1505" i="1" s="1"/>
  <c r="M1505" i="1" s="1"/>
  <c r="N1505" i="1" s="1"/>
  <c r="J1506" i="1"/>
  <c r="A1519" i="1"/>
  <c r="D1518" i="1"/>
  <c r="E1518" i="1" s="1"/>
  <c r="F1519" i="1" s="1"/>
  <c r="O1518" i="1"/>
  <c r="C1505" i="1" l="1"/>
  <c r="P1504" i="1"/>
  <c r="B1504" i="1" s="1"/>
  <c r="A1520" i="1"/>
  <c r="O1519" i="1"/>
  <c r="D1519" i="1"/>
  <c r="E1519" i="1" s="1"/>
  <c r="F1520" i="1" s="1"/>
  <c r="K1506" i="1"/>
  <c r="L1506" i="1" s="1"/>
  <c r="M1506" i="1" s="1"/>
  <c r="N1506" i="1" s="1"/>
  <c r="J1507" i="1"/>
  <c r="Q1518" i="1"/>
  <c r="R1518" i="1" s="1"/>
  <c r="T1519" i="1"/>
  <c r="S1519" i="1"/>
  <c r="H1507" i="1"/>
  <c r="G1508" i="1"/>
  <c r="C1506" i="1" l="1"/>
  <c r="P1505" i="1"/>
  <c r="B1505" i="1" s="1"/>
  <c r="K1507" i="1"/>
  <c r="L1507" i="1" s="1"/>
  <c r="M1507" i="1" s="1"/>
  <c r="N1507" i="1" s="1"/>
  <c r="J1508" i="1"/>
  <c r="T1520" i="1"/>
  <c r="Q1519" i="1"/>
  <c r="R1519" i="1" s="1"/>
  <c r="S1520" i="1"/>
  <c r="H1508" i="1"/>
  <c r="G1509" i="1"/>
  <c r="A1521" i="1"/>
  <c r="D1520" i="1"/>
  <c r="E1520" i="1" s="1"/>
  <c r="F1521" i="1" s="1"/>
  <c r="O1520" i="1"/>
  <c r="C1507" i="1" l="1"/>
  <c r="P1506" i="1"/>
  <c r="B1506" i="1" s="1"/>
  <c r="D1521" i="1"/>
  <c r="E1521" i="1" s="1"/>
  <c r="F1522" i="1" s="1"/>
  <c r="A1522" i="1"/>
  <c r="O1521" i="1"/>
  <c r="H1509" i="1"/>
  <c r="G1510" i="1"/>
  <c r="T1521" i="1"/>
  <c r="S1521" i="1"/>
  <c r="Q1520" i="1"/>
  <c r="R1520" i="1" s="1"/>
  <c r="K1508" i="1"/>
  <c r="L1508" i="1" s="1"/>
  <c r="M1508" i="1" s="1"/>
  <c r="N1508" i="1" s="1"/>
  <c r="J1509" i="1"/>
  <c r="C1508" i="1" l="1"/>
  <c r="P1508" i="1" s="1"/>
  <c r="P1507" i="1"/>
  <c r="B1507" i="1" s="1"/>
  <c r="Q1521" i="1"/>
  <c r="R1521" i="1" s="1"/>
  <c r="T1522" i="1"/>
  <c r="S1522" i="1"/>
  <c r="K1509" i="1"/>
  <c r="L1509" i="1" s="1"/>
  <c r="M1509" i="1" s="1"/>
  <c r="N1509" i="1" s="1"/>
  <c r="J1510" i="1"/>
  <c r="H1510" i="1"/>
  <c r="G1511" i="1"/>
  <c r="A1523" i="1"/>
  <c r="D1522" i="1"/>
  <c r="E1522" i="1" s="1"/>
  <c r="F1523" i="1" s="1"/>
  <c r="O1522" i="1"/>
  <c r="C1509" i="1" l="1"/>
  <c r="B1508" i="1"/>
  <c r="A1524" i="1"/>
  <c r="D1523" i="1"/>
  <c r="E1523" i="1" s="1"/>
  <c r="F1524" i="1" s="1"/>
  <c r="O1523" i="1"/>
  <c r="K1510" i="1"/>
  <c r="L1510" i="1" s="1"/>
  <c r="M1510" i="1" s="1"/>
  <c r="N1510" i="1" s="1"/>
  <c r="J1511" i="1"/>
  <c r="H1511" i="1"/>
  <c r="G1512" i="1"/>
  <c r="T1523" i="1"/>
  <c r="Q1522" i="1"/>
  <c r="R1522" i="1" s="1"/>
  <c r="S1523" i="1"/>
  <c r="C1510" i="1" l="1"/>
  <c r="P1509" i="1"/>
  <c r="B1509" i="1" s="1"/>
  <c r="H1512" i="1"/>
  <c r="G1513" i="1"/>
  <c r="K1511" i="1"/>
  <c r="L1511" i="1" s="1"/>
  <c r="M1511" i="1" s="1"/>
  <c r="N1511" i="1" s="1"/>
  <c r="J1512" i="1"/>
  <c r="D1524" i="1"/>
  <c r="E1524" i="1" s="1"/>
  <c r="F1525" i="1" s="1"/>
  <c r="A1525" i="1"/>
  <c r="O1524" i="1"/>
  <c r="Q1523" i="1"/>
  <c r="R1523" i="1" s="1"/>
  <c r="T1524" i="1"/>
  <c r="S1524" i="1"/>
  <c r="C1511" i="1" l="1"/>
  <c r="P1510" i="1"/>
  <c r="B1510" i="1" s="1"/>
  <c r="A1526" i="1"/>
  <c r="D1525" i="1"/>
  <c r="E1525" i="1" s="1"/>
  <c r="F1526" i="1" s="1"/>
  <c r="O1525" i="1"/>
  <c r="Q1524" i="1"/>
  <c r="R1524" i="1" s="1"/>
  <c r="T1525" i="1"/>
  <c r="S1525" i="1"/>
  <c r="K1512" i="1"/>
  <c r="L1512" i="1" s="1"/>
  <c r="M1512" i="1" s="1"/>
  <c r="N1512" i="1" s="1"/>
  <c r="J1513" i="1"/>
  <c r="H1513" i="1"/>
  <c r="G1514" i="1"/>
  <c r="C1512" i="1" l="1"/>
  <c r="P1511" i="1"/>
  <c r="B1511" i="1" s="1"/>
  <c r="Q1525" i="1"/>
  <c r="R1525" i="1" s="1"/>
  <c r="T1526" i="1"/>
  <c r="S1526" i="1"/>
  <c r="H1514" i="1"/>
  <c r="G1515" i="1"/>
  <c r="K1513" i="1"/>
  <c r="L1513" i="1" s="1"/>
  <c r="M1513" i="1" s="1"/>
  <c r="N1513" i="1" s="1"/>
  <c r="J1514" i="1"/>
  <c r="A1527" i="1"/>
  <c r="D1526" i="1"/>
  <c r="E1526" i="1" s="1"/>
  <c r="F1527" i="1" s="1"/>
  <c r="O1526" i="1"/>
  <c r="C1513" i="1" l="1"/>
  <c r="P1512" i="1"/>
  <c r="B1512" i="1" s="1"/>
  <c r="K1514" i="1"/>
  <c r="L1514" i="1" s="1"/>
  <c r="M1514" i="1" s="1"/>
  <c r="N1514" i="1" s="1"/>
  <c r="J1515" i="1"/>
  <c r="H1515" i="1"/>
  <c r="G1516" i="1"/>
  <c r="Q1526" i="1"/>
  <c r="R1526" i="1" s="1"/>
  <c r="T1527" i="1"/>
  <c r="S1527" i="1"/>
  <c r="D1527" i="1"/>
  <c r="E1527" i="1" s="1"/>
  <c r="F1528" i="1" s="1"/>
  <c r="A1528" i="1"/>
  <c r="O1527" i="1"/>
  <c r="C1514" i="1" l="1"/>
  <c r="P1513" i="1"/>
  <c r="B1513" i="1" s="1"/>
  <c r="A1529" i="1"/>
  <c r="D1528" i="1"/>
  <c r="E1528" i="1" s="1"/>
  <c r="F1529" i="1" s="1"/>
  <c r="O1528" i="1"/>
  <c r="H1516" i="1"/>
  <c r="G1517" i="1"/>
  <c r="Q1527" i="1"/>
  <c r="R1527" i="1" s="1"/>
  <c r="S1528" i="1"/>
  <c r="T1528" i="1"/>
  <c r="K1515" i="1"/>
  <c r="L1515" i="1" s="1"/>
  <c r="M1515" i="1" s="1"/>
  <c r="N1515" i="1" s="1"/>
  <c r="J1516" i="1"/>
  <c r="C1515" i="1" l="1"/>
  <c r="P1514" i="1"/>
  <c r="B1514" i="1" s="1"/>
  <c r="H1517" i="1"/>
  <c r="G1518" i="1"/>
  <c r="K1516" i="1"/>
  <c r="L1516" i="1" s="1"/>
  <c r="M1516" i="1" s="1"/>
  <c r="N1516" i="1" s="1"/>
  <c r="J1517" i="1"/>
  <c r="Q1528" i="1"/>
  <c r="R1528" i="1" s="1"/>
  <c r="S1529" i="1"/>
  <c r="T1529" i="1"/>
  <c r="D1529" i="1"/>
  <c r="E1529" i="1" s="1"/>
  <c r="F1530" i="1" s="1"/>
  <c r="A1530" i="1"/>
  <c r="O1529" i="1"/>
  <c r="C1516" i="1" l="1"/>
  <c r="P1516" i="1" s="1"/>
  <c r="P1515" i="1"/>
  <c r="B1515" i="1" s="1"/>
  <c r="K1517" i="1"/>
  <c r="L1517" i="1" s="1"/>
  <c r="M1517" i="1" s="1"/>
  <c r="N1517" i="1" s="1"/>
  <c r="J1518" i="1"/>
  <c r="Q1529" i="1"/>
  <c r="R1529" i="1" s="1"/>
  <c r="S1530" i="1"/>
  <c r="T1530" i="1"/>
  <c r="H1518" i="1"/>
  <c r="G1519" i="1"/>
  <c r="A1531" i="1"/>
  <c r="D1530" i="1"/>
  <c r="E1530" i="1" s="1"/>
  <c r="F1531" i="1" s="1"/>
  <c r="O1530" i="1"/>
  <c r="C1517" i="1" l="1"/>
  <c r="B1516" i="1"/>
  <c r="O1531" i="1"/>
  <c r="A1532" i="1"/>
  <c r="D1531" i="1"/>
  <c r="E1531" i="1" s="1"/>
  <c r="F1532" i="1" s="1"/>
  <c r="H1519" i="1"/>
  <c r="G1520" i="1"/>
  <c r="K1518" i="1"/>
  <c r="L1518" i="1" s="1"/>
  <c r="M1518" i="1" s="1"/>
  <c r="N1518" i="1" s="1"/>
  <c r="J1519" i="1"/>
  <c r="Q1530" i="1"/>
  <c r="R1530" i="1" s="1"/>
  <c r="T1531" i="1"/>
  <c r="S1531" i="1"/>
  <c r="C1518" i="1" l="1"/>
  <c r="P1517" i="1"/>
  <c r="B1517" i="1" s="1"/>
  <c r="H1520" i="1"/>
  <c r="G1521" i="1"/>
  <c r="K1519" i="1"/>
  <c r="L1519" i="1" s="1"/>
  <c r="M1519" i="1" s="1"/>
  <c r="N1519" i="1" s="1"/>
  <c r="J1520" i="1"/>
  <c r="A1533" i="1"/>
  <c r="D1532" i="1"/>
  <c r="E1532" i="1" s="1"/>
  <c r="F1533" i="1" s="1"/>
  <c r="O1532" i="1"/>
  <c r="Q1531" i="1"/>
  <c r="R1531" i="1" s="1"/>
  <c r="T1532" i="1"/>
  <c r="S1532" i="1"/>
  <c r="C1519" i="1" l="1"/>
  <c r="P1518" i="1"/>
  <c r="B1518" i="1" s="1"/>
  <c r="Q1532" i="1"/>
  <c r="R1532" i="1" s="1"/>
  <c r="T1533" i="1"/>
  <c r="S1533" i="1"/>
  <c r="H1521" i="1"/>
  <c r="G1522" i="1"/>
  <c r="O1533" i="1"/>
  <c r="A1534" i="1"/>
  <c r="D1533" i="1"/>
  <c r="E1533" i="1" s="1"/>
  <c r="F1534" i="1" s="1"/>
  <c r="K1520" i="1"/>
  <c r="L1520" i="1" s="1"/>
  <c r="M1520" i="1" s="1"/>
  <c r="N1520" i="1" s="1"/>
  <c r="J1521" i="1"/>
  <c r="C1520" i="1" l="1"/>
  <c r="P1519" i="1"/>
  <c r="B1519" i="1" s="1"/>
  <c r="O1534" i="1"/>
  <c r="A1535" i="1"/>
  <c r="D1534" i="1"/>
  <c r="E1534" i="1" s="1"/>
  <c r="F1535" i="1" s="1"/>
  <c r="Q1533" i="1"/>
  <c r="R1533" i="1" s="1"/>
  <c r="T1534" i="1"/>
  <c r="S1534" i="1"/>
  <c r="H1522" i="1"/>
  <c r="G1523" i="1"/>
  <c r="K1521" i="1"/>
  <c r="L1521" i="1" s="1"/>
  <c r="M1521" i="1" s="1"/>
  <c r="N1521" i="1" s="1"/>
  <c r="J1522" i="1"/>
  <c r="C1521" i="1" l="1"/>
  <c r="P1520" i="1"/>
  <c r="B1520" i="1" s="1"/>
  <c r="K1522" i="1"/>
  <c r="L1522" i="1" s="1"/>
  <c r="M1522" i="1" s="1"/>
  <c r="N1522" i="1" s="1"/>
  <c r="J1523" i="1"/>
  <c r="A1536" i="1"/>
  <c r="D1535" i="1"/>
  <c r="E1535" i="1" s="1"/>
  <c r="F1536" i="1" s="1"/>
  <c r="O1535" i="1"/>
  <c r="H1523" i="1"/>
  <c r="G1524" i="1"/>
  <c r="Q1534" i="1"/>
  <c r="R1534" i="1" s="1"/>
  <c r="S1535" i="1"/>
  <c r="T1535" i="1"/>
  <c r="C1522" i="1" l="1"/>
  <c r="P1521" i="1"/>
  <c r="B1521" i="1" s="1"/>
  <c r="H1524" i="1"/>
  <c r="G1525" i="1"/>
  <c r="A1537" i="1"/>
  <c r="O1536" i="1"/>
  <c r="D1536" i="1"/>
  <c r="E1536" i="1" s="1"/>
  <c r="F1537" i="1" s="1"/>
  <c r="T1536" i="1"/>
  <c r="S1536" i="1"/>
  <c r="Q1535" i="1"/>
  <c r="R1535" i="1" s="1"/>
  <c r="K1523" i="1"/>
  <c r="L1523" i="1" s="1"/>
  <c r="M1523" i="1" s="1"/>
  <c r="N1523" i="1" s="1"/>
  <c r="J1524" i="1"/>
  <c r="C1523" i="1" l="1"/>
  <c r="P1522" i="1"/>
  <c r="B1522" i="1" s="1"/>
  <c r="A1538" i="1"/>
  <c r="D1537" i="1"/>
  <c r="E1537" i="1" s="1"/>
  <c r="F1538" i="1" s="1"/>
  <c r="O1537" i="1"/>
  <c r="H1525" i="1"/>
  <c r="G1526" i="1"/>
  <c r="Q1536" i="1"/>
  <c r="R1536" i="1" s="1"/>
  <c r="T1537" i="1"/>
  <c r="S1537" i="1"/>
  <c r="K1524" i="1"/>
  <c r="L1524" i="1" s="1"/>
  <c r="M1524" i="1" s="1"/>
  <c r="N1524" i="1" s="1"/>
  <c r="J1525" i="1"/>
  <c r="C1524" i="1" l="1"/>
  <c r="P1523" i="1"/>
  <c r="B1523" i="1" s="1"/>
  <c r="H1526" i="1"/>
  <c r="G1527" i="1"/>
  <c r="Q1537" i="1"/>
  <c r="R1537" i="1" s="1"/>
  <c r="T1538" i="1"/>
  <c r="S1538" i="1"/>
  <c r="K1525" i="1"/>
  <c r="L1525" i="1" s="1"/>
  <c r="M1525" i="1" s="1"/>
  <c r="N1525" i="1" s="1"/>
  <c r="J1526" i="1"/>
  <c r="A1539" i="1"/>
  <c r="D1538" i="1"/>
  <c r="E1538" i="1" s="1"/>
  <c r="F1539" i="1" s="1"/>
  <c r="O1538" i="1"/>
  <c r="C1525" i="1" l="1"/>
  <c r="P1524" i="1"/>
  <c r="B1524" i="1" s="1"/>
  <c r="A1540" i="1"/>
  <c r="D1539" i="1"/>
  <c r="E1539" i="1" s="1"/>
  <c r="F1540" i="1" s="1"/>
  <c r="O1539" i="1"/>
  <c r="K1526" i="1"/>
  <c r="L1526" i="1" s="1"/>
  <c r="M1526" i="1" s="1"/>
  <c r="N1526" i="1" s="1"/>
  <c r="J1527" i="1"/>
  <c r="Q1538" i="1"/>
  <c r="R1538" i="1" s="1"/>
  <c r="T1539" i="1"/>
  <c r="S1539" i="1"/>
  <c r="H1527" i="1"/>
  <c r="G1528" i="1"/>
  <c r="C1526" i="1" l="1"/>
  <c r="P1525" i="1"/>
  <c r="B1525" i="1" s="1"/>
  <c r="K1527" i="1"/>
  <c r="L1527" i="1" s="1"/>
  <c r="M1527" i="1" s="1"/>
  <c r="N1527" i="1" s="1"/>
  <c r="J1528" i="1"/>
  <c r="Q1539" i="1"/>
  <c r="R1539" i="1" s="1"/>
  <c r="T1540" i="1"/>
  <c r="S1540" i="1"/>
  <c r="H1528" i="1"/>
  <c r="G1529" i="1"/>
  <c r="A1541" i="1"/>
  <c r="O1540" i="1"/>
  <c r="D1540" i="1"/>
  <c r="E1540" i="1" s="1"/>
  <c r="F1541" i="1" s="1"/>
  <c r="C1527" i="1" l="1"/>
  <c r="P1526" i="1"/>
  <c r="B1526" i="1" s="1"/>
  <c r="H1529" i="1"/>
  <c r="G1530" i="1"/>
  <c r="T1541" i="1"/>
  <c r="Q1540" i="1"/>
  <c r="R1540" i="1" s="1"/>
  <c r="S1541" i="1"/>
  <c r="K1528" i="1"/>
  <c r="L1528" i="1" s="1"/>
  <c r="M1528" i="1" s="1"/>
  <c r="N1528" i="1" s="1"/>
  <c r="J1529" i="1"/>
  <c r="A1542" i="1"/>
  <c r="O1541" i="1"/>
  <c r="D1541" i="1"/>
  <c r="E1541" i="1" s="1"/>
  <c r="F1542" i="1" s="1"/>
  <c r="C1528" i="1" l="1"/>
  <c r="P1528" i="1" s="1"/>
  <c r="P1527" i="1"/>
  <c r="B1527" i="1" s="1"/>
  <c r="K1529" i="1"/>
  <c r="L1529" i="1" s="1"/>
  <c r="M1529" i="1" s="1"/>
  <c r="N1529" i="1" s="1"/>
  <c r="J1530" i="1"/>
  <c r="H1530" i="1"/>
  <c r="G1531" i="1"/>
  <c r="Q1541" i="1"/>
  <c r="R1541" i="1" s="1"/>
  <c r="S1542" i="1"/>
  <c r="T1542" i="1"/>
  <c r="A1543" i="1"/>
  <c r="D1542" i="1"/>
  <c r="E1542" i="1" s="1"/>
  <c r="F1543" i="1" s="1"/>
  <c r="O1542" i="1"/>
  <c r="C1529" i="1" l="1"/>
  <c r="B1528" i="1"/>
  <c r="H1531" i="1"/>
  <c r="G1532" i="1"/>
  <c r="Q1542" i="1"/>
  <c r="R1542" i="1" s="1"/>
  <c r="T1543" i="1"/>
  <c r="S1543" i="1"/>
  <c r="K1530" i="1"/>
  <c r="L1530" i="1" s="1"/>
  <c r="M1530" i="1" s="1"/>
  <c r="N1530" i="1" s="1"/>
  <c r="J1531" i="1"/>
  <c r="D1543" i="1"/>
  <c r="E1543" i="1" s="1"/>
  <c r="F1544" i="1" s="1"/>
  <c r="O1543" i="1"/>
  <c r="A1544" i="1"/>
  <c r="C1530" i="1" l="1"/>
  <c r="P1529" i="1"/>
  <c r="B1529" i="1" s="1"/>
  <c r="A1545" i="1"/>
  <c r="D1544" i="1"/>
  <c r="E1544" i="1" s="1"/>
  <c r="F1545" i="1" s="1"/>
  <c r="O1544" i="1"/>
  <c r="H1532" i="1"/>
  <c r="G1533" i="1"/>
  <c r="K1531" i="1"/>
  <c r="L1531" i="1" s="1"/>
  <c r="M1531" i="1" s="1"/>
  <c r="N1531" i="1" s="1"/>
  <c r="J1532" i="1"/>
  <c r="Q1543" i="1"/>
  <c r="R1543" i="1" s="1"/>
  <c r="T1544" i="1"/>
  <c r="S1544" i="1"/>
  <c r="C1531" i="1" l="1"/>
  <c r="P1530" i="1"/>
  <c r="B1530" i="1" s="1"/>
  <c r="K1532" i="1"/>
  <c r="L1532" i="1" s="1"/>
  <c r="M1532" i="1" s="1"/>
  <c r="N1532" i="1" s="1"/>
  <c r="J1533" i="1"/>
  <c r="H1533" i="1"/>
  <c r="G1534" i="1"/>
  <c r="Q1544" i="1"/>
  <c r="R1544" i="1" s="1"/>
  <c r="T1545" i="1"/>
  <c r="S1545" i="1"/>
  <c r="A1546" i="1"/>
  <c r="D1545" i="1"/>
  <c r="E1545" i="1" s="1"/>
  <c r="F1546" i="1" s="1"/>
  <c r="O1545" i="1"/>
  <c r="C1532" i="1" l="1"/>
  <c r="P1531" i="1"/>
  <c r="B1531" i="1" s="1"/>
  <c r="A1547" i="1"/>
  <c r="D1546" i="1"/>
  <c r="E1546" i="1" s="1"/>
  <c r="F1547" i="1" s="1"/>
  <c r="O1546" i="1"/>
  <c r="H1534" i="1"/>
  <c r="G1535" i="1"/>
  <c r="T1546" i="1"/>
  <c r="S1546" i="1"/>
  <c r="Q1545" i="1"/>
  <c r="R1545" i="1" s="1"/>
  <c r="K1533" i="1"/>
  <c r="L1533" i="1" s="1"/>
  <c r="M1533" i="1" s="1"/>
  <c r="N1533" i="1" s="1"/>
  <c r="J1534" i="1"/>
  <c r="C1533" i="1" l="1"/>
  <c r="P1532" i="1"/>
  <c r="B1532" i="1" s="1"/>
  <c r="Q1546" i="1"/>
  <c r="R1546" i="1" s="1"/>
  <c r="T1547" i="1"/>
  <c r="S1547" i="1"/>
  <c r="H1535" i="1"/>
  <c r="G1536" i="1"/>
  <c r="K1534" i="1"/>
  <c r="L1534" i="1" s="1"/>
  <c r="M1534" i="1" s="1"/>
  <c r="N1534" i="1" s="1"/>
  <c r="J1535" i="1"/>
  <c r="A1548" i="1"/>
  <c r="D1547" i="1"/>
  <c r="E1547" i="1" s="1"/>
  <c r="F1548" i="1" s="1"/>
  <c r="O1547" i="1"/>
  <c r="C1534" i="1" l="1"/>
  <c r="P1533" i="1"/>
  <c r="B1533" i="1" s="1"/>
  <c r="A1549" i="1"/>
  <c r="D1548" i="1"/>
  <c r="E1548" i="1" s="1"/>
  <c r="F1549" i="1" s="1"/>
  <c r="O1548" i="1"/>
  <c r="H1536" i="1"/>
  <c r="G1537" i="1"/>
  <c r="K1535" i="1"/>
  <c r="L1535" i="1" s="1"/>
  <c r="M1535" i="1" s="1"/>
  <c r="N1535" i="1" s="1"/>
  <c r="J1536" i="1"/>
  <c r="Q1547" i="1"/>
  <c r="R1547" i="1" s="1"/>
  <c r="T1548" i="1"/>
  <c r="S1548" i="1"/>
  <c r="C1535" i="1" l="1"/>
  <c r="P1534" i="1"/>
  <c r="B1534" i="1" s="1"/>
  <c r="H1537" i="1"/>
  <c r="G1538" i="1"/>
  <c r="K1536" i="1"/>
  <c r="L1536" i="1" s="1"/>
  <c r="M1536" i="1" s="1"/>
  <c r="N1536" i="1" s="1"/>
  <c r="J1537" i="1"/>
  <c r="Q1548" i="1"/>
  <c r="R1548" i="1" s="1"/>
  <c r="T1549" i="1"/>
  <c r="S1549" i="1"/>
  <c r="A1550" i="1"/>
  <c r="D1549" i="1"/>
  <c r="E1549" i="1" s="1"/>
  <c r="F1550" i="1" s="1"/>
  <c r="O1549" i="1"/>
  <c r="C1536" i="1" l="1"/>
  <c r="P1535" i="1"/>
  <c r="B1535" i="1" s="1"/>
  <c r="A1551" i="1"/>
  <c r="D1550" i="1"/>
  <c r="E1550" i="1" s="1"/>
  <c r="F1551" i="1" s="1"/>
  <c r="O1550" i="1"/>
  <c r="K1537" i="1"/>
  <c r="L1537" i="1" s="1"/>
  <c r="M1537" i="1" s="1"/>
  <c r="N1537" i="1" s="1"/>
  <c r="J1538" i="1"/>
  <c r="Q1549" i="1"/>
  <c r="R1549" i="1" s="1"/>
  <c r="T1550" i="1"/>
  <c r="S1550" i="1"/>
  <c r="H1538" i="1"/>
  <c r="G1539" i="1"/>
  <c r="C1537" i="1" l="1"/>
  <c r="P1536" i="1"/>
  <c r="B1536" i="1" s="1"/>
  <c r="K1538" i="1"/>
  <c r="L1538" i="1" s="1"/>
  <c r="M1538" i="1" s="1"/>
  <c r="N1538" i="1" s="1"/>
  <c r="J1539" i="1"/>
  <c r="Q1550" i="1"/>
  <c r="R1550" i="1" s="1"/>
  <c r="T1551" i="1"/>
  <c r="S1551" i="1"/>
  <c r="H1539" i="1"/>
  <c r="G1540" i="1"/>
  <c r="A1552" i="1"/>
  <c r="O1551" i="1"/>
  <c r="D1551" i="1"/>
  <c r="E1551" i="1" s="1"/>
  <c r="F1552" i="1" s="1"/>
  <c r="C1538" i="1" l="1"/>
  <c r="P1538" i="1" s="1"/>
  <c r="P1537" i="1"/>
  <c r="B1537" i="1" s="1"/>
  <c r="Q1551" i="1"/>
  <c r="R1551" i="1" s="1"/>
  <c r="T1552" i="1"/>
  <c r="S1552" i="1"/>
  <c r="H1540" i="1"/>
  <c r="G1541" i="1"/>
  <c r="A1553" i="1"/>
  <c r="D1552" i="1"/>
  <c r="E1552" i="1" s="1"/>
  <c r="F1553" i="1" s="1"/>
  <c r="O1552" i="1"/>
  <c r="K1539" i="1"/>
  <c r="L1539" i="1" s="1"/>
  <c r="M1539" i="1" s="1"/>
  <c r="N1539" i="1" s="1"/>
  <c r="J1540" i="1"/>
  <c r="C1539" i="1" l="1"/>
  <c r="B1538" i="1"/>
  <c r="Q1552" i="1"/>
  <c r="R1552" i="1" s="1"/>
  <c r="T1553" i="1"/>
  <c r="S1553" i="1"/>
  <c r="A1554" i="1"/>
  <c r="D1553" i="1"/>
  <c r="E1553" i="1" s="1"/>
  <c r="F1554" i="1" s="1"/>
  <c r="O1553" i="1"/>
  <c r="H1541" i="1"/>
  <c r="G1542" i="1"/>
  <c r="K1540" i="1"/>
  <c r="L1540" i="1" s="1"/>
  <c r="M1540" i="1" s="1"/>
  <c r="N1540" i="1" s="1"/>
  <c r="J1541" i="1"/>
  <c r="C1540" i="1" l="1"/>
  <c r="P1540" i="1" s="1"/>
  <c r="P1539" i="1"/>
  <c r="B1539" i="1" s="1"/>
  <c r="H1542" i="1"/>
  <c r="G1543" i="1"/>
  <c r="T1554" i="1"/>
  <c r="Q1553" i="1"/>
  <c r="R1553" i="1" s="1"/>
  <c r="S1554" i="1"/>
  <c r="A1555" i="1"/>
  <c r="D1554" i="1"/>
  <c r="E1554" i="1" s="1"/>
  <c r="F1555" i="1" s="1"/>
  <c r="O1554" i="1"/>
  <c r="K1541" i="1"/>
  <c r="L1541" i="1" s="1"/>
  <c r="M1541" i="1" s="1"/>
  <c r="N1541" i="1" s="1"/>
  <c r="J1542" i="1"/>
  <c r="C1541" i="1" l="1"/>
  <c r="B1540" i="1"/>
  <c r="Q1554" i="1"/>
  <c r="R1554" i="1" s="1"/>
  <c r="T1555" i="1"/>
  <c r="S1555" i="1"/>
  <c r="A1556" i="1"/>
  <c r="D1555" i="1"/>
  <c r="E1555" i="1" s="1"/>
  <c r="F1556" i="1" s="1"/>
  <c r="O1555" i="1"/>
  <c r="H1543" i="1"/>
  <c r="G1544" i="1"/>
  <c r="K1542" i="1"/>
  <c r="L1542" i="1" s="1"/>
  <c r="M1542" i="1" s="1"/>
  <c r="N1542" i="1" s="1"/>
  <c r="J1543" i="1"/>
  <c r="C1542" i="1" l="1"/>
  <c r="P1541" i="1"/>
  <c r="B1541" i="1" s="1"/>
  <c r="H1544" i="1"/>
  <c r="G1545" i="1"/>
  <c r="T1556" i="1"/>
  <c r="Q1555" i="1"/>
  <c r="R1555" i="1" s="1"/>
  <c r="S1556" i="1"/>
  <c r="A1557" i="1"/>
  <c r="D1556" i="1"/>
  <c r="E1556" i="1" s="1"/>
  <c r="F1557" i="1" s="1"/>
  <c r="O1556" i="1"/>
  <c r="K1543" i="1"/>
  <c r="L1543" i="1" s="1"/>
  <c r="M1543" i="1" s="1"/>
  <c r="N1543" i="1" s="1"/>
  <c r="J1544" i="1"/>
  <c r="C1543" i="1" l="1"/>
  <c r="P1542" i="1"/>
  <c r="B1542" i="1" s="1"/>
  <c r="O1557" i="1"/>
  <c r="A1558" i="1"/>
  <c r="D1557" i="1"/>
  <c r="E1557" i="1" s="1"/>
  <c r="F1558" i="1" s="1"/>
  <c r="K1544" i="1"/>
  <c r="L1544" i="1" s="1"/>
  <c r="M1544" i="1" s="1"/>
  <c r="N1544" i="1" s="1"/>
  <c r="J1545" i="1"/>
  <c r="H1545" i="1"/>
  <c r="G1546" i="1"/>
  <c r="Q1556" i="1"/>
  <c r="R1556" i="1" s="1"/>
  <c r="T1557" i="1"/>
  <c r="S1557" i="1"/>
  <c r="C1544" i="1" l="1"/>
  <c r="P1543" i="1"/>
  <c r="B1543" i="1" s="1"/>
  <c r="H1546" i="1"/>
  <c r="G1547" i="1"/>
  <c r="K1545" i="1"/>
  <c r="L1545" i="1" s="1"/>
  <c r="M1545" i="1" s="1"/>
  <c r="N1545" i="1" s="1"/>
  <c r="J1546" i="1"/>
  <c r="D1558" i="1"/>
  <c r="E1558" i="1" s="1"/>
  <c r="F1559" i="1" s="1"/>
  <c r="A1559" i="1"/>
  <c r="O1558" i="1"/>
  <c r="S1558" i="1"/>
  <c r="Q1557" i="1"/>
  <c r="R1557" i="1" s="1"/>
  <c r="T1558" i="1"/>
  <c r="C1545" i="1" l="1"/>
  <c r="P1544" i="1"/>
  <c r="B1544" i="1" s="1"/>
  <c r="A1560" i="1"/>
  <c r="O1559" i="1"/>
  <c r="D1559" i="1"/>
  <c r="E1559" i="1" s="1"/>
  <c r="F1560" i="1" s="1"/>
  <c r="Q1558" i="1"/>
  <c r="R1558" i="1" s="1"/>
  <c r="T1559" i="1"/>
  <c r="S1559" i="1"/>
  <c r="H1547" i="1"/>
  <c r="G1548" i="1"/>
  <c r="K1546" i="1"/>
  <c r="L1546" i="1" s="1"/>
  <c r="M1546" i="1" s="1"/>
  <c r="N1546" i="1" s="1"/>
  <c r="J1547" i="1"/>
  <c r="C1546" i="1" l="1"/>
  <c r="P1545" i="1"/>
  <c r="B1545" i="1" s="1"/>
  <c r="K1547" i="1"/>
  <c r="L1547" i="1" s="1"/>
  <c r="M1547" i="1" s="1"/>
  <c r="N1547" i="1" s="1"/>
  <c r="J1548" i="1"/>
  <c r="T1560" i="1"/>
  <c r="S1560" i="1"/>
  <c r="Q1559" i="1"/>
  <c r="R1559" i="1" s="1"/>
  <c r="H1548" i="1"/>
  <c r="G1549" i="1"/>
  <c r="A1561" i="1"/>
  <c r="D1560" i="1"/>
  <c r="E1560" i="1" s="1"/>
  <c r="F1561" i="1" s="1"/>
  <c r="O1560" i="1"/>
  <c r="C1547" i="1" l="1"/>
  <c r="P1546" i="1"/>
  <c r="B1546" i="1" s="1"/>
  <c r="H1549" i="1"/>
  <c r="G1550" i="1"/>
  <c r="K1548" i="1"/>
  <c r="L1548" i="1" s="1"/>
  <c r="M1548" i="1" s="1"/>
  <c r="N1548" i="1" s="1"/>
  <c r="J1549" i="1"/>
  <c r="T1561" i="1"/>
  <c r="Q1560" i="1"/>
  <c r="R1560" i="1" s="1"/>
  <c r="S1561" i="1"/>
  <c r="A1562" i="1"/>
  <c r="O1561" i="1"/>
  <c r="D1561" i="1"/>
  <c r="E1561" i="1" s="1"/>
  <c r="F1562" i="1" s="1"/>
  <c r="C1548" i="1" l="1"/>
  <c r="P1547" i="1"/>
  <c r="B1547" i="1" s="1"/>
  <c r="A1563" i="1"/>
  <c r="D1562" i="1"/>
  <c r="E1562" i="1" s="1"/>
  <c r="F1563" i="1" s="1"/>
  <c r="O1562" i="1"/>
  <c r="K1549" i="1"/>
  <c r="L1549" i="1" s="1"/>
  <c r="M1549" i="1" s="1"/>
  <c r="N1549" i="1" s="1"/>
  <c r="J1550" i="1"/>
  <c r="H1550" i="1"/>
  <c r="G1551" i="1"/>
  <c r="Q1561" i="1"/>
  <c r="R1561" i="1" s="1"/>
  <c r="T1562" i="1"/>
  <c r="S1562" i="1"/>
  <c r="C1549" i="1" l="1"/>
  <c r="P1549" i="1" s="1"/>
  <c r="P1548" i="1"/>
  <c r="B1548" i="1" s="1"/>
  <c r="H1551" i="1"/>
  <c r="G1552" i="1"/>
  <c r="K1550" i="1"/>
  <c r="L1550" i="1" s="1"/>
  <c r="M1550" i="1" s="1"/>
  <c r="N1550" i="1" s="1"/>
  <c r="J1551" i="1"/>
  <c r="Q1562" i="1"/>
  <c r="R1562" i="1" s="1"/>
  <c r="T1563" i="1"/>
  <c r="S1563" i="1"/>
  <c r="A1564" i="1"/>
  <c r="D1563" i="1"/>
  <c r="E1563" i="1" s="1"/>
  <c r="F1564" i="1" s="1"/>
  <c r="O1563" i="1"/>
  <c r="C1550" i="1" l="1"/>
  <c r="B1549" i="1"/>
  <c r="A1565" i="1"/>
  <c r="D1564" i="1"/>
  <c r="E1564" i="1" s="1"/>
  <c r="F1565" i="1" s="1"/>
  <c r="O1564" i="1"/>
  <c r="K1551" i="1"/>
  <c r="L1551" i="1" s="1"/>
  <c r="M1551" i="1" s="1"/>
  <c r="N1551" i="1" s="1"/>
  <c r="J1552" i="1"/>
  <c r="Q1563" i="1"/>
  <c r="R1563" i="1" s="1"/>
  <c r="T1564" i="1"/>
  <c r="S1564" i="1"/>
  <c r="H1552" i="1"/>
  <c r="G1553" i="1"/>
  <c r="C1551" i="1" l="1"/>
  <c r="P1551" i="1" s="1"/>
  <c r="P1550" i="1"/>
  <c r="B1550" i="1" s="1"/>
  <c r="K1552" i="1"/>
  <c r="L1552" i="1" s="1"/>
  <c r="M1552" i="1" s="1"/>
  <c r="N1552" i="1" s="1"/>
  <c r="J1553" i="1"/>
  <c r="S1565" i="1"/>
  <c r="Q1564" i="1"/>
  <c r="R1564" i="1" s="1"/>
  <c r="T1565" i="1"/>
  <c r="H1553" i="1"/>
  <c r="G1554" i="1"/>
  <c r="D1565" i="1"/>
  <c r="E1565" i="1" s="1"/>
  <c r="F1566" i="1" s="1"/>
  <c r="A1566" i="1"/>
  <c r="O1565" i="1"/>
  <c r="C1552" i="1" l="1"/>
  <c r="B1551" i="1"/>
  <c r="H1554" i="1"/>
  <c r="G1555" i="1"/>
  <c r="Q1565" i="1"/>
  <c r="R1565" i="1" s="1"/>
  <c r="T1566" i="1"/>
  <c r="S1566" i="1"/>
  <c r="A1567" i="1"/>
  <c r="D1566" i="1"/>
  <c r="E1566" i="1" s="1"/>
  <c r="F1567" i="1" s="1"/>
  <c r="O1566" i="1"/>
  <c r="K1553" i="1"/>
  <c r="L1553" i="1" s="1"/>
  <c r="M1553" i="1" s="1"/>
  <c r="N1553" i="1" s="1"/>
  <c r="J1554" i="1"/>
  <c r="C1553" i="1" l="1"/>
  <c r="P1552" i="1"/>
  <c r="B1552" i="1" s="1"/>
  <c r="Q1566" i="1"/>
  <c r="R1566" i="1" s="1"/>
  <c r="T1567" i="1"/>
  <c r="S1567" i="1"/>
  <c r="A1568" i="1"/>
  <c r="D1567" i="1"/>
  <c r="E1567" i="1" s="1"/>
  <c r="F1568" i="1" s="1"/>
  <c r="O1567" i="1"/>
  <c r="K1554" i="1"/>
  <c r="L1554" i="1" s="1"/>
  <c r="M1554" i="1" s="1"/>
  <c r="N1554" i="1" s="1"/>
  <c r="J1555" i="1"/>
  <c r="H1555" i="1"/>
  <c r="G1556" i="1"/>
  <c r="C1554" i="1" l="1"/>
  <c r="P1553" i="1"/>
  <c r="B1553" i="1" s="1"/>
  <c r="Q1567" i="1"/>
  <c r="R1567" i="1" s="1"/>
  <c r="T1568" i="1"/>
  <c r="S1568" i="1"/>
  <c r="D1568" i="1"/>
  <c r="E1568" i="1" s="1"/>
  <c r="F1569" i="1" s="1"/>
  <c r="O1568" i="1"/>
  <c r="A1569" i="1"/>
  <c r="H1556" i="1"/>
  <c r="G1557" i="1"/>
  <c r="K1555" i="1"/>
  <c r="L1555" i="1" s="1"/>
  <c r="M1555" i="1" s="1"/>
  <c r="N1555" i="1" s="1"/>
  <c r="J1556" i="1"/>
  <c r="C1555" i="1" l="1"/>
  <c r="P1554" i="1"/>
  <c r="B1554" i="1" s="1"/>
  <c r="H1557" i="1"/>
  <c r="G1558" i="1"/>
  <c r="A1570" i="1"/>
  <c r="D1569" i="1"/>
  <c r="E1569" i="1" s="1"/>
  <c r="F1570" i="1" s="1"/>
  <c r="O1569" i="1"/>
  <c r="Q1568" i="1"/>
  <c r="R1568" i="1" s="1"/>
  <c r="T1569" i="1"/>
  <c r="S1569" i="1"/>
  <c r="K1556" i="1"/>
  <c r="L1556" i="1" s="1"/>
  <c r="M1556" i="1" s="1"/>
  <c r="N1556" i="1" s="1"/>
  <c r="J1557" i="1"/>
  <c r="C1556" i="1" l="1"/>
  <c r="P1555" i="1"/>
  <c r="B1555" i="1" s="1"/>
  <c r="Q1569" i="1"/>
  <c r="R1569" i="1" s="1"/>
  <c r="T1570" i="1"/>
  <c r="S1570" i="1"/>
  <c r="A1571" i="1"/>
  <c r="D1570" i="1"/>
  <c r="E1570" i="1" s="1"/>
  <c r="F1571" i="1" s="1"/>
  <c r="O1570" i="1"/>
  <c r="K1557" i="1"/>
  <c r="L1557" i="1" s="1"/>
  <c r="M1557" i="1" s="1"/>
  <c r="N1557" i="1" s="1"/>
  <c r="J1558" i="1"/>
  <c r="H1558" i="1"/>
  <c r="G1559" i="1"/>
  <c r="C1557" i="1" l="1"/>
  <c r="P1556" i="1"/>
  <c r="B1556" i="1" s="1"/>
  <c r="Q1570" i="1"/>
  <c r="R1570" i="1" s="1"/>
  <c r="S1571" i="1"/>
  <c r="T1571" i="1"/>
  <c r="A1572" i="1"/>
  <c r="O1571" i="1"/>
  <c r="D1571" i="1"/>
  <c r="E1571" i="1" s="1"/>
  <c r="F1572" i="1" s="1"/>
  <c r="H1559" i="1"/>
  <c r="G1560" i="1"/>
  <c r="K1558" i="1"/>
  <c r="L1558" i="1" s="1"/>
  <c r="M1558" i="1" s="1"/>
  <c r="N1558" i="1" s="1"/>
  <c r="J1559" i="1"/>
  <c r="C1558" i="1" l="1"/>
  <c r="P1558" i="1" s="1"/>
  <c r="P1557" i="1"/>
  <c r="B1557" i="1" s="1"/>
  <c r="A1573" i="1"/>
  <c r="O1572" i="1"/>
  <c r="D1572" i="1"/>
  <c r="E1572" i="1" s="1"/>
  <c r="F1573" i="1" s="1"/>
  <c r="T1572" i="1"/>
  <c r="S1572" i="1"/>
  <c r="Q1571" i="1"/>
  <c r="R1571" i="1" s="1"/>
  <c r="K1559" i="1"/>
  <c r="L1559" i="1" s="1"/>
  <c r="M1559" i="1" s="1"/>
  <c r="N1559" i="1" s="1"/>
  <c r="J1560" i="1"/>
  <c r="H1560" i="1"/>
  <c r="G1561" i="1"/>
  <c r="C1559" i="1" l="1"/>
  <c r="B1558" i="1"/>
  <c r="Q1572" i="1"/>
  <c r="R1572" i="1" s="1"/>
  <c r="T1573" i="1"/>
  <c r="S1573" i="1"/>
  <c r="H1561" i="1"/>
  <c r="G1562" i="1"/>
  <c r="K1560" i="1"/>
  <c r="L1560" i="1" s="1"/>
  <c r="M1560" i="1" s="1"/>
  <c r="N1560" i="1" s="1"/>
  <c r="J1561" i="1"/>
  <c r="A1574" i="1"/>
  <c r="D1573" i="1"/>
  <c r="E1573" i="1" s="1"/>
  <c r="F1574" i="1" s="1"/>
  <c r="O1573" i="1"/>
  <c r="C1560" i="1" l="1"/>
  <c r="P1559" i="1"/>
  <c r="B1559" i="1" s="1"/>
  <c r="O1574" i="1"/>
  <c r="A1575" i="1"/>
  <c r="D1574" i="1"/>
  <c r="E1574" i="1" s="1"/>
  <c r="F1575" i="1" s="1"/>
  <c r="H1562" i="1"/>
  <c r="G1563" i="1"/>
  <c r="K1561" i="1"/>
  <c r="L1561" i="1" s="1"/>
  <c r="M1561" i="1" s="1"/>
  <c r="N1561" i="1" s="1"/>
  <c r="J1562" i="1"/>
  <c r="Q1573" i="1"/>
  <c r="R1573" i="1" s="1"/>
  <c r="T1574" i="1"/>
  <c r="S1574" i="1"/>
  <c r="C1561" i="1" l="1"/>
  <c r="P1560" i="1"/>
  <c r="B1560" i="1" s="1"/>
  <c r="H1563" i="1"/>
  <c r="G1564" i="1"/>
  <c r="K1562" i="1"/>
  <c r="L1562" i="1" s="1"/>
  <c r="M1562" i="1" s="1"/>
  <c r="N1562" i="1" s="1"/>
  <c r="J1563" i="1"/>
  <c r="A1576" i="1"/>
  <c r="D1575" i="1"/>
  <c r="E1575" i="1" s="1"/>
  <c r="F1576" i="1" s="1"/>
  <c r="O1575" i="1"/>
  <c r="Q1574" i="1"/>
  <c r="R1574" i="1" s="1"/>
  <c r="T1575" i="1"/>
  <c r="S1575" i="1"/>
  <c r="C1562" i="1" l="1"/>
  <c r="P1561" i="1"/>
  <c r="B1561" i="1" s="1"/>
  <c r="K1563" i="1"/>
  <c r="L1563" i="1" s="1"/>
  <c r="M1563" i="1" s="1"/>
  <c r="N1563" i="1" s="1"/>
  <c r="J1564" i="1"/>
  <c r="Q1575" i="1"/>
  <c r="R1575" i="1" s="1"/>
  <c r="T1576" i="1"/>
  <c r="S1576" i="1"/>
  <c r="H1564" i="1"/>
  <c r="G1565" i="1"/>
  <c r="D1576" i="1"/>
  <c r="E1576" i="1" s="1"/>
  <c r="F1577" i="1" s="1"/>
  <c r="O1576" i="1"/>
  <c r="A1577" i="1"/>
  <c r="C1563" i="1" l="1"/>
  <c r="P1563" i="1" s="1"/>
  <c r="P1562" i="1"/>
  <c r="B1562" i="1" s="1"/>
  <c r="Q1576" i="1"/>
  <c r="R1576" i="1" s="1"/>
  <c r="S1577" i="1"/>
  <c r="T1577" i="1"/>
  <c r="H1565" i="1"/>
  <c r="G1566" i="1"/>
  <c r="K1564" i="1"/>
  <c r="L1564" i="1" s="1"/>
  <c r="M1564" i="1" s="1"/>
  <c r="N1564" i="1" s="1"/>
  <c r="J1565" i="1"/>
  <c r="D1577" i="1"/>
  <c r="E1577" i="1" s="1"/>
  <c r="F1578" i="1" s="1"/>
  <c r="A1578" i="1"/>
  <c r="O1577" i="1"/>
  <c r="C1564" i="1" l="1"/>
  <c r="P1564" i="1" s="1"/>
  <c r="B1563" i="1"/>
  <c r="K1565" i="1"/>
  <c r="L1565" i="1" s="1"/>
  <c r="M1565" i="1" s="1"/>
  <c r="N1565" i="1" s="1"/>
  <c r="J1566" i="1"/>
  <c r="H1566" i="1"/>
  <c r="G1567" i="1"/>
  <c r="Q1577" i="1"/>
  <c r="R1577" i="1" s="1"/>
  <c r="T1578" i="1"/>
  <c r="S1578" i="1"/>
  <c r="A1579" i="1"/>
  <c r="D1578" i="1"/>
  <c r="E1578" i="1" s="1"/>
  <c r="F1579" i="1" s="1"/>
  <c r="O1578" i="1"/>
  <c r="C1565" i="1" l="1"/>
  <c r="B1564" i="1"/>
  <c r="A1580" i="1"/>
  <c r="O1579" i="1"/>
  <c r="D1579" i="1"/>
  <c r="E1579" i="1" s="1"/>
  <c r="F1580" i="1" s="1"/>
  <c r="H1567" i="1"/>
  <c r="G1568" i="1"/>
  <c r="Q1578" i="1"/>
  <c r="R1578" i="1" s="1"/>
  <c r="T1579" i="1"/>
  <c r="S1579" i="1"/>
  <c r="K1566" i="1"/>
  <c r="L1566" i="1" s="1"/>
  <c r="M1566" i="1" s="1"/>
  <c r="N1566" i="1" s="1"/>
  <c r="J1567" i="1"/>
  <c r="C1566" i="1" l="1"/>
  <c r="P1565" i="1"/>
  <c r="B1565" i="1" s="1"/>
  <c r="H1568" i="1"/>
  <c r="G1569" i="1"/>
  <c r="Q1579" i="1"/>
  <c r="R1579" i="1" s="1"/>
  <c r="T1580" i="1"/>
  <c r="S1580" i="1"/>
  <c r="A1581" i="1"/>
  <c r="O1580" i="1"/>
  <c r="D1580" i="1"/>
  <c r="E1580" i="1" s="1"/>
  <c r="F1581" i="1" s="1"/>
  <c r="K1567" i="1"/>
  <c r="L1567" i="1" s="1"/>
  <c r="M1567" i="1" s="1"/>
  <c r="N1567" i="1" s="1"/>
  <c r="J1568" i="1"/>
  <c r="C1567" i="1" l="1"/>
  <c r="P1566" i="1"/>
  <c r="B1566" i="1" s="1"/>
  <c r="T1581" i="1"/>
  <c r="Q1580" i="1"/>
  <c r="R1580" i="1" s="1"/>
  <c r="S1581" i="1"/>
  <c r="A1582" i="1"/>
  <c r="O1581" i="1"/>
  <c r="D1581" i="1"/>
  <c r="E1581" i="1" s="1"/>
  <c r="F1582" i="1" s="1"/>
  <c r="K1568" i="1"/>
  <c r="L1568" i="1" s="1"/>
  <c r="M1568" i="1" s="1"/>
  <c r="N1568" i="1" s="1"/>
  <c r="J1569" i="1"/>
  <c r="H1569" i="1"/>
  <c r="G1570" i="1"/>
  <c r="C1568" i="1" l="1"/>
  <c r="P1567" i="1"/>
  <c r="B1567" i="1" s="1"/>
  <c r="A1583" i="1"/>
  <c r="D1582" i="1"/>
  <c r="E1582" i="1" s="1"/>
  <c r="F1583" i="1" s="1"/>
  <c r="O1582" i="1"/>
  <c r="T1582" i="1"/>
  <c r="S1582" i="1"/>
  <c r="Q1581" i="1"/>
  <c r="R1581" i="1" s="1"/>
  <c r="H1570" i="1"/>
  <c r="G1571" i="1"/>
  <c r="K1569" i="1"/>
  <c r="L1569" i="1" s="1"/>
  <c r="M1569" i="1" s="1"/>
  <c r="N1569" i="1" s="1"/>
  <c r="J1570" i="1"/>
  <c r="C1569" i="1" l="1"/>
  <c r="P1568" i="1"/>
  <c r="B1568" i="1" s="1"/>
  <c r="H1571" i="1"/>
  <c r="G1572" i="1"/>
  <c r="Q1582" i="1"/>
  <c r="R1582" i="1" s="1"/>
  <c r="T1583" i="1"/>
  <c r="S1583" i="1"/>
  <c r="K1570" i="1"/>
  <c r="L1570" i="1" s="1"/>
  <c r="M1570" i="1" s="1"/>
  <c r="N1570" i="1" s="1"/>
  <c r="J1571" i="1"/>
  <c r="O1583" i="1"/>
  <c r="A1584" i="1"/>
  <c r="D1583" i="1"/>
  <c r="E1583" i="1" s="1"/>
  <c r="F1584" i="1" s="1"/>
  <c r="C1570" i="1" l="1"/>
  <c r="P1569" i="1"/>
  <c r="B1569" i="1" s="1"/>
  <c r="K1571" i="1"/>
  <c r="L1571" i="1" s="1"/>
  <c r="M1571" i="1" s="1"/>
  <c r="N1571" i="1" s="1"/>
  <c r="J1572" i="1"/>
  <c r="A1585" i="1"/>
  <c r="D1584" i="1"/>
  <c r="E1584" i="1" s="1"/>
  <c r="F1585" i="1" s="1"/>
  <c r="O1584" i="1"/>
  <c r="H1572" i="1"/>
  <c r="G1573" i="1"/>
  <c r="Q1583" i="1"/>
  <c r="R1583" i="1" s="1"/>
  <c r="T1584" i="1"/>
  <c r="S1584" i="1"/>
  <c r="C1571" i="1" l="1"/>
  <c r="P1571" i="1" s="1"/>
  <c r="P1570" i="1"/>
  <c r="B1570" i="1" s="1"/>
  <c r="H1573" i="1"/>
  <c r="G1574" i="1"/>
  <c r="D1585" i="1"/>
  <c r="E1585" i="1" s="1"/>
  <c r="F1586" i="1" s="1"/>
  <c r="O1585" i="1"/>
  <c r="A1586" i="1"/>
  <c r="Q1584" i="1"/>
  <c r="R1584" i="1" s="1"/>
  <c r="T1585" i="1"/>
  <c r="S1585" i="1"/>
  <c r="K1572" i="1"/>
  <c r="L1572" i="1" s="1"/>
  <c r="M1572" i="1" s="1"/>
  <c r="N1572" i="1" s="1"/>
  <c r="J1573" i="1"/>
  <c r="C1572" i="1" l="1"/>
  <c r="B1571" i="1"/>
  <c r="A1587" i="1"/>
  <c r="D1586" i="1"/>
  <c r="E1586" i="1" s="1"/>
  <c r="F1587" i="1" s="1"/>
  <c r="O1586" i="1"/>
  <c r="H1574" i="1"/>
  <c r="G1575" i="1"/>
  <c r="S1586" i="1"/>
  <c r="Q1585" i="1"/>
  <c r="R1585" i="1" s="1"/>
  <c r="T1586" i="1"/>
  <c r="K1573" i="1"/>
  <c r="L1573" i="1" s="1"/>
  <c r="M1573" i="1" s="1"/>
  <c r="N1573" i="1" s="1"/>
  <c r="J1574" i="1"/>
  <c r="C1573" i="1" l="1"/>
  <c r="P1572" i="1"/>
  <c r="B1572" i="1" s="1"/>
  <c r="K1574" i="1"/>
  <c r="L1574" i="1" s="1"/>
  <c r="M1574" i="1" s="1"/>
  <c r="N1574" i="1" s="1"/>
  <c r="J1575" i="1"/>
  <c r="H1575" i="1"/>
  <c r="G1576" i="1"/>
  <c r="Q1586" i="1"/>
  <c r="R1586" i="1" s="1"/>
  <c r="T1587" i="1"/>
  <c r="S1587" i="1"/>
  <c r="A1588" i="1"/>
  <c r="D1587" i="1"/>
  <c r="E1587" i="1" s="1"/>
  <c r="F1588" i="1" s="1"/>
  <c r="O1587" i="1"/>
  <c r="C1574" i="1" l="1"/>
  <c r="P1573" i="1"/>
  <c r="B1573" i="1" s="1"/>
  <c r="D1588" i="1"/>
  <c r="E1588" i="1" s="1"/>
  <c r="F1589" i="1" s="1"/>
  <c r="O1588" i="1"/>
  <c r="A1589" i="1"/>
  <c r="S1588" i="1"/>
  <c r="Q1587" i="1"/>
  <c r="R1587" i="1" s="1"/>
  <c r="T1588" i="1"/>
  <c r="H1576" i="1"/>
  <c r="G1577" i="1"/>
  <c r="K1575" i="1"/>
  <c r="L1575" i="1" s="1"/>
  <c r="M1575" i="1" s="1"/>
  <c r="N1575" i="1" s="1"/>
  <c r="J1576" i="1"/>
  <c r="C1575" i="1" l="1"/>
  <c r="P1574" i="1"/>
  <c r="B1574" i="1" s="1"/>
  <c r="H1577" i="1"/>
  <c r="G1578" i="1"/>
  <c r="K1576" i="1"/>
  <c r="L1576" i="1" s="1"/>
  <c r="M1576" i="1" s="1"/>
  <c r="N1576" i="1" s="1"/>
  <c r="J1577" i="1"/>
  <c r="Q1588" i="1"/>
  <c r="R1588" i="1" s="1"/>
  <c r="T1589" i="1"/>
  <c r="S1589" i="1"/>
  <c r="A1590" i="1"/>
  <c r="D1589" i="1"/>
  <c r="E1589" i="1" s="1"/>
  <c r="F1590" i="1" s="1"/>
  <c r="O1589" i="1"/>
  <c r="C1576" i="1" l="1"/>
  <c r="P1575" i="1"/>
  <c r="B1575" i="1" s="1"/>
  <c r="A1591" i="1"/>
  <c r="D1590" i="1"/>
  <c r="E1590" i="1" s="1"/>
  <c r="F1591" i="1" s="1"/>
  <c r="O1590" i="1"/>
  <c r="K1577" i="1"/>
  <c r="L1577" i="1" s="1"/>
  <c r="M1577" i="1" s="1"/>
  <c r="N1577" i="1" s="1"/>
  <c r="J1578" i="1"/>
  <c r="H1578" i="1"/>
  <c r="G1579" i="1"/>
  <c r="Q1589" i="1"/>
  <c r="R1589" i="1" s="1"/>
  <c r="T1590" i="1"/>
  <c r="S1590" i="1"/>
  <c r="C1577" i="1" l="1"/>
  <c r="P1576" i="1"/>
  <c r="B1576" i="1" s="1"/>
  <c r="H1579" i="1"/>
  <c r="G1580" i="1"/>
  <c r="K1578" i="1"/>
  <c r="L1578" i="1" s="1"/>
  <c r="M1578" i="1" s="1"/>
  <c r="N1578" i="1" s="1"/>
  <c r="J1579" i="1"/>
  <c r="Q1590" i="1"/>
  <c r="R1590" i="1" s="1"/>
  <c r="S1591" i="1"/>
  <c r="T1591" i="1"/>
  <c r="A1592" i="1"/>
  <c r="D1591" i="1"/>
  <c r="E1591" i="1" s="1"/>
  <c r="F1592" i="1" s="1"/>
  <c r="O1591" i="1"/>
  <c r="C1578" i="1" l="1"/>
  <c r="P1577" i="1"/>
  <c r="B1577" i="1" s="1"/>
  <c r="D1592" i="1"/>
  <c r="E1592" i="1" s="1"/>
  <c r="F1593" i="1" s="1"/>
  <c r="A1593" i="1"/>
  <c r="O1592" i="1"/>
  <c r="K1579" i="1"/>
  <c r="L1579" i="1" s="1"/>
  <c r="M1579" i="1" s="1"/>
  <c r="N1579" i="1" s="1"/>
  <c r="J1580" i="1"/>
  <c r="T1592" i="1"/>
  <c r="Q1591" i="1"/>
  <c r="R1591" i="1" s="1"/>
  <c r="S1592" i="1"/>
  <c r="H1580" i="1"/>
  <c r="G1581" i="1"/>
  <c r="C1579" i="1" l="1"/>
  <c r="P1578" i="1"/>
  <c r="B1578" i="1" s="1"/>
  <c r="K1580" i="1"/>
  <c r="L1580" i="1" s="1"/>
  <c r="M1580" i="1" s="1"/>
  <c r="N1580" i="1" s="1"/>
  <c r="J1581" i="1"/>
  <c r="Q1592" i="1"/>
  <c r="R1592" i="1" s="1"/>
  <c r="S1593" i="1"/>
  <c r="T1593" i="1"/>
  <c r="H1581" i="1"/>
  <c r="G1582" i="1"/>
  <c r="D1593" i="1"/>
  <c r="E1593" i="1" s="1"/>
  <c r="F1594" i="1" s="1"/>
  <c r="A1594" i="1"/>
  <c r="O1593" i="1"/>
  <c r="C1580" i="1" l="1"/>
  <c r="P1579" i="1"/>
  <c r="B1579" i="1" s="1"/>
  <c r="H1582" i="1"/>
  <c r="G1583" i="1"/>
  <c r="Q1593" i="1"/>
  <c r="R1593" i="1" s="1"/>
  <c r="S1594" i="1"/>
  <c r="T1594" i="1"/>
  <c r="K1581" i="1"/>
  <c r="L1581" i="1" s="1"/>
  <c r="M1581" i="1" s="1"/>
  <c r="N1581" i="1" s="1"/>
  <c r="J1582" i="1"/>
  <c r="A1595" i="1"/>
  <c r="D1594" i="1"/>
  <c r="E1594" i="1" s="1"/>
  <c r="F1595" i="1" s="1"/>
  <c r="O1594" i="1"/>
  <c r="C1581" i="1" l="1"/>
  <c r="P1580" i="1"/>
  <c r="B1580" i="1" s="1"/>
  <c r="A1596" i="1"/>
  <c r="D1595" i="1"/>
  <c r="E1595" i="1" s="1"/>
  <c r="F1596" i="1" s="1"/>
  <c r="O1595" i="1"/>
  <c r="K1582" i="1"/>
  <c r="L1582" i="1" s="1"/>
  <c r="M1582" i="1" s="1"/>
  <c r="N1582" i="1" s="1"/>
  <c r="J1583" i="1"/>
  <c r="H1583" i="1"/>
  <c r="G1584" i="1"/>
  <c r="T1595" i="1"/>
  <c r="Q1594" i="1"/>
  <c r="R1594" i="1" s="1"/>
  <c r="S1595" i="1"/>
  <c r="C1582" i="1" l="1"/>
  <c r="P1582" i="1" s="1"/>
  <c r="P1581" i="1"/>
  <c r="B1581" i="1" s="1"/>
  <c r="K1583" i="1"/>
  <c r="L1583" i="1" s="1"/>
  <c r="M1583" i="1" s="1"/>
  <c r="N1583" i="1" s="1"/>
  <c r="J1584" i="1"/>
  <c r="H1584" i="1"/>
  <c r="G1585" i="1"/>
  <c r="Q1595" i="1"/>
  <c r="R1595" i="1" s="1"/>
  <c r="T1596" i="1"/>
  <c r="S1596" i="1"/>
  <c r="A1597" i="1"/>
  <c r="D1596" i="1"/>
  <c r="E1596" i="1" s="1"/>
  <c r="F1597" i="1" s="1"/>
  <c r="O1596" i="1"/>
  <c r="C1583" i="1" l="1"/>
  <c r="P1583" i="1" s="1"/>
  <c r="B1582" i="1"/>
  <c r="A1598" i="1"/>
  <c r="D1597" i="1"/>
  <c r="E1597" i="1" s="1"/>
  <c r="F1598" i="1" s="1"/>
  <c r="O1597" i="1"/>
  <c r="Q1596" i="1"/>
  <c r="R1596" i="1" s="1"/>
  <c r="T1597" i="1"/>
  <c r="S1597" i="1"/>
  <c r="H1585" i="1"/>
  <c r="G1586" i="1"/>
  <c r="K1584" i="1"/>
  <c r="L1584" i="1" s="1"/>
  <c r="M1584" i="1" s="1"/>
  <c r="N1584" i="1" s="1"/>
  <c r="J1585" i="1"/>
  <c r="C1584" i="1" l="1"/>
  <c r="B1583" i="1"/>
  <c r="H1586" i="1"/>
  <c r="G1587" i="1"/>
  <c r="Q1597" i="1"/>
  <c r="R1597" i="1" s="1"/>
  <c r="T1598" i="1"/>
  <c r="S1598" i="1"/>
  <c r="K1585" i="1"/>
  <c r="L1585" i="1" s="1"/>
  <c r="M1585" i="1" s="1"/>
  <c r="N1585" i="1" s="1"/>
  <c r="J1586" i="1"/>
  <c r="A1599" i="1"/>
  <c r="D1598" i="1"/>
  <c r="E1598" i="1" s="1"/>
  <c r="F1599" i="1" s="1"/>
  <c r="O1598" i="1"/>
  <c r="C1585" i="1" l="1"/>
  <c r="P1585" i="1" s="1"/>
  <c r="P1584" i="1"/>
  <c r="B1584" i="1" s="1"/>
  <c r="D1599" i="1"/>
  <c r="E1599" i="1" s="1"/>
  <c r="F1600" i="1" s="1"/>
  <c r="A1600" i="1"/>
  <c r="O1599" i="1"/>
  <c r="K1586" i="1"/>
  <c r="L1586" i="1" s="1"/>
  <c r="M1586" i="1" s="1"/>
  <c r="N1586" i="1" s="1"/>
  <c r="J1587" i="1"/>
  <c r="Q1598" i="1"/>
  <c r="R1598" i="1" s="1"/>
  <c r="T1599" i="1"/>
  <c r="S1599" i="1"/>
  <c r="H1587" i="1"/>
  <c r="G1588" i="1"/>
  <c r="C1586" i="1" l="1"/>
  <c r="B1585" i="1"/>
  <c r="K1587" i="1"/>
  <c r="L1587" i="1" s="1"/>
  <c r="M1587" i="1" s="1"/>
  <c r="N1587" i="1" s="1"/>
  <c r="J1588" i="1"/>
  <c r="Q1599" i="1"/>
  <c r="R1599" i="1" s="1"/>
  <c r="T1600" i="1"/>
  <c r="S1600" i="1"/>
  <c r="H1588" i="1"/>
  <c r="G1589" i="1"/>
  <c r="A1601" i="1"/>
  <c r="D1600" i="1"/>
  <c r="E1600" i="1" s="1"/>
  <c r="F1601" i="1" s="1"/>
  <c r="O1600" i="1"/>
  <c r="C1587" i="1" l="1"/>
  <c r="P1587" i="1" s="1"/>
  <c r="P1586" i="1"/>
  <c r="B1586" i="1" s="1"/>
  <c r="H1589" i="1"/>
  <c r="G1590" i="1"/>
  <c r="A1602" i="1"/>
  <c r="D1601" i="1"/>
  <c r="E1601" i="1" s="1"/>
  <c r="F1602" i="1" s="1"/>
  <c r="O1601" i="1"/>
  <c r="K1588" i="1"/>
  <c r="L1588" i="1" s="1"/>
  <c r="M1588" i="1" s="1"/>
  <c r="N1588" i="1" s="1"/>
  <c r="J1589" i="1"/>
  <c r="Q1600" i="1"/>
  <c r="R1600" i="1" s="1"/>
  <c r="S1601" i="1"/>
  <c r="T1601" i="1"/>
  <c r="C1588" i="1" l="1"/>
  <c r="B1587" i="1"/>
  <c r="Q1601" i="1"/>
  <c r="R1601" i="1" s="1"/>
  <c r="S1602" i="1"/>
  <c r="T1602" i="1"/>
  <c r="K1589" i="1"/>
  <c r="L1589" i="1" s="1"/>
  <c r="M1589" i="1" s="1"/>
  <c r="N1589" i="1" s="1"/>
  <c r="J1590" i="1"/>
  <c r="H1590" i="1"/>
  <c r="G1591" i="1"/>
  <c r="A1603" i="1"/>
  <c r="D1602" i="1"/>
  <c r="E1602" i="1" s="1"/>
  <c r="F1603" i="1" s="1"/>
  <c r="O1602" i="1"/>
  <c r="C1589" i="1" l="1"/>
  <c r="P1588" i="1"/>
  <c r="B1588" i="1" s="1"/>
  <c r="A1604" i="1"/>
  <c r="D1603" i="1"/>
  <c r="E1603" i="1" s="1"/>
  <c r="F1604" i="1" s="1"/>
  <c r="O1603" i="1"/>
  <c r="H1591" i="1"/>
  <c r="G1592" i="1"/>
  <c r="K1590" i="1"/>
  <c r="L1590" i="1" s="1"/>
  <c r="M1590" i="1" s="1"/>
  <c r="N1590" i="1" s="1"/>
  <c r="J1591" i="1"/>
  <c r="Q1602" i="1"/>
  <c r="R1602" i="1" s="1"/>
  <c r="T1603" i="1"/>
  <c r="S1603" i="1"/>
  <c r="C1590" i="1" l="1"/>
  <c r="P1589" i="1"/>
  <c r="B1589" i="1" s="1"/>
  <c r="K1591" i="1"/>
  <c r="L1591" i="1" s="1"/>
  <c r="M1591" i="1" s="1"/>
  <c r="N1591" i="1" s="1"/>
  <c r="J1592" i="1"/>
  <c r="H1592" i="1"/>
  <c r="G1593" i="1"/>
  <c r="Q1603" i="1"/>
  <c r="R1603" i="1" s="1"/>
  <c r="T1604" i="1"/>
  <c r="S1604" i="1"/>
  <c r="A1605" i="1"/>
  <c r="D1604" i="1"/>
  <c r="E1604" i="1" s="1"/>
  <c r="F1605" i="1" s="1"/>
  <c r="O1604" i="1"/>
  <c r="C1591" i="1" l="1"/>
  <c r="P1590" i="1"/>
  <c r="B1590" i="1" s="1"/>
  <c r="A1606" i="1"/>
  <c r="D1605" i="1"/>
  <c r="E1605" i="1" s="1"/>
  <c r="F1606" i="1" s="1"/>
  <c r="O1605" i="1"/>
  <c r="H1593" i="1"/>
  <c r="G1594" i="1"/>
  <c r="K1592" i="1"/>
  <c r="L1592" i="1" s="1"/>
  <c r="M1592" i="1" s="1"/>
  <c r="N1592" i="1" s="1"/>
  <c r="J1593" i="1"/>
  <c r="T1605" i="1"/>
  <c r="S1605" i="1"/>
  <c r="Q1604" i="1"/>
  <c r="R1604" i="1" s="1"/>
  <c r="C1592" i="1" l="1"/>
  <c r="P1592" i="1" s="1"/>
  <c r="P1591" i="1"/>
  <c r="B1591" i="1" s="1"/>
  <c r="K1593" i="1"/>
  <c r="L1593" i="1" s="1"/>
  <c r="M1593" i="1" s="1"/>
  <c r="N1593" i="1" s="1"/>
  <c r="J1594" i="1"/>
  <c r="H1594" i="1"/>
  <c r="G1595" i="1"/>
  <c r="Q1605" i="1"/>
  <c r="R1605" i="1" s="1"/>
  <c r="S1606" i="1"/>
  <c r="T1606" i="1"/>
  <c r="A1607" i="1"/>
  <c r="D1606" i="1"/>
  <c r="E1606" i="1" s="1"/>
  <c r="F1607" i="1" s="1"/>
  <c r="O1606" i="1"/>
  <c r="C1593" i="1" l="1"/>
  <c r="B1592" i="1"/>
  <c r="A1608" i="1"/>
  <c r="O1607" i="1"/>
  <c r="D1607" i="1"/>
  <c r="E1607" i="1" s="1"/>
  <c r="F1608" i="1" s="1"/>
  <c r="H1595" i="1"/>
  <c r="G1596" i="1"/>
  <c r="T1607" i="1"/>
  <c r="Q1606" i="1"/>
  <c r="R1606" i="1" s="1"/>
  <c r="S1607" i="1"/>
  <c r="K1594" i="1"/>
  <c r="L1594" i="1" s="1"/>
  <c r="M1594" i="1" s="1"/>
  <c r="N1594" i="1" s="1"/>
  <c r="J1595" i="1"/>
  <c r="C1594" i="1" l="1"/>
  <c r="P1593" i="1"/>
  <c r="B1593" i="1" s="1"/>
  <c r="H1596" i="1"/>
  <c r="G1597" i="1"/>
  <c r="K1595" i="1"/>
  <c r="L1595" i="1" s="1"/>
  <c r="M1595" i="1" s="1"/>
  <c r="N1595" i="1" s="1"/>
  <c r="J1596" i="1"/>
  <c r="Q1607" i="1"/>
  <c r="R1607" i="1" s="1"/>
  <c r="T1608" i="1"/>
  <c r="S1608" i="1"/>
  <c r="A1609" i="1"/>
  <c r="D1608" i="1"/>
  <c r="E1608" i="1" s="1"/>
  <c r="F1609" i="1" s="1"/>
  <c r="O1608" i="1"/>
  <c r="C1595" i="1" l="1"/>
  <c r="P1594" i="1"/>
  <c r="B1594" i="1" s="1"/>
  <c r="D1609" i="1"/>
  <c r="E1609" i="1" s="1"/>
  <c r="F1610" i="1" s="1"/>
  <c r="O1609" i="1"/>
  <c r="A1610" i="1"/>
  <c r="K1596" i="1"/>
  <c r="L1596" i="1" s="1"/>
  <c r="M1596" i="1" s="1"/>
  <c r="N1596" i="1" s="1"/>
  <c r="J1597" i="1"/>
  <c r="H1597" i="1"/>
  <c r="G1598" i="1"/>
  <c r="Q1608" i="1"/>
  <c r="R1608" i="1" s="1"/>
  <c r="S1609" i="1"/>
  <c r="T1609" i="1"/>
  <c r="C1596" i="1" l="1"/>
  <c r="P1595" i="1"/>
  <c r="B1595" i="1" s="1"/>
  <c r="K1597" i="1"/>
  <c r="L1597" i="1" s="1"/>
  <c r="M1597" i="1" s="1"/>
  <c r="N1597" i="1" s="1"/>
  <c r="J1598" i="1"/>
  <c r="A1611" i="1"/>
  <c r="D1610" i="1"/>
  <c r="E1610" i="1" s="1"/>
  <c r="F1611" i="1" s="1"/>
  <c r="O1610" i="1"/>
  <c r="Q1609" i="1"/>
  <c r="R1609" i="1" s="1"/>
  <c r="S1610" i="1"/>
  <c r="T1610" i="1"/>
  <c r="H1598" i="1"/>
  <c r="G1599" i="1"/>
  <c r="C1597" i="1" l="1"/>
  <c r="P1596" i="1"/>
  <c r="B1596" i="1" s="1"/>
  <c r="T1611" i="1"/>
  <c r="Q1610" i="1"/>
  <c r="R1610" i="1" s="1"/>
  <c r="S1611" i="1"/>
  <c r="K1598" i="1"/>
  <c r="L1598" i="1" s="1"/>
  <c r="M1598" i="1" s="1"/>
  <c r="N1598" i="1" s="1"/>
  <c r="J1599" i="1"/>
  <c r="D1611" i="1"/>
  <c r="E1611" i="1" s="1"/>
  <c r="F1612" i="1" s="1"/>
  <c r="A1612" i="1"/>
  <c r="O1611" i="1"/>
  <c r="H1599" i="1"/>
  <c r="G1600" i="1"/>
  <c r="C1598" i="1" l="1"/>
  <c r="P1597" i="1"/>
  <c r="B1597" i="1" s="1"/>
  <c r="Q1611" i="1"/>
  <c r="R1611" i="1" s="1"/>
  <c r="T1612" i="1"/>
  <c r="S1612" i="1"/>
  <c r="K1599" i="1"/>
  <c r="L1599" i="1" s="1"/>
  <c r="M1599" i="1" s="1"/>
  <c r="N1599" i="1" s="1"/>
  <c r="J1600" i="1"/>
  <c r="H1600" i="1"/>
  <c r="G1601" i="1"/>
  <c r="A1613" i="1"/>
  <c r="D1612" i="1"/>
  <c r="E1612" i="1" s="1"/>
  <c r="F1613" i="1" s="1"/>
  <c r="O1612" i="1"/>
  <c r="C1599" i="1" l="1"/>
  <c r="P1599" i="1" s="1"/>
  <c r="P1598" i="1"/>
  <c r="B1598" i="1" s="1"/>
  <c r="H1601" i="1"/>
  <c r="G1602" i="1"/>
  <c r="K1600" i="1"/>
  <c r="L1600" i="1" s="1"/>
  <c r="M1600" i="1" s="1"/>
  <c r="N1600" i="1" s="1"/>
  <c r="J1601" i="1"/>
  <c r="A1614" i="1"/>
  <c r="D1613" i="1"/>
  <c r="E1613" i="1" s="1"/>
  <c r="F1614" i="1" s="1"/>
  <c r="O1613" i="1"/>
  <c r="Q1612" i="1"/>
  <c r="R1612" i="1" s="1"/>
  <c r="S1613" i="1"/>
  <c r="T1613" i="1"/>
  <c r="C1600" i="1" l="1"/>
  <c r="B1599" i="1"/>
  <c r="Q1613" i="1"/>
  <c r="R1613" i="1" s="1"/>
  <c r="T1614" i="1"/>
  <c r="S1614" i="1"/>
  <c r="O1614" i="1"/>
  <c r="A1615" i="1"/>
  <c r="D1614" i="1"/>
  <c r="E1614" i="1" s="1"/>
  <c r="F1615" i="1" s="1"/>
  <c r="K1601" i="1"/>
  <c r="L1601" i="1" s="1"/>
  <c r="M1601" i="1" s="1"/>
  <c r="N1601" i="1" s="1"/>
  <c r="J1602" i="1"/>
  <c r="H1602" i="1"/>
  <c r="G1603" i="1"/>
  <c r="C1601" i="1" l="1"/>
  <c r="P1600" i="1"/>
  <c r="B1600" i="1" s="1"/>
  <c r="Q1614" i="1"/>
  <c r="R1614" i="1" s="1"/>
  <c r="T1615" i="1"/>
  <c r="S1615" i="1"/>
  <c r="D1615" i="1"/>
  <c r="E1615" i="1" s="1"/>
  <c r="F1616" i="1" s="1"/>
  <c r="A1616" i="1"/>
  <c r="O1615" i="1"/>
  <c r="H1603" i="1"/>
  <c r="G1604" i="1"/>
  <c r="K1602" i="1"/>
  <c r="L1602" i="1" s="1"/>
  <c r="M1602" i="1" s="1"/>
  <c r="N1602" i="1" s="1"/>
  <c r="J1603" i="1"/>
  <c r="C1602" i="1" l="1"/>
  <c r="P1601" i="1"/>
  <c r="B1601" i="1" s="1"/>
  <c r="Q1615" i="1"/>
  <c r="R1615" i="1" s="1"/>
  <c r="T1616" i="1"/>
  <c r="S1616" i="1"/>
  <c r="K1603" i="1"/>
  <c r="L1603" i="1" s="1"/>
  <c r="M1603" i="1" s="1"/>
  <c r="N1603" i="1" s="1"/>
  <c r="J1604" i="1"/>
  <c r="A1617" i="1"/>
  <c r="D1616" i="1"/>
  <c r="E1616" i="1" s="1"/>
  <c r="F1617" i="1" s="1"/>
  <c r="O1616" i="1"/>
  <c r="H1604" i="1"/>
  <c r="G1605" i="1"/>
  <c r="C1603" i="1" l="1"/>
  <c r="P1602" i="1"/>
  <c r="B1602" i="1" s="1"/>
  <c r="D1617" i="1"/>
  <c r="E1617" i="1" s="1"/>
  <c r="F1618" i="1" s="1"/>
  <c r="O1617" i="1"/>
  <c r="A1618" i="1"/>
  <c r="K1604" i="1"/>
  <c r="L1604" i="1" s="1"/>
  <c r="M1604" i="1" s="1"/>
  <c r="N1604" i="1" s="1"/>
  <c r="J1605" i="1"/>
  <c r="H1605" i="1"/>
  <c r="G1606" i="1"/>
  <c r="Q1616" i="1"/>
  <c r="R1616" i="1" s="1"/>
  <c r="S1617" i="1"/>
  <c r="T1617" i="1"/>
  <c r="C1604" i="1" l="1"/>
  <c r="P1603" i="1"/>
  <c r="B1603" i="1" s="1"/>
  <c r="H1606" i="1"/>
  <c r="G1607" i="1"/>
  <c r="K1605" i="1"/>
  <c r="L1605" i="1" s="1"/>
  <c r="M1605" i="1" s="1"/>
  <c r="N1605" i="1" s="1"/>
  <c r="J1606" i="1"/>
  <c r="Q1617" i="1"/>
  <c r="R1617" i="1" s="1"/>
  <c r="T1618" i="1"/>
  <c r="S1618" i="1"/>
  <c r="A1619" i="1"/>
  <c r="O1618" i="1"/>
  <c r="D1618" i="1"/>
  <c r="E1618" i="1" s="1"/>
  <c r="F1619" i="1" s="1"/>
  <c r="C1605" i="1" l="1"/>
  <c r="P1604" i="1"/>
  <c r="B1604" i="1" s="1"/>
  <c r="A1620" i="1"/>
  <c r="D1619" i="1"/>
  <c r="E1619" i="1" s="1"/>
  <c r="F1620" i="1" s="1"/>
  <c r="O1619" i="1"/>
  <c r="K1606" i="1"/>
  <c r="L1606" i="1" s="1"/>
  <c r="M1606" i="1" s="1"/>
  <c r="N1606" i="1" s="1"/>
  <c r="J1607" i="1"/>
  <c r="H1607" i="1"/>
  <c r="G1608" i="1"/>
  <c r="Q1618" i="1"/>
  <c r="R1618" i="1" s="1"/>
  <c r="T1619" i="1"/>
  <c r="S1619" i="1"/>
  <c r="C1606" i="1" l="1"/>
  <c r="P1605" i="1"/>
  <c r="B1605" i="1" s="1"/>
  <c r="K1607" i="1"/>
  <c r="L1607" i="1" s="1"/>
  <c r="M1607" i="1" s="1"/>
  <c r="N1607" i="1" s="1"/>
  <c r="J1608" i="1"/>
  <c r="H1608" i="1"/>
  <c r="G1609" i="1"/>
  <c r="S1620" i="1"/>
  <c r="T1620" i="1"/>
  <c r="Q1619" i="1"/>
  <c r="R1619" i="1" s="1"/>
  <c r="A1621" i="1"/>
  <c r="D1620" i="1"/>
  <c r="E1620" i="1" s="1"/>
  <c r="F1621" i="1" s="1"/>
  <c r="O1620" i="1"/>
  <c r="C1607" i="1" l="1"/>
  <c r="P1606" i="1"/>
  <c r="B1606" i="1" s="1"/>
  <c r="O1621" i="1"/>
  <c r="A1622" i="1"/>
  <c r="D1621" i="1"/>
  <c r="E1621" i="1" s="1"/>
  <c r="F1622" i="1" s="1"/>
  <c r="H1609" i="1"/>
  <c r="G1610" i="1"/>
  <c r="Q1620" i="1"/>
  <c r="R1620" i="1" s="1"/>
  <c r="S1621" i="1"/>
  <c r="T1621" i="1"/>
  <c r="K1608" i="1"/>
  <c r="L1608" i="1" s="1"/>
  <c r="M1608" i="1" s="1"/>
  <c r="N1608" i="1" s="1"/>
  <c r="J1609" i="1"/>
  <c r="C1608" i="1" l="1"/>
  <c r="P1607" i="1"/>
  <c r="B1607" i="1" s="1"/>
  <c r="H1610" i="1"/>
  <c r="G1611" i="1"/>
  <c r="K1609" i="1"/>
  <c r="L1609" i="1" s="1"/>
  <c r="M1609" i="1" s="1"/>
  <c r="N1609" i="1" s="1"/>
  <c r="J1610" i="1"/>
  <c r="A1623" i="1"/>
  <c r="D1622" i="1"/>
  <c r="E1622" i="1" s="1"/>
  <c r="F1623" i="1" s="1"/>
  <c r="O1622" i="1"/>
  <c r="Q1621" i="1"/>
  <c r="R1621" i="1" s="1"/>
  <c r="S1622" i="1"/>
  <c r="T1622" i="1"/>
  <c r="C1609" i="1" l="1"/>
  <c r="P1608" i="1"/>
  <c r="B1608" i="1" s="1"/>
  <c r="Q1622" i="1"/>
  <c r="R1622" i="1" s="1"/>
  <c r="T1623" i="1"/>
  <c r="S1623" i="1"/>
  <c r="A1624" i="1"/>
  <c r="D1623" i="1"/>
  <c r="E1623" i="1" s="1"/>
  <c r="F1624" i="1" s="1"/>
  <c r="O1623" i="1"/>
  <c r="H1611" i="1"/>
  <c r="G1612" i="1"/>
  <c r="K1610" i="1"/>
  <c r="L1610" i="1" s="1"/>
  <c r="M1610" i="1" s="1"/>
  <c r="N1610" i="1" s="1"/>
  <c r="J1611" i="1"/>
  <c r="C1610" i="1" l="1"/>
  <c r="P1609" i="1"/>
  <c r="B1609" i="1" s="1"/>
  <c r="H1612" i="1"/>
  <c r="G1613" i="1"/>
  <c r="Q1623" i="1"/>
  <c r="R1623" i="1" s="1"/>
  <c r="S1624" i="1"/>
  <c r="T1624" i="1"/>
  <c r="A1625" i="1"/>
  <c r="D1624" i="1"/>
  <c r="E1624" i="1" s="1"/>
  <c r="F1625" i="1" s="1"/>
  <c r="O1624" i="1"/>
  <c r="K1611" i="1"/>
  <c r="L1611" i="1" s="1"/>
  <c r="M1611" i="1" s="1"/>
  <c r="N1611" i="1" s="1"/>
  <c r="J1612" i="1"/>
  <c r="C1611" i="1" l="1"/>
  <c r="P1610" i="1"/>
  <c r="B1610" i="1" s="1"/>
  <c r="Q1624" i="1"/>
  <c r="R1624" i="1" s="1"/>
  <c r="T1625" i="1"/>
  <c r="S1625" i="1"/>
  <c r="D1625" i="1"/>
  <c r="E1625" i="1" s="1"/>
  <c r="F1626" i="1" s="1"/>
  <c r="A1626" i="1"/>
  <c r="O1625" i="1"/>
  <c r="K1612" i="1"/>
  <c r="L1612" i="1" s="1"/>
  <c r="M1612" i="1" s="1"/>
  <c r="N1612" i="1" s="1"/>
  <c r="J1613" i="1"/>
  <c r="H1613" i="1"/>
  <c r="G1614" i="1"/>
  <c r="C1612" i="1" l="1"/>
  <c r="P1611" i="1"/>
  <c r="B1611" i="1" s="1"/>
  <c r="T1626" i="1"/>
  <c r="S1626" i="1"/>
  <c r="Q1625" i="1"/>
  <c r="R1625" i="1" s="1"/>
  <c r="O1626" i="1"/>
  <c r="A1627" i="1"/>
  <c r="D1626" i="1"/>
  <c r="E1626" i="1" s="1"/>
  <c r="F1627" i="1" s="1"/>
  <c r="H1614" i="1"/>
  <c r="G1615" i="1"/>
  <c r="K1613" i="1"/>
  <c r="L1613" i="1" s="1"/>
  <c r="M1613" i="1" s="1"/>
  <c r="N1613" i="1" s="1"/>
  <c r="J1614" i="1"/>
  <c r="C1613" i="1" l="1"/>
  <c r="P1612" i="1"/>
  <c r="B1612" i="1" s="1"/>
  <c r="H1615" i="1"/>
  <c r="G1616" i="1"/>
  <c r="A1628" i="1"/>
  <c r="D1627" i="1"/>
  <c r="E1627" i="1" s="1"/>
  <c r="F1628" i="1" s="1"/>
  <c r="O1627" i="1"/>
  <c r="Q1626" i="1"/>
  <c r="R1626" i="1" s="1"/>
  <c r="S1627" i="1"/>
  <c r="T1627" i="1"/>
  <c r="K1614" i="1"/>
  <c r="L1614" i="1" s="1"/>
  <c r="M1614" i="1" s="1"/>
  <c r="N1614" i="1" s="1"/>
  <c r="J1615" i="1"/>
  <c r="C1614" i="1" l="1"/>
  <c r="P1613" i="1"/>
  <c r="B1613" i="1" s="1"/>
  <c r="S1628" i="1"/>
  <c r="T1628" i="1"/>
  <c r="Q1627" i="1"/>
  <c r="R1627" i="1" s="1"/>
  <c r="K1615" i="1"/>
  <c r="L1615" i="1" s="1"/>
  <c r="M1615" i="1" s="1"/>
  <c r="N1615" i="1" s="1"/>
  <c r="J1616" i="1"/>
  <c r="A1629" i="1"/>
  <c r="D1628" i="1"/>
  <c r="E1628" i="1" s="1"/>
  <c r="F1629" i="1" s="1"/>
  <c r="O1628" i="1"/>
  <c r="H1616" i="1"/>
  <c r="G1617" i="1"/>
  <c r="C1615" i="1" l="1"/>
  <c r="P1614" i="1"/>
  <c r="B1614" i="1" s="1"/>
  <c r="S1629" i="1"/>
  <c r="T1629" i="1"/>
  <c r="Q1628" i="1"/>
  <c r="R1628" i="1" s="1"/>
  <c r="D1629" i="1"/>
  <c r="E1629" i="1" s="1"/>
  <c r="F1630" i="1" s="1"/>
  <c r="O1629" i="1"/>
  <c r="A1630" i="1"/>
  <c r="K1616" i="1"/>
  <c r="L1616" i="1" s="1"/>
  <c r="M1616" i="1" s="1"/>
  <c r="N1616" i="1" s="1"/>
  <c r="J1617" i="1"/>
  <c r="H1617" i="1"/>
  <c r="G1618" i="1"/>
  <c r="C1616" i="1" l="1"/>
  <c r="P1615" i="1"/>
  <c r="B1615" i="1" s="1"/>
  <c r="K1617" i="1"/>
  <c r="L1617" i="1" s="1"/>
  <c r="M1617" i="1" s="1"/>
  <c r="N1617" i="1" s="1"/>
  <c r="J1618" i="1"/>
  <c r="A1631" i="1"/>
  <c r="D1630" i="1"/>
  <c r="E1630" i="1" s="1"/>
  <c r="F1631" i="1" s="1"/>
  <c r="O1630" i="1"/>
  <c r="Q1629" i="1"/>
  <c r="R1629" i="1" s="1"/>
  <c r="T1630" i="1"/>
  <c r="S1630" i="1"/>
  <c r="H1618" i="1"/>
  <c r="G1619" i="1"/>
  <c r="C1617" i="1" l="1"/>
  <c r="P1616" i="1"/>
  <c r="B1616" i="1" s="1"/>
  <c r="D1631" i="1"/>
  <c r="E1631" i="1" s="1"/>
  <c r="F1632" i="1" s="1"/>
  <c r="O1631" i="1"/>
  <c r="A1632" i="1"/>
  <c r="Q1630" i="1"/>
  <c r="R1630" i="1" s="1"/>
  <c r="T1631" i="1"/>
  <c r="S1631" i="1"/>
  <c r="H1619" i="1"/>
  <c r="G1620" i="1"/>
  <c r="K1618" i="1"/>
  <c r="L1618" i="1" s="1"/>
  <c r="M1618" i="1" s="1"/>
  <c r="N1618" i="1" s="1"/>
  <c r="J1619" i="1"/>
  <c r="C1618" i="1" l="1"/>
  <c r="P1617" i="1"/>
  <c r="B1617" i="1" s="1"/>
  <c r="Q1631" i="1"/>
  <c r="R1631" i="1" s="1"/>
  <c r="T1632" i="1"/>
  <c r="S1632" i="1"/>
  <c r="A1633" i="1"/>
  <c r="D1632" i="1"/>
  <c r="E1632" i="1" s="1"/>
  <c r="F1633" i="1" s="1"/>
  <c r="O1632" i="1"/>
  <c r="K1619" i="1"/>
  <c r="L1619" i="1" s="1"/>
  <c r="M1619" i="1" s="1"/>
  <c r="N1619" i="1" s="1"/>
  <c r="J1620" i="1"/>
  <c r="H1620" i="1"/>
  <c r="G1621" i="1"/>
  <c r="C1619" i="1" l="1"/>
  <c r="P1618" i="1"/>
  <c r="B1618" i="1" s="1"/>
  <c r="K1620" i="1"/>
  <c r="L1620" i="1" s="1"/>
  <c r="M1620" i="1" s="1"/>
  <c r="N1620" i="1" s="1"/>
  <c r="J1621" i="1"/>
  <c r="Q1632" i="1"/>
  <c r="R1632" i="1" s="1"/>
  <c r="S1633" i="1"/>
  <c r="T1633" i="1"/>
  <c r="A1634" i="1"/>
  <c r="D1633" i="1"/>
  <c r="E1633" i="1" s="1"/>
  <c r="F1634" i="1" s="1"/>
  <c r="O1633" i="1"/>
  <c r="H1621" i="1"/>
  <c r="G1622" i="1"/>
  <c r="C1620" i="1" l="1"/>
  <c r="P1619" i="1"/>
  <c r="B1619" i="1" s="1"/>
  <c r="H1622" i="1"/>
  <c r="G1623" i="1"/>
  <c r="S1634" i="1"/>
  <c r="Q1633" i="1"/>
  <c r="R1633" i="1" s="1"/>
  <c r="T1634" i="1"/>
  <c r="A1635" i="1"/>
  <c r="D1634" i="1"/>
  <c r="E1634" i="1" s="1"/>
  <c r="F1635" i="1" s="1"/>
  <c r="O1634" i="1"/>
  <c r="K1621" i="1"/>
  <c r="L1621" i="1" s="1"/>
  <c r="M1621" i="1" s="1"/>
  <c r="N1621" i="1" s="1"/>
  <c r="J1622" i="1"/>
  <c r="C1621" i="1" l="1"/>
  <c r="P1620" i="1"/>
  <c r="B1620" i="1" s="1"/>
  <c r="Q1634" i="1"/>
  <c r="R1634" i="1" s="1"/>
  <c r="J1635" i="1"/>
  <c r="K1635" i="1" s="1"/>
  <c r="S1635" i="1"/>
  <c r="T1635" i="1"/>
  <c r="G1635" i="1"/>
  <c r="H1635" i="1" s="1"/>
  <c r="A1636" i="1"/>
  <c r="D1635" i="1"/>
  <c r="E1635" i="1" s="1"/>
  <c r="F1636" i="1" s="1"/>
  <c r="O1635" i="1"/>
  <c r="H1623" i="1"/>
  <c r="G1624" i="1"/>
  <c r="K1622" i="1"/>
  <c r="L1622" i="1" s="1"/>
  <c r="M1622" i="1" s="1"/>
  <c r="N1622" i="1" s="1"/>
  <c r="J1623" i="1"/>
  <c r="C1622" i="1" l="1"/>
  <c r="P1621" i="1"/>
  <c r="B1621" i="1" s="1"/>
  <c r="A1637" i="1"/>
  <c r="D1636" i="1"/>
  <c r="E1636" i="1" s="1"/>
  <c r="F1637" i="1" s="1"/>
  <c r="O1636" i="1"/>
  <c r="Q1635" i="1"/>
  <c r="R1635" i="1" s="1"/>
  <c r="T1636" i="1"/>
  <c r="J1636" i="1"/>
  <c r="K1636" i="1" s="1"/>
  <c r="L1636" i="1" s="1"/>
  <c r="M1636" i="1" s="1"/>
  <c r="S1636" i="1"/>
  <c r="G1636" i="1"/>
  <c r="H1636" i="1" s="1"/>
  <c r="K1623" i="1"/>
  <c r="L1623" i="1" s="1"/>
  <c r="M1623" i="1" s="1"/>
  <c r="N1623" i="1" s="1"/>
  <c r="J1624" i="1"/>
  <c r="H1624" i="1"/>
  <c r="G1625" i="1"/>
  <c r="C1623" i="1" l="1"/>
  <c r="P1622" i="1"/>
  <c r="B1622" i="1" s="1"/>
  <c r="N1636" i="1"/>
  <c r="H1625" i="1"/>
  <c r="G1626" i="1"/>
  <c r="K1624" i="1"/>
  <c r="L1624" i="1" s="1"/>
  <c r="M1624" i="1" s="1"/>
  <c r="N1624" i="1" s="1"/>
  <c r="J1625" i="1"/>
  <c r="T1637" i="1"/>
  <c r="J1637" i="1"/>
  <c r="K1637" i="1" s="1"/>
  <c r="L1637" i="1" s="1"/>
  <c r="M1637" i="1" s="1"/>
  <c r="Q1636" i="1"/>
  <c r="R1636" i="1" s="1"/>
  <c r="S1637" i="1"/>
  <c r="G1637" i="1"/>
  <c r="H1637" i="1" s="1"/>
  <c r="A1638" i="1"/>
  <c r="D1637" i="1"/>
  <c r="E1637" i="1" s="1"/>
  <c r="F1638" i="1" s="1"/>
  <c r="O1637" i="1"/>
  <c r="C1624" i="1" l="1"/>
  <c r="P1623" i="1"/>
  <c r="B1623" i="1" s="1"/>
  <c r="N1637" i="1"/>
  <c r="O1638" i="1"/>
  <c r="A1639" i="1"/>
  <c r="D1638" i="1"/>
  <c r="E1638" i="1" s="1"/>
  <c r="F1639" i="1" s="1"/>
  <c r="K1625" i="1"/>
  <c r="L1625" i="1" s="1"/>
  <c r="M1625" i="1" s="1"/>
  <c r="N1625" i="1" s="1"/>
  <c r="J1626" i="1"/>
  <c r="H1626" i="1"/>
  <c r="G1627" i="1"/>
  <c r="Q1637" i="1"/>
  <c r="R1637" i="1" s="1"/>
  <c r="S1638" i="1"/>
  <c r="J1638" i="1"/>
  <c r="K1638" i="1" s="1"/>
  <c r="L1638" i="1" s="1"/>
  <c r="M1638" i="1" s="1"/>
  <c r="T1638" i="1"/>
  <c r="G1638" i="1"/>
  <c r="H1638" i="1" s="1"/>
  <c r="C1625" i="1" l="1"/>
  <c r="P1624" i="1"/>
  <c r="B1624" i="1" s="1"/>
  <c r="N1638" i="1"/>
  <c r="H1627" i="1"/>
  <c r="G1628" i="1"/>
  <c r="K1626" i="1"/>
  <c r="L1626" i="1" s="1"/>
  <c r="M1626" i="1" s="1"/>
  <c r="N1626" i="1" s="1"/>
  <c r="J1627" i="1"/>
  <c r="O1639" i="1"/>
  <c r="A1640" i="1"/>
  <c r="D1639" i="1"/>
  <c r="E1639" i="1" s="1"/>
  <c r="F1640" i="1" s="1"/>
  <c r="Q1638" i="1"/>
  <c r="R1638" i="1" s="1"/>
  <c r="T1639" i="1"/>
  <c r="J1639" i="1"/>
  <c r="K1639" i="1" s="1"/>
  <c r="L1639" i="1" s="1"/>
  <c r="M1639" i="1" s="1"/>
  <c r="S1639" i="1"/>
  <c r="G1639" i="1"/>
  <c r="H1639" i="1" s="1"/>
  <c r="C1626" i="1" l="1"/>
  <c r="P1625" i="1"/>
  <c r="B1625" i="1" s="1"/>
  <c r="Q1639" i="1"/>
  <c r="R1639" i="1" s="1"/>
  <c r="J1640" i="1"/>
  <c r="K1640" i="1" s="1"/>
  <c r="L1640" i="1" s="1"/>
  <c r="M1640" i="1" s="1"/>
  <c r="T1640" i="1"/>
  <c r="S1640" i="1"/>
  <c r="G1640" i="1"/>
  <c r="H1640" i="1" s="1"/>
  <c r="N1639" i="1"/>
  <c r="K1627" i="1"/>
  <c r="L1627" i="1" s="1"/>
  <c r="M1627" i="1" s="1"/>
  <c r="N1627" i="1" s="1"/>
  <c r="J1628" i="1"/>
  <c r="D1640" i="1"/>
  <c r="E1640" i="1" s="1"/>
  <c r="F1641" i="1" s="1"/>
  <c r="O1640" i="1"/>
  <c r="A1641" i="1"/>
  <c r="H1628" i="1"/>
  <c r="G1629" i="1"/>
  <c r="C1627" i="1" l="1"/>
  <c r="P1627" i="1" s="1"/>
  <c r="P1626" i="1"/>
  <c r="B1626" i="1" s="1"/>
  <c r="N1640" i="1"/>
  <c r="Q1640" i="1"/>
  <c r="R1640" i="1" s="1"/>
  <c r="J1641" i="1"/>
  <c r="K1641" i="1" s="1"/>
  <c r="L1641" i="1" s="1"/>
  <c r="M1641" i="1" s="1"/>
  <c r="T1641" i="1"/>
  <c r="S1641" i="1"/>
  <c r="G1641" i="1"/>
  <c r="H1641" i="1" s="1"/>
  <c r="K1628" i="1"/>
  <c r="L1628" i="1" s="1"/>
  <c r="M1628" i="1" s="1"/>
  <c r="N1628" i="1" s="1"/>
  <c r="J1629" i="1"/>
  <c r="H1629" i="1"/>
  <c r="G1630" i="1"/>
  <c r="O1641" i="1"/>
  <c r="A1642" i="1"/>
  <c r="D1641" i="1"/>
  <c r="E1641" i="1" s="1"/>
  <c r="F1642" i="1" s="1"/>
  <c r="C1628" i="1" l="1"/>
  <c r="B1627" i="1"/>
  <c r="K1629" i="1"/>
  <c r="L1629" i="1" s="1"/>
  <c r="M1629" i="1" s="1"/>
  <c r="N1629" i="1" s="1"/>
  <c r="J1630" i="1"/>
  <c r="H1630" i="1"/>
  <c r="G1631" i="1"/>
  <c r="Q1641" i="1"/>
  <c r="R1641" i="1" s="1"/>
  <c r="S1642" i="1"/>
  <c r="T1642" i="1"/>
  <c r="J1642" i="1"/>
  <c r="K1642" i="1" s="1"/>
  <c r="L1642" i="1" s="1"/>
  <c r="M1642" i="1" s="1"/>
  <c r="G1642" i="1"/>
  <c r="H1642" i="1" s="1"/>
  <c r="N1641" i="1"/>
  <c r="O1642" i="1"/>
  <c r="A1643" i="1"/>
  <c r="D1642" i="1"/>
  <c r="E1642" i="1" s="1"/>
  <c r="F1643" i="1" s="1"/>
  <c r="C1629" i="1" l="1"/>
  <c r="P1628" i="1"/>
  <c r="B1628" i="1" s="1"/>
  <c r="N1642" i="1"/>
  <c r="Q1642" i="1"/>
  <c r="R1642" i="1" s="1"/>
  <c r="J1643" i="1"/>
  <c r="K1643" i="1" s="1"/>
  <c r="L1643" i="1" s="1"/>
  <c r="M1643" i="1" s="1"/>
  <c r="T1643" i="1"/>
  <c r="S1643" i="1"/>
  <c r="G1643" i="1"/>
  <c r="H1643" i="1" s="1"/>
  <c r="H1631" i="1"/>
  <c r="G1632" i="1"/>
  <c r="O1643" i="1"/>
  <c r="A1644" i="1"/>
  <c r="D1643" i="1"/>
  <c r="E1643" i="1" s="1"/>
  <c r="F1644" i="1" s="1"/>
  <c r="K1630" i="1"/>
  <c r="L1630" i="1" s="1"/>
  <c r="M1630" i="1" s="1"/>
  <c r="N1630" i="1" s="1"/>
  <c r="J1631" i="1"/>
  <c r="C1630" i="1" l="1"/>
  <c r="P1629" i="1"/>
  <c r="B1629" i="1" s="1"/>
  <c r="Q1643" i="1"/>
  <c r="R1643" i="1" s="1"/>
  <c r="T1644" i="1"/>
  <c r="J1644" i="1"/>
  <c r="K1644" i="1" s="1"/>
  <c r="L1644" i="1" s="1"/>
  <c r="M1644" i="1" s="1"/>
  <c r="S1644" i="1"/>
  <c r="G1644" i="1"/>
  <c r="H1644" i="1" s="1"/>
  <c r="N1643" i="1"/>
  <c r="H1632" i="1"/>
  <c r="G1633" i="1"/>
  <c r="K1631" i="1"/>
  <c r="L1631" i="1" s="1"/>
  <c r="M1631" i="1" s="1"/>
  <c r="N1631" i="1" s="1"/>
  <c r="J1632" i="1"/>
  <c r="A1645" i="1"/>
  <c r="O1644" i="1"/>
  <c r="D1644" i="1"/>
  <c r="E1644" i="1" s="1"/>
  <c r="F1645" i="1" s="1"/>
  <c r="C1631" i="1" l="1"/>
  <c r="P1630" i="1"/>
  <c r="B1630" i="1" s="1"/>
  <c r="K1632" i="1"/>
  <c r="L1632" i="1" s="1"/>
  <c r="M1632" i="1" s="1"/>
  <c r="N1632" i="1" s="1"/>
  <c r="J1633" i="1"/>
  <c r="H1633" i="1"/>
  <c r="G1634" i="1"/>
  <c r="H1634" i="1" s="1"/>
  <c r="N1644" i="1"/>
  <c r="Q1644" i="1"/>
  <c r="R1644" i="1" s="1"/>
  <c r="J1645" i="1"/>
  <c r="K1645" i="1" s="1"/>
  <c r="L1645" i="1" s="1"/>
  <c r="M1645" i="1" s="1"/>
  <c r="S1645" i="1"/>
  <c r="T1645" i="1"/>
  <c r="G1645" i="1"/>
  <c r="H1645" i="1" s="1"/>
  <c r="A1646" i="1"/>
  <c r="D1645" i="1"/>
  <c r="E1645" i="1" s="1"/>
  <c r="F1646" i="1" s="1"/>
  <c r="O1645" i="1"/>
  <c r="C1632" i="1" l="1"/>
  <c r="P1631" i="1"/>
  <c r="B1631" i="1" s="1"/>
  <c r="N1645" i="1"/>
  <c r="Q1645" i="1"/>
  <c r="R1645" i="1" s="1"/>
  <c r="S1646" i="1"/>
  <c r="T1646" i="1"/>
  <c r="J1646" i="1"/>
  <c r="K1646" i="1" s="1"/>
  <c r="L1646" i="1" s="1"/>
  <c r="M1646" i="1" s="1"/>
  <c r="G1646" i="1"/>
  <c r="H1646" i="1" s="1"/>
  <c r="A1647" i="1"/>
  <c r="D1646" i="1"/>
  <c r="E1646" i="1" s="1"/>
  <c r="F1647" i="1" s="1"/>
  <c r="O1646" i="1"/>
  <c r="K1633" i="1"/>
  <c r="L1633" i="1" s="1"/>
  <c r="M1633" i="1" s="1"/>
  <c r="N1633" i="1" s="1"/>
  <c r="J1634" i="1"/>
  <c r="K1634" i="1" s="1"/>
  <c r="C1633" i="1" l="1"/>
  <c r="P1633" i="1" s="1"/>
  <c r="P1632" i="1"/>
  <c r="B1632" i="1" s="1"/>
  <c r="A1648" i="1"/>
  <c r="D1647" i="1"/>
  <c r="E1647" i="1" s="1"/>
  <c r="F1648" i="1" s="1"/>
  <c r="O1647" i="1"/>
  <c r="N1646" i="1"/>
  <c r="L1634" i="1"/>
  <c r="M1634" i="1" s="1"/>
  <c r="N1634" i="1" s="1"/>
  <c r="L1635" i="1"/>
  <c r="M1635" i="1" s="1"/>
  <c r="N1635" i="1" s="1"/>
  <c r="T1647" i="1"/>
  <c r="J1647" i="1"/>
  <c r="K1647" i="1" s="1"/>
  <c r="L1647" i="1" s="1"/>
  <c r="M1647" i="1" s="1"/>
  <c r="S1647" i="1"/>
  <c r="Q1646" i="1"/>
  <c r="R1646" i="1" s="1"/>
  <c r="G1647" i="1"/>
  <c r="H1647" i="1" s="1"/>
  <c r="C1634" i="1" l="1"/>
  <c r="B1633" i="1"/>
  <c r="N1647" i="1"/>
  <c r="Q1647" i="1"/>
  <c r="R1647" i="1" s="1"/>
  <c r="T1648" i="1"/>
  <c r="J1648" i="1"/>
  <c r="K1648" i="1" s="1"/>
  <c r="L1648" i="1" s="1"/>
  <c r="M1648" i="1" s="1"/>
  <c r="S1648" i="1"/>
  <c r="G1648" i="1"/>
  <c r="H1648" i="1" s="1"/>
  <c r="A1649" i="1"/>
  <c r="D1648" i="1"/>
  <c r="E1648" i="1" s="1"/>
  <c r="F1649" i="1" s="1"/>
  <c r="O1648" i="1"/>
  <c r="C1635" i="1" l="1"/>
  <c r="P1634" i="1"/>
  <c r="Q1648" i="1"/>
  <c r="R1648" i="1" s="1"/>
  <c r="S1649" i="1"/>
  <c r="J1649" i="1"/>
  <c r="K1649" i="1" s="1"/>
  <c r="L1649" i="1" s="1"/>
  <c r="M1649" i="1" s="1"/>
  <c r="T1649" i="1"/>
  <c r="G1649" i="1"/>
  <c r="H1649" i="1" s="1"/>
  <c r="D1649" i="1"/>
  <c r="E1649" i="1" s="1"/>
  <c r="F1650" i="1" s="1"/>
  <c r="O1649" i="1"/>
  <c r="A1650" i="1"/>
  <c r="N1648" i="1"/>
  <c r="B1634" i="1" l="1"/>
  <c r="C1636" i="1"/>
  <c r="P1635" i="1"/>
  <c r="B1635" i="1" s="1"/>
  <c r="N1649" i="1"/>
  <c r="S1650" i="1"/>
  <c r="Q1649" i="1"/>
  <c r="R1649" i="1" s="1"/>
  <c r="T1650" i="1"/>
  <c r="J1650" i="1"/>
  <c r="K1650" i="1" s="1"/>
  <c r="L1650" i="1" s="1"/>
  <c r="M1650" i="1" s="1"/>
  <c r="G1650" i="1"/>
  <c r="H1650" i="1" s="1"/>
  <c r="A1651" i="1"/>
  <c r="D1650" i="1"/>
  <c r="E1650" i="1" s="1"/>
  <c r="F1651" i="1" s="1"/>
  <c r="O1650" i="1"/>
  <c r="C1637" i="1" l="1"/>
  <c r="P1636" i="1"/>
  <c r="B1636" i="1" s="1"/>
  <c r="N1650" i="1"/>
  <c r="A1652" i="1"/>
  <c r="O1651" i="1"/>
  <c r="D1651" i="1"/>
  <c r="E1651" i="1" s="1"/>
  <c r="F1652" i="1" s="1"/>
  <c r="Q1650" i="1"/>
  <c r="R1650" i="1" s="1"/>
  <c r="J1651" i="1"/>
  <c r="K1651" i="1" s="1"/>
  <c r="L1651" i="1" s="1"/>
  <c r="M1651" i="1" s="1"/>
  <c r="T1651" i="1"/>
  <c r="S1651" i="1"/>
  <c r="G1651" i="1"/>
  <c r="H1651" i="1" s="1"/>
  <c r="C1638" i="1" l="1"/>
  <c r="P1637" i="1"/>
  <c r="B1637" i="1" s="1"/>
  <c r="N1651" i="1"/>
  <c r="Q1651" i="1"/>
  <c r="R1651" i="1" s="1"/>
  <c r="J1652" i="1"/>
  <c r="K1652" i="1" s="1"/>
  <c r="L1652" i="1" s="1"/>
  <c r="M1652" i="1" s="1"/>
  <c r="T1652" i="1"/>
  <c r="S1652" i="1"/>
  <c r="G1652" i="1"/>
  <c r="H1652" i="1" s="1"/>
  <c r="O1652" i="1"/>
  <c r="A1653" i="1"/>
  <c r="D1652" i="1"/>
  <c r="E1652" i="1" s="1"/>
  <c r="F1653" i="1" s="1"/>
  <c r="C1639" i="1" l="1"/>
  <c r="P1638" i="1"/>
  <c r="B1638" i="1" s="1"/>
  <c r="N1652" i="1"/>
  <c r="J1653" i="1"/>
  <c r="K1653" i="1" s="1"/>
  <c r="L1653" i="1" s="1"/>
  <c r="M1653" i="1" s="1"/>
  <c r="S1653" i="1"/>
  <c r="Q1652" i="1"/>
  <c r="R1652" i="1" s="1"/>
  <c r="T1653" i="1"/>
  <c r="G1653" i="1"/>
  <c r="H1653" i="1" s="1"/>
  <c r="A1654" i="1"/>
  <c r="D1653" i="1"/>
  <c r="E1653" i="1" s="1"/>
  <c r="F1654" i="1" s="1"/>
  <c r="O1653" i="1"/>
  <c r="P1639" i="1" l="1"/>
  <c r="B1639" i="1" s="1"/>
  <c r="C1640" i="1"/>
  <c r="N1653" i="1"/>
  <c r="J1654" i="1"/>
  <c r="K1654" i="1" s="1"/>
  <c r="L1654" i="1" s="1"/>
  <c r="M1654" i="1" s="1"/>
  <c r="Q1653" i="1"/>
  <c r="R1653" i="1" s="1"/>
  <c r="T1654" i="1"/>
  <c r="S1654" i="1"/>
  <c r="G1654" i="1"/>
  <c r="H1654" i="1" s="1"/>
  <c r="O1654" i="1"/>
  <c r="A1655" i="1"/>
  <c r="D1654" i="1"/>
  <c r="E1654" i="1" s="1"/>
  <c r="F1655" i="1" s="1"/>
  <c r="P1640" i="1" l="1"/>
  <c r="B1640" i="1" s="1"/>
  <c r="C1641" i="1"/>
  <c r="N1654" i="1"/>
  <c r="T1655" i="1"/>
  <c r="Q1654" i="1"/>
  <c r="R1654" i="1" s="1"/>
  <c r="J1655" i="1"/>
  <c r="K1655" i="1" s="1"/>
  <c r="L1655" i="1" s="1"/>
  <c r="M1655" i="1" s="1"/>
  <c r="S1655" i="1"/>
  <c r="G1655" i="1"/>
  <c r="H1655" i="1" s="1"/>
  <c r="A1656" i="1"/>
  <c r="O1655" i="1"/>
  <c r="D1655" i="1"/>
  <c r="E1655" i="1" s="1"/>
  <c r="F1656" i="1" s="1"/>
  <c r="P1641" i="1" l="1"/>
  <c r="B1641" i="1" s="1"/>
  <c r="C1642" i="1"/>
  <c r="A1657" i="1"/>
  <c r="D1656" i="1"/>
  <c r="E1656" i="1" s="1"/>
  <c r="F1657" i="1" s="1"/>
  <c r="O1656" i="1"/>
  <c r="Q1655" i="1"/>
  <c r="R1655" i="1" s="1"/>
  <c r="T1656" i="1"/>
  <c r="S1656" i="1"/>
  <c r="J1656" i="1"/>
  <c r="K1656" i="1" s="1"/>
  <c r="L1656" i="1" s="1"/>
  <c r="M1656" i="1" s="1"/>
  <c r="G1656" i="1"/>
  <c r="H1656" i="1" s="1"/>
  <c r="N1655" i="1"/>
  <c r="C1643" i="1" l="1"/>
  <c r="P1642" i="1"/>
  <c r="B1642" i="1" s="1"/>
  <c r="N1656" i="1"/>
  <c r="J1657" i="1"/>
  <c r="K1657" i="1" s="1"/>
  <c r="L1657" i="1" s="1"/>
  <c r="M1657" i="1" s="1"/>
  <c r="T1657" i="1"/>
  <c r="S1657" i="1"/>
  <c r="Q1656" i="1"/>
  <c r="R1656" i="1" s="1"/>
  <c r="G1657" i="1"/>
  <c r="H1657" i="1" s="1"/>
  <c r="D1657" i="1"/>
  <c r="E1657" i="1" s="1"/>
  <c r="F1658" i="1" s="1"/>
  <c r="O1657" i="1"/>
  <c r="A1658" i="1"/>
  <c r="P1643" i="1" l="1"/>
  <c r="B1643" i="1" s="1"/>
  <c r="C1644" i="1"/>
  <c r="J1658" i="1"/>
  <c r="K1658" i="1" s="1"/>
  <c r="L1658" i="1" s="1"/>
  <c r="M1658" i="1" s="1"/>
  <c r="T1658" i="1"/>
  <c r="Q1657" i="1"/>
  <c r="R1657" i="1" s="1"/>
  <c r="S1658" i="1"/>
  <c r="G1658" i="1"/>
  <c r="H1658" i="1" s="1"/>
  <c r="A1659" i="1"/>
  <c r="D1658" i="1"/>
  <c r="E1658" i="1" s="1"/>
  <c r="F1659" i="1" s="1"/>
  <c r="O1658" i="1"/>
  <c r="N1657" i="1"/>
  <c r="C1645" i="1" l="1"/>
  <c r="P1644" i="1"/>
  <c r="B1644" i="1" s="1"/>
  <c r="N1658" i="1"/>
  <c r="O1659" i="1"/>
  <c r="A1660" i="1"/>
  <c r="D1659" i="1"/>
  <c r="E1659" i="1" s="1"/>
  <c r="F1660" i="1" s="1"/>
  <c r="G1659" i="1"/>
  <c r="J1659" i="1"/>
  <c r="K1659" i="1" s="1"/>
  <c r="L1659" i="1" s="1"/>
  <c r="M1659" i="1" s="1"/>
  <c r="Q1658" i="1"/>
  <c r="R1658" i="1" s="1"/>
  <c r="S1659" i="1"/>
  <c r="T1659" i="1"/>
  <c r="C1646" i="1" l="1"/>
  <c r="P1645" i="1"/>
  <c r="B1645" i="1" s="1"/>
  <c r="G1660" i="1"/>
  <c r="H1660" i="1" s="1"/>
  <c r="D1660" i="1"/>
  <c r="E1660" i="1" s="1"/>
  <c r="F1661" i="1" s="1"/>
  <c r="O1660" i="1"/>
  <c r="A1661" i="1"/>
  <c r="H1659" i="1"/>
  <c r="N1659" i="1" s="1"/>
  <c r="Q1659" i="1"/>
  <c r="R1659" i="1" s="1"/>
  <c r="J1660" i="1"/>
  <c r="K1660" i="1" s="1"/>
  <c r="L1660" i="1" s="1"/>
  <c r="M1660" i="1" s="1"/>
  <c r="T1660" i="1"/>
  <c r="S1660" i="1"/>
  <c r="P1646" i="1" l="1"/>
  <c r="B1646" i="1" s="1"/>
  <c r="C1647" i="1"/>
  <c r="N1660" i="1"/>
  <c r="D1661" i="1"/>
  <c r="E1661" i="1" s="1"/>
  <c r="F1662" i="1" s="1"/>
  <c r="O1661" i="1"/>
  <c r="A1662" i="1"/>
  <c r="J1661" i="1"/>
  <c r="K1661" i="1" s="1"/>
  <c r="L1661" i="1" s="1"/>
  <c r="M1661" i="1" s="1"/>
  <c r="T1661" i="1"/>
  <c r="S1661" i="1"/>
  <c r="Q1660" i="1"/>
  <c r="R1660" i="1" s="1"/>
  <c r="G1661" i="1"/>
  <c r="H1661" i="1" s="1"/>
  <c r="C1648" i="1" l="1"/>
  <c r="P1647" i="1"/>
  <c r="B1647" i="1" s="1"/>
  <c r="N1661" i="1"/>
  <c r="D1662" i="1"/>
  <c r="E1662" i="1" s="1"/>
  <c r="F1663" i="1" s="1"/>
  <c r="A1663" i="1"/>
  <c r="O1662" i="1"/>
  <c r="J1662" i="1"/>
  <c r="K1662" i="1" s="1"/>
  <c r="L1662" i="1" s="1"/>
  <c r="M1662" i="1" s="1"/>
  <c r="Q1661" i="1"/>
  <c r="R1661" i="1" s="1"/>
  <c r="T1662" i="1"/>
  <c r="S1662" i="1"/>
  <c r="G1662" i="1"/>
  <c r="H1662" i="1" s="1"/>
  <c r="C1649" i="1" l="1"/>
  <c r="P1648" i="1"/>
  <c r="B1648" i="1" s="1"/>
  <c r="N1662" i="1"/>
  <c r="A1664" i="1"/>
  <c r="O1663" i="1"/>
  <c r="D1663" i="1"/>
  <c r="E1663" i="1" s="1"/>
  <c r="F1664" i="1" s="1"/>
  <c r="J1663" i="1"/>
  <c r="K1663" i="1" s="1"/>
  <c r="L1663" i="1" s="1"/>
  <c r="M1663" i="1" s="1"/>
  <c r="Q1662" i="1"/>
  <c r="R1662" i="1" s="1"/>
  <c r="S1663" i="1"/>
  <c r="T1663" i="1"/>
  <c r="G1663" i="1"/>
  <c r="H1663" i="1" s="1"/>
  <c r="C1650" i="1" l="1"/>
  <c r="P1649" i="1"/>
  <c r="B1649" i="1" s="1"/>
  <c r="N1663" i="1"/>
  <c r="A1665" i="1"/>
  <c r="O1664" i="1"/>
  <c r="D1664" i="1"/>
  <c r="E1664" i="1" s="1"/>
  <c r="F1665" i="1" s="1"/>
  <c r="J1664" i="1"/>
  <c r="K1664" i="1" s="1"/>
  <c r="L1664" i="1" s="1"/>
  <c r="M1664" i="1" s="1"/>
  <c r="Q1663" i="1"/>
  <c r="R1663" i="1" s="1"/>
  <c r="T1664" i="1"/>
  <c r="S1664" i="1"/>
  <c r="G1664" i="1"/>
  <c r="H1664" i="1" s="1"/>
  <c r="P1650" i="1" l="1"/>
  <c r="B1650" i="1" s="1"/>
  <c r="C1651" i="1"/>
  <c r="N1664" i="1"/>
  <c r="J1665" i="1"/>
  <c r="K1665" i="1" s="1"/>
  <c r="L1665" i="1" s="1"/>
  <c r="M1665" i="1" s="1"/>
  <c r="T1665" i="1"/>
  <c r="S1665" i="1"/>
  <c r="Q1664" i="1"/>
  <c r="R1664" i="1" s="1"/>
  <c r="G1665" i="1"/>
  <c r="H1665" i="1" s="1"/>
  <c r="A1666" i="1"/>
  <c r="D1665" i="1"/>
  <c r="E1665" i="1" s="1"/>
  <c r="F1666" i="1" s="1"/>
  <c r="O1665" i="1"/>
  <c r="P1651" i="1" l="1"/>
  <c r="B1651" i="1" s="1"/>
  <c r="C1652" i="1"/>
  <c r="N1665" i="1"/>
  <c r="Q1665" i="1"/>
  <c r="R1665" i="1" s="1"/>
  <c r="T1666" i="1"/>
  <c r="J1666" i="1"/>
  <c r="K1666" i="1" s="1"/>
  <c r="L1666" i="1" s="1"/>
  <c r="M1666" i="1" s="1"/>
  <c r="S1666" i="1"/>
  <c r="G1666" i="1"/>
  <c r="H1666" i="1" s="1"/>
  <c r="A1667" i="1"/>
  <c r="D1666" i="1"/>
  <c r="E1666" i="1" s="1"/>
  <c r="F1667" i="1" s="1"/>
  <c r="O1666" i="1"/>
  <c r="C1653" i="1" l="1"/>
  <c r="P1652" i="1"/>
  <c r="B1652" i="1" s="1"/>
  <c r="N1666" i="1"/>
  <c r="Q1666" i="1"/>
  <c r="R1666" i="1" s="1"/>
  <c r="S1667" i="1"/>
  <c r="J1667" i="1"/>
  <c r="K1667" i="1" s="1"/>
  <c r="L1667" i="1" s="1"/>
  <c r="M1667" i="1" s="1"/>
  <c r="T1667" i="1"/>
  <c r="G1667" i="1"/>
  <c r="H1667" i="1" s="1"/>
  <c r="O1667" i="1"/>
  <c r="A1668" i="1"/>
  <c r="D1667" i="1"/>
  <c r="E1667" i="1" s="1"/>
  <c r="F1668" i="1" s="1"/>
  <c r="P1653" i="1" l="1"/>
  <c r="B1653" i="1" s="1"/>
  <c r="C1654" i="1"/>
  <c r="N1667" i="1"/>
  <c r="Q1667" i="1"/>
  <c r="R1667" i="1" s="1"/>
  <c r="J1668" i="1"/>
  <c r="K1668" i="1" s="1"/>
  <c r="L1668" i="1" s="1"/>
  <c r="M1668" i="1" s="1"/>
  <c r="T1668" i="1"/>
  <c r="S1668" i="1"/>
  <c r="G1668" i="1"/>
  <c r="H1668" i="1" s="1"/>
  <c r="A1669" i="1"/>
  <c r="D1668" i="1"/>
  <c r="E1668" i="1" s="1"/>
  <c r="F1669" i="1" s="1"/>
  <c r="O1668" i="1"/>
  <c r="C1655" i="1" l="1"/>
  <c r="P1654" i="1"/>
  <c r="B1654" i="1" s="1"/>
  <c r="N1668" i="1"/>
  <c r="J1669" i="1"/>
  <c r="K1669" i="1" s="1"/>
  <c r="L1669" i="1" s="1"/>
  <c r="M1669" i="1" s="1"/>
  <c r="S1669" i="1"/>
  <c r="Q1668" i="1"/>
  <c r="R1668" i="1" s="1"/>
  <c r="T1669" i="1"/>
  <c r="G1669" i="1"/>
  <c r="H1669" i="1" s="1"/>
  <c r="A1670" i="1"/>
  <c r="D1669" i="1"/>
  <c r="E1669" i="1" s="1"/>
  <c r="F1670" i="1" s="1"/>
  <c r="O1669" i="1"/>
  <c r="P1655" i="1" l="1"/>
  <c r="B1655" i="1" s="1"/>
  <c r="C1656" i="1"/>
  <c r="N1669" i="1"/>
  <c r="J1670" i="1"/>
  <c r="K1670" i="1" s="1"/>
  <c r="L1670" i="1" s="1"/>
  <c r="M1670" i="1" s="1"/>
  <c r="Q1669" i="1"/>
  <c r="R1669" i="1" s="1"/>
  <c r="T1670" i="1"/>
  <c r="S1670" i="1"/>
  <c r="G1670" i="1"/>
  <c r="H1670" i="1" s="1"/>
  <c r="D1670" i="1"/>
  <c r="E1670" i="1" s="1"/>
  <c r="F1671" i="1" s="1"/>
  <c r="O1670" i="1"/>
  <c r="A1671" i="1"/>
  <c r="C1657" i="1" l="1"/>
  <c r="P1656" i="1"/>
  <c r="B1656" i="1" s="1"/>
  <c r="N1670" i="1"/>
  <c r="J1671" i="1"/>
  <c r="K1671" i="1" s="1"/>
  <c r="L1671" i="1" s="1"/>
  <c r="M1671" i="1" s="1"/>
  <c r="S1671" i="1"/>
  <c r="Q1670" i="1"/>
  <c r="R1670" i="1" s="1"/>
  <c r="T1671" i="1"/>
  <c r="G1671" i="1"/>
  <c r="H1671" i="1" s="1"/>
  <c r="A1672" i="1"/>
  <c r="O1671" i="1"/>
  <c r="D1671" i="1"/>
  <c r="E1671" i="1" s="1"/>
  <c r="F1672" i="1" s="1"/>
  <c r="C1658" i="1" l="1"/>
  <c r="P1657" i="1"/>
  <c r="B1657" i="1" s="1"/>
  <c r="N1671" i="1"/>
  <c r="J1672" i="1"/>
  <c r="K1672" i="1" s="1"/>
  <c r="L1672" i="1" s="1"/>
  <c r="M1672" i="1" s="1"/>
  <c r="Q1671" i="1"/>
  <c r="R1671" i="1" s="1"/>
  <c r="T1672" i="1"/>
  <c r="S1672" i="1"/>
  <c r="G1672" i="1"/>
  <c r="H1672" i="1" s="1"/>
  <c r="D1672" i="1"/>
  <c r="E1672" i="1" s="1"/>
  <c r="F1673" i="1" s="1"/>
  <c r="O1672" i="1"/>
  <c r="A1673" i="1"/>
  <c r="P1658" i="1" l="1"/>
  <c r="B1658" i="1" s="1"/>
  <c r="C1659" i="1"/>
  <c r="N1672" i="1"/>
  <c r="D1673" i="1"/>
  <c r="E1673" i="1" s="1"/>
  <c r="F1674" i="1" s="1"/>
  <c r="A1674" i="1"/>
  <c r="O1673" i="1"/>
  <c r="J1673" i="1"/>
  <c r="K1673" i="1" s="1"/>
  <c r="L1673" i="1" s="1"/>
  <c r="M1673" i="1" s="1"/>
  <c r="Q1672" i="1"/>
  <c r="R1672" i="1" s="1"/>
  <c r="T1673" i="1"/>
  <c r="S1673" i="1"/>
  <c r="G1673" i="1"/>
  <c r="H1673" i="1" s="1"/>
  <c r="P1659" i="1" l="1"/>
  <c r="B1659" i="1" s="1"/>
  <c r="C1660" i="1"/>
  <c r="S1674" i="1"/>
  <c r="J1674" i="1"/>
  <c r="K1674" i="1" s="1"/>
  <c r="L1674" i="1" s="1"/>
  <c r="M1674" i="1" s="1"/>
  <c r="Q1673" i="1"/>
  <c r="R1673" i="1" s="1"/>
  <c r="T1674" i="1"/>
  <c r="G1674" i="1"/>
  <c r="H1674" i="1" s="1"/>
  <c r="A1675" i="1"/>
  <c r="D1674" i="1"/>
  <c r="E1674" i="1" s="1"/>
  <c r="F1675" i="1" s="1"/>
  <c r="O1674" i="1"/>
  <c r="N1673" i="1"/>
  <c r="P1660" i="1" l="1"/>
  <c r="B1660" i="1" s="1"/>
  <c r="C1661" i="1"/>
  <c r="N1674" i="1"/>
  <c r="J1675" i="1"/>
  <c r="K1675" i="1" s="1"/>
  <c r="L1675" i="1" s="1"/>
  <c r="M1675" i="1" s="1"/>
  <c r="Q1674" i="1"/>
  <c r="R1674" i="1" s="1"/>
  <c r="T1675" i="1"/>
  <c r="S1675" i="1"/>
  <c r="G1675" i="1"/>
  <c r="H1675" i="1" s="1"/>
  <c r="A1676" i="1"/>
  <c r="O1675" i="1"/>
  <c r="D1675" i="1"/>
  <c r="E1675" i="1" s="1"/>
  <c r="F1676" i="1" s="1"/>
  <c r="C1662" i="1" l="1"/>
  <c r="P1661" i="1"/>
  <c r="B1661" i="1" s="1"/>
  <c r="N1675" i="1"/>
  <c r="J1676" i="1"/>
  <c r="K1676" i="1" s="1"/>
  <c r="L1676" i="1" s="1"/>
  <c r="M1676" i="1" s="1"/>
  <c r="T1676" i="1"/>
  <c r="S1676" i="1"/>
  <c r="Q1675" i="1"/>
  <c r="R1675" i="1" s="1"/>
  <c r="G1676" i="1"/>
  <c r="H1676" i="1" s="1"/>
  <c r="A1677" i="1"/>
  <c r="D1676" i="1"/>
  <c r="E1676" i="1" s="1"/>
  <c r="F1677" i="1" s="1"/>
  <c r="O1676" i="1"/>
  <c r="P1662" i="1" l="1"/>
  <c r="B1662" i="1" s="1"/>
  <c r="C1663" i="1"/>
  <c r="J1677" i="1"/>
  <c r="K1677" i="1" s="1"/>
  <c r="L1677" i="1" s="1"/>
  <c r="M1677" i="1" s="1"/>
  <c r="Q1676" i="1"/>
  <c r="R1676" i="1" s="1"/>
  <c r="T1677" i="1"/>
  <c r="S1677" i="1"/>
  <c r="G1677" i="1"/>
  <c r="H1677" i="1" s="1"/>
  <c r="N1676" i="1"/>
  <c r="D1677" i="1"/>
  <c r="E1677" i="1" s="1"/>
  <c r="F1678" i="1" s="1"/>
  <c r="A1678" i="1"/>
  <c r="O1677" i="1"/>
  <c r="P1663" i="1" l="1"/>
  <c r="B1663" i="1" s="1"/>
  <c r="C1664" i="1"/>
  <c r="N1677" i="1"/>
  <c r="J1678" i="1"/>
  <c r="K1678" i="1" s="1"/>
  <c r="L1678" i="1" s="1"/>
  <c r="M1678" i="1" s="1"/>
  <c r="Q1677" i="1"/>
  <c r="R1677" i="1" s="1"/>
  <c r="T1678" i="1"/>
  <c r="S1678" i="1"/>
  <c r="G1678" i="1"/>
  <c r="H1678" i="1" s="1"/>
  <c r="D1678" i="1"/>
  <c r="E1678" i="1" s="1"/>
  <c r="F1679" i="1" s="1"/>
  <c r="A1679" i="1"/>
  <c r="O1678" i="1"/>
  <c r="C1665" i="1" l="1"/>
  <c r="P1664" i="1"/>
  <c r="B1664" i="1" s="1"/>
  <c r="N1678" i="1"/>
  <c r="J1679" i="1"/>
  <c r="K1679" i="1" s="1"/>
  <c r="L1679" i="1" s="1"/>
  <c r="M1679" i="1" s="1"/>
  <c r="Q1678" i="1"/>
  <c r="R1678" i="1" s="1"/>
  <c r="T1679" i="1"/>
  <c r="S1679" i="1"/>
  <c r="G1679" i="1"/>
  <c r="H1679" i="1" s="1"/>
  <c r="A1680" i="1"/>
  <c r="O1679" i="1"/>
  <c r="D1679" i="1"/>
  <c r="E1679" i="1" s="1"/>
  <c r="F1680" i="1" s="1"/>
  <c r="C1666" i="1" l="1"/>
  <c r="P1665" i="1"/>
  <c r="B1665" i="1" s="1"/>
  <c r="N1679" i="1"/>
  <c r="J1680" i="1"/>
  <c r="K1680" i="1" s="1"/>
  <c r="L1680" i="1" s="1"/>
  <c r="M1680" i="1" s="1"/>
  <c r="T1680" i="1"/>
  <c r="S1680" i="1"/>
  <c r="Q1679" i="1"/>
  <c r="R1679" i="1" s="1"/>
  <c r="G1680" i="1"/>
  <c r="H1680" i="1" s="1"/>
  <c r="A1681" i="1"/>
  <c r="D1680" i="1"/>
  <c r="E1680" i="1" s="1"/>
  <c r="F1681" i="1" s="1"/>
  <c r="O1680" i="1"/>
  <c r="C1667" i="1" l="1"/>
  <c r="P1666" i="1"/>
  <c r="B1666" i="1" s="1"/>
  <c r="N1680" i="1"/>
  <c r="J1681" i="1"/>
  <c r="K1681" i="1" s="1"/>
  <c r="L1681" i="1" s="1"/>
  <c r="M1681" i="1" s="1"/>
  <c r="S1681" i="1"/>
  <c r="Q1680" i="1"/>
  <c r="R1680" i="1" s="1"/>
  <c r="T1681" i="1"/>
  <c r="G1681" i="1"/>
  <c r="H1681" i="1" s="1"/>
  <c r="D1681" i="1"/>
  <c r="E1681" i="1" s="1"/>
  <c r="F1682" i="1" s="1"/>
  <c r="A1682" i="1"/>
  <c r="O1681" i="1"/>
  <c r="P1667" i="1" l="1"/>
  <c r="B1667" i="1" s="1"/>
  <c r="C1668" i="1"/>
  <c r="Q1681" i="1"/>
  <c r="R1681" i="1" s="1"/>
  <c r="T1682" i="1"/>
  <c r="J1682" i="1"/>
  <c r="K1682" i="1" s="1"/>
  <c r="L1682" i="1" s="1"/>
  <c r="M1682" i="1" s="1"/>
  <c r="S1682" i="1"/>
  <c r="G1682" i="1"/>
  <c r="H1682" i="1" s="1"/>
  <c r="N1681" i="1"/>
  <c r="O1682" i="1"/>
  <c r="A1683" i="1"/>
  <c r="D1682" i="1"/>
  <c r="E1682" i="1" s="1"/>
  <c r="F1683" i="1" s="1"/>
  <c r="C1669" i="1" l="1"/>
  <c r="P1668" i="1"/>
  <c r="B1668" i="1" s="1"/>
  <c r="N1682" i="1"/>
  <c r="J1683" i="1"/>
  <c r="K1683" i="1" s="1"/>
  <c r="L1683" i="1" s="1"/>
  <c r="M1683" i="1" s="1"/>
  <c r="Q1682" i="1"/>
  <c r="R1682" i="1" s="1"/>
  <c r="T1683" i="1"/>
  <c r="S1683" i="1"/>
  <c r="G1683" i="1"/>
  <c r="H1683" i="1" s="1"/>
  <c r="D1683" i="1"/>
  <c r="E1683" i="1" s="1"/>
  <c r="F1684" i="1" s="1"/>
  <c r="A1684" i="1"/>
  <c r="O1683" i="1"/>
  <c r="P1669" i="1" l="1"/>
  <c r="B1669" i="1" s="1"/>
  <c r="C1670" i="1"/>
  <c r="N1683" i="1"/>
  <c r="A1685" i="1"/>
  <c r="O1684" i="1"/>
  <c r="D1684" i="1"/>
  <c r="E1684" i="1" s="1"/>
  <c r="F1685" i="1" s="1"/>
  <c r="J1684" i="1"/>
  <c r="K1684" i="1" s="1"/>
  <c r="L1684" i="1" s="1"/>
  <c r="M1684" i="1" s="1"/>
  <c r="S1684" i="1"/>
  <c r="Q1683" i="1"/>
  <c r="R1683" i="1" s="1"/>
  <c r="T1684" i="1"/>
  <c r="G1684" i="1"/>
  <c r="H1684" i="1" s="1"/>
  <c r="P1670" i="1" l="1"/>
  <c r="B1670" i="1" s="1"/>
  <c r="C1671" i="1"/>
  <c r="N1684" i="1"/>
  <c r="J1685" i="1"/>
  <c r="K1685" i="1" s="1"/>
  <c r="L1685" i="1" s="1"/>
  <c r="M1685" i="1" s="1"/>
  <c r="S1685" i="1"/>
  <c r="Q1684" i="1"/>
  <c r="R1684" i="1" s="1"/>
  <c r="T1685" i="1"/>
  <c r="G1685" i="1"/>
  <c r="H1685" i="1" s="1"/>
  <c r="A1686" i="1"/>
  <c r="O1685" i="1"/>
  <c r="D1685" i="1"/>
  <c r="E1685" i="1" s="1"/>
  <c r="F1686" i="1" s="1"/>
  <c r="P1671" i="1" l="1"/>
  <c r="B1671" i="1" s="1"/>
  <c r="C1672" i="1"/>
  <c r="N1685" i="1"/>
  <c r="D1686" i="1"/>
  <c r="E1686" i="1" s="1"/>
  <c r="F1687" i="1" s="1"/>
  <c r="O1686" i="1"/>
  <c r="A1687" i="1"/>
  <c r="J1686" i="1"/>
  <c r="K1686" i="1" s="1"/>
  <c r="L1686" i="1" s="1"/>
  <c r="M1686" i="1" s="1"/>
  <c r="S1686" i="1"/>
  <c r="Q1685" i="1"/>
  <c r="R1685" i="1" s="1"/>
  <c r="T1686" i="1"/>
  <c r="G1686" i="1"/>
  <c r="H1686" i="1" s="1"/>
  <c r="P1672" i="1" l="1"/>
  <c r="B1672" i="1" s="1"/>
  <c r="C1673" i="1"/>
  <c r="N1686" i="1"/>
  <c r="J1687" i="1"/>
  <c r="K1687" i="1" s="1"/>
  <c r="L1687" i="1" s="1"/>
  <c r="M1687" i="1" s="1"/>
  <c r="S1687" i="1"/>
  <c r="Q1686" i="1"/>
  <c r="R1686" i="1" s="1"/>
  <c r="T1687" i="1"/>
  <c r="G1687" i="1"/>
  <c r="H1687" i="1" s="1"/>
  <c r="O1687" i="1"/>
  <c r="A1688" i="1"/>
  <c r="D1687" i="1"/>
  <c r="E1687" i="1" s="1"/>
  <c r="F1688" i="1" s="1"/>
  <c r="P1673" i="1" l="1"/>
  <c r="B1673" i="1" s="1"/>
  <c r="C1674" i="1"/>
  <c r="Q1687" i="1"/>
  <c r="R1687" i="1" s="1"/>
  <c r="T1688" i="1"/>
  <c r="J1688" i="1"/>
  <c r="K1688" i="1" s="1"/>
  <c r="L1688" i="1" s="1"/>
  <c r="M1688" i="1" s="1"/>
  <c r="S1688" i="1"/>
  <c r="G1688" i="1"/>
  <c r="H1688" i="1" s="1"/>
  <c r="O1688" i="1"/>
  <c r="A1689" i="1"/>
  <c r="D1688" i="1"/>
  <c r="E1688" i="1" s="1"/>
  <c r="F1689" i="1" s="1"/>
  <c r="N1687" i="1"/>
  <c r="P1674" i="1" l="1"/>
  <c r="B1674" i="1" s="1"/>
  <c r="C1675" i="1"/>
  <c r="N1688" i="1"/>
  <c r="D1689" i="1"/>
  <c r="E1689" i="1" s="1"/>
  <c r="F1690" i="1" s="1"/>
  <c r="A1690" i="1"/>
  <c r="O1689" i="1"/>
  <c r="T1689" i="1"/>
  <c r="S1689" i="1"/>
  <c r="Q1688" i="1"/>
  <c r="R1688" i="1" s="1"/>
  <c r="J1689" i="1"/>
  <c r="K1689" i="1" s="1"/>
  <c r="L1689" i="1" s="1"/>
  <c r="M1689" i="1" s="1"/>
  <c r="G1689" i="1"/>
  <c r="H1689" i="1" s="1"/>
  <c r="P1675" i="1" l="1"/>
  <c r="B1675" i="1" s="1"/>
  <c r="C1676" i="1"/>
  <c r="N1689" i="1"/>
  <c r="Q1689" i="1"/>
  <c r="R1689" i="1" s="1"/>
  <c r="S1690" i="1"/>
  <c r="J1690" i="1"/>
  <c r="K1690" i="1" s="1"/>
  <c r="L1690" i="1" s="1"/>
  <c r="M1690" i="1" s="1"/>
  <c r="T1690" i="1"/>
  <c r="G1690" i="1"/>
  <c r="H1690" i="1" s="1"/>
  <c r="D1690" i="1"/>
  <c r="E1690" i="1" s="1"/>
  <c r="F1691" i="1" s="1"/>
  <c r="A1691" i="1"/>
  <c r="O1690" i="1"/>
  <c r="C1677" i="1" l="1"/>
  <c r="P1676" i="1"/>
  <c r="B1676" i="1" s="1"/>
  <c r="N1690" i="1"/>
  <c r="D1691" i="1"/>
  <c r="E1691" i="1" s="1"/>
  <c r="F1692" i="1" s="1"/>
  <c r="O1691" i="1"/>
  <c r="A1692" i="1"/>
  <c r="J1691" i="1"/>
  <c r="K1691" i="1" s="1"/>
  <c r="L1691" i="1" s="1"/>
  <c r="M1691" i="1" s="1"/>
  <c r="Q1690" i="1"/>
  <c r="R1690" i="1" s="1"/>
  <c r="S1691" i="1"/>
  <c r="T1691" i="1"/>
  <c r="G1691" i="1"/>
  <c r="H1691" i="1" s="1"/>
  <c r="C1678" i="1" l="1"/>
  <c r="P1677" i="1"/>
  <c r="B1677" i="1" s="1"/>
  <c r="N1691" i="1"/>
  <c r="A1693" i="1"/>
  <c r="D1692" i="1"/>
  <c r="E1692" i="1" s="1"/>
  <c r="F1693" i="1" s="1"/>
  <c r="O1692" i="1"/>
  <c r="J1692" i="1"/>
  <c r="K1692" i="1" s="1"/>
  <c r="L1692" i="1" s="1"/>
  <c r="M1692" i="1" s="1"/>
  <c r="S1692" i="1"/>
  <c r="Q1691" i="1"/>
  <c r="R1691" i="1" s="1"/>
  <c r="T1692" i="1"/>
  <c r="G1692" i="1"/>
  <c r="H1692" i="1" s="1"/>
  <c r="C1679" i="1" l="1"/>
  <c r="P1678" i="1"/>
  <c r="B1678" i="1" s="1"/>
  <c r="N1692" i="1"/>
  <c r="J1693" i="1"/>
  <c r="K1693" i="1" s="1"/>
  <c r="L1693" i="1" s="1"/>
  <c r="M1693" i="1" s="1"/>
  <c r="T1693" i="1"/>
  <c r="S1693" i="1"/>
  <c r="Q1692" i="1"/>
  <c r="R1692" i="1" s="1"/>
  <c r="G1693" i="1"/>
  <c r="H1693" i="1" s="1"/>
  <c r="A1694" i="1"/>
  <c r="O1693" i="1"/>
  <c r="D1693" i="1"/>
  <c r="E1693" i="1" s="1"/>
  <c r="F1694" i="1" s="1"/>
  <c r="P1679" i="1" l="1"/>
  <c r="B1679" i="1" s="1"/>
  <c r="C1680" i="1"/>
  <c r="N1693" i="1"/>
  <c r="J1694" i="1"/>
  <c r="K1694" i="1" s="1"/>
  <c r="L1694" i="1" s="1"/>
  <c r="M1694" i="1" s="1"/>
  <c r="Q1693" i="1"/>
  <c r="R1693" i="1" s="1"/>
  <c r="S1694" i="1"/>
  <c r="T1694" i="1"/>
  <c r="G1694" i="1"/>
  <c r="H1694" i="1" s="1"/>
  <c r="A1695" i="1"/>
  <c r="O1694" i="1"/>
  <c r="D1694" i="1"/>
  <c r="E1694" i="1" s="1"/>
  <c r="F1695" i="1" s="1"/>
  <c r="C1681" i="1" l="1"/>
  <c r="P1680" i="1"/>
  <c r="B1680" i="1" s="1"/>
  <c r="N1694" i="1"/>
  <c r="T1695" i="1"/>
  <c r="J1695" i="1"/>
  <c r="K1695" i="1" s="1"/>
  <c r="L1695" i="1" s="1"/>
  <c r="M1695" i="1" s="1"/>
  <c r="Q1694" i="1"/>
  <c r="R1694" i="1" s="1"/>
  <c r="S1695" i="1"/>
  <c r="G1695" i="1"/>
  <c r="H1695" i="1" s="1"/>
  <c r="A1696" i="1"/>
  <c r="O1695" i="1"/>
  <c r="D1695" i="1"/>
  <c r="E1695" i="1" s="1"/>
  <c r="F1696" i="1" s="1"/>
  <c r="P1681" i="1" l="1"/>
  <c r="B1681" i="1" s="1"/>
  <c r="C1682" i="1"/>
  <c r="N1695" i="1"/>
  <c r="A1697" i="1"/>
  <c r="D1696" i="1"/>
  <c r="E1696" i="1" s="1"/>
  <c r="F1697" i="1" s="1"/>
  <c r="O1696" i="1"/>
  <c r="J1696" i="1"/>
  <c r="K1696" i="1" s="1"/>
  <c r="L1696" i="1" s="1"/>
  <c r="M1696" i="1" s="1"/>
  <c r="Q1695" i="1"/>
  <c r="R1695" i="1" s="1"/>
  <c r="T1696" i="1"/>
  <c r="S1696" i="1"/>
  <c r="G1696" i="1"/>
  <c r="H1696" i="1" s="1"/>
  <c r="P1682" i="1" l="1"/>
  <c r="B1682" i="1" s="1"/>
  <c r="C1683" i="1"/>
  <c r="N1696" i="1"/>
  <c r="J1697" i="1"/>
  <c r="K1697" i="1" s="1"/>
  <c r="L1697" i="1" s="1"/>
  <c r="M1697" i="1" s="1"/>
  <c r="T1697" i="1"/>
  <c r="Q1696" i="1"/>
  <c r="R1696" i="1" s="1"/>
  <c r="S1697" i="1"/>
  <c r="G1697" i="1"/>
  <c r="H1697" i="1" s="1"/>
  <c r="A1698" i="1"/>
  <c r="D1697" i="1"/>
  <c r="E1697" i="1" s="1"/>
  <c r="F1698" i="1" s="1"/>
  <c r="O1697" i="1"/>
  <c r="P1683" i="1" l="1"/>
  <c r="B1683" i="1" s="1"/>
  <c r="C1684" i="1"/>
  <c r="N1697" i="1"/>
  <c r="Q1697" i="1"/>
  <c r="R1697" i="1" s="1"/>
  <c r="T1698" i="1"/>
  <c r="S1698" i="1"/>
  <c r="J1698" i="1"/>
  <c r="K1698" i="1" s="1"/>
  <c r="L1698" i="1" s="1"/>
  <c r="M1698" i="1" s="1"/>
  <c r="G1698" i="1"/>
  <c r="H1698" i="1" s="1"/>
  <c r="A1699" i="1"/>
  <c r="D1698" i="1"/>
  <c r="E1698" i="1" s="1"/>
  <c r="F1699" i="1" s="1"/>
  <c r="O1698" i="1"/>
  <c r="P1684" i="1" l="1"/>
  <c r="B1684" i="1" s="1"/>
  <c r="C1685" i="1"/>
  <c r="N1698" i="1"/>
  <c r="D1699" i="1"/>
  <c r="E1699" i="1" s="1"/>
  <c r="F1700" i="1" s="1"/>
  <c r="A1700" i="1"/>
  <c r="O1699" i="1"/>
  <c r="T1699" i="1"/>
  <c r="S1699" i="1"/>
  <c r="J1699" i="1"/>
  <c r="K1699" i="1" s="1"/>
  <c r="L1699" i="1" s="1"/>
  <c r="M1699" i="1" s="1"/>
  <c r="Q1698" i="1"/>
  <c r="R1698" i="1" s="1"/>
  <c r="G1699" i="1"/>
  <c r="H1699" i="1" s="1"/>
  <c r="P1685" i="1" l="1"/>
  <c r="B1685" i="1" s="1"/>
  <c r="C1686" i="1"/>
  <c r="J1700" i="1"/>
  <c r="K1700" i="1" s="1"/>
  <c r="L1700" i="1" s="1"/>
  <c r="M1700" i="1" s="1"/>
  <c r="T1700" i="1"/>
  <c r="S1700" i="1"/>
  <c r="Q1699" i="1"/>
  <c r="R1699" i="1" s="1"/>
  <c r="G1700" i="1"/>
  <c r="H1700" i="1" s="1"/>
  <c r="N1699" i="1"/>
  <c r="A1701" i="1"/>
  <c r="O1700" i="1"/>
  <c r="D1700" i="1"/>
  <c r="E1700" i="1" s="1"/>
  <c r="F1701" i="1" s="1"/>
  <c r="P1686" i="1" l="1"/>
  <c r="B1686" i="1" s="1"/>
  <c r="C1687" i="1"/>
  <c r="J1701" i="1"/>
  <c r="K1701" i="1" s="1"/>
  <c r="L1701" i="1" s="1"/>
  <c r="M1701" i="1" s="1"/>
  <c r="Q1700" i="1"/>
  <c r="R1700" i="1" s="1"/>
  <c r="T1701" i="1"/>
  <c r="S1701" i="1"/>
  <c r="G1701" i="1"/>
  <c r="H1701" i="1" s="1"/>
  <c r="A1702" i="1"/>
  <c r="O1701" i="1"/>
  <c r="D1701" i="1"/>
  <c r="E1701" i="1" s="1"/>
  <c r="F1702" i="1" s="1"/>
  <c r="N1700" i="1"/>
  <c r="P1687" i="1" l="1"/>
  <c r="B1687" i="1" s="1"/>
  <c r="C1688" i="1"/>
  <c r="N1701" i="1"/>
  <c r="J1702" i="1"/>
  <c r="K1702" i="1" s="1"/>
  <c r="L1702" i="1" s="1"/>
  <c r="M1702" i="1" s="1"/>
  <c r="T1702" i="1"/>
  <c r="S1702" i="1"/>
  <c r="Q1701" i="1"/>
  <c r="R1701" i="1" s="1"/>
  <c r="G1702" i="1"/>
  <c r="H1702" i="1" s="1"/>
  <c r="D1702" i="1"/>
  <c r="E1702" i="1" s="1"/>
  <c r="F1703" i="1" s="1"/>
  <c r="O1702" i="1"/>
  <c r="A1703" i="1"/>
  <c r="P1688" i="1" l="1"/>
  <c r="B1688" i="1" s="1"/>
  <c r="C1689" i="1"/>
  <c r="N1702" i="1"/>
  <c r="J1703" i="1"/>
  <c r="K1703" i="1" s="1"/>
  <c r="L1703" i="1" s="1"/>
  <c r="M1703" i="1" s="1"/>
  <c r="Q1702" i="1"/>
  <c r="R1702" i="1" s="1"/>
  <c r="T1703" i="1"/>
  <c r="S1703" i="1"/>
  <c r="G1703" i="1"/>
  <c r="H1703" i="1" s="1"/>
  <c r="A1704" i="1"/>
  <c r="D1703" i="1"/>
  <c r="E1703" i="1" s="1"/>
  <c r="F1704" i="1" s="1"/>
  <c r="O1703" i="1"/>
  <c r="P1689" i="1" l="1"/>
  <c r="B1689" i="1" s="1"/>
  <c r="C1690" i="1"/>
  <c r="J1704" i="1"/>
  <c r="K1704" i="1" s="1"/>
  <c r="L1704" i="1" s="1"/>
  <c r="M1704" i="1" s="1"/>
  <c r="Q1703" i="1"/>
  <c r="R1703" i="1" s="1"/>
  <c r="T1704" i="1"/>
  <c r="S1704" i="1"/>
  <c r="G1704" i="1"/>
  <c r="H1704" i="1" s="1"/>
  <c r="N1703" i="1"/>
  <c r="A1705" i="1"/>
  <c r="D1704" i="1"/>
  <c r="E1704" i="1" s="1"/>
  <c r="F1705" i="1" s="1"/>
  <c r="O1704" i="1"/>
  <c r="P1690" i="1" l="1"/>
  <c r="B1690" i="1" s="1"/>
  <c r="C1691" i="1"/>
  <c r="N1704" i="1"/>
  <c r="A1706" i="1"/>
  <c r="D1705" i="1"/>
  <c r="E1705" i="1" s="1"/>
  <c r="F1706" i="1" s="1"/>
  <c r="O1705" i="1"/>
  <c r="J1705" i="1"/>
  <c r="K1705" i="1" s="1"/>
  <c r="L1705" i="1" s="1"/>
  <c r="M1705" i="1" s="1"/>
  <c r="Q1704" i="1"/>
  <c r="R1704" i="1" s="1"/>
  <c r="T1705" i="1"/>
  <c r="S1705" i="1"/>
  <c r="G1705" i="1"/>
  <c r="H1705" i="1" s="1"/>
  <c r="P1691" i="1" l="1"/>
  <c r="B1691" i="1" s="1"/>
  <c r="C1692" i="1"/>
  <c r="N1705" i="1"/>
  <c r="J1706" i="1"/>
  <c r="K1706" i="1" s="1"/>
  <c r="L1706" i="1" s="1"/>
  <c r="M1706" i="1" s="1"/>
  <c r="T1706" i="1"/>
  <c r="S1706" i="1"/>
  <c r="Q1705" i="1"/>
  <c r="R1705" i="1" s="1"/>
  <c r="G1706" i="1"/>
  <c r="H1706" i="1" s="1"/>
  <c r="A1707" i="1"/>
  <c r="D1706" i="1"/>
  <c r="E1706" i="1" s="1"/>
  <c r="F1707" i="1" s="1"/>
  <c r="O1706" i="1"/>
  <c r="P1692" i="1" l="1"/>
  <c r="B1692" i="1" s="1"/>
  <c r="C1693" i="1"/>
  <c r="N1706" i="1"/>
  <c r="J1707" i="1"/>
  <c r="K1707" i="1" s="1"/>
  <c r="L1707" i="1" s="1"/>
  <c r="M1707" i="1" s="1"/>
  <c r="T1707" i="1"/>
  <c r="S1707" i="1"/>
  <c r="Q1706" i="1"/>
  <c r="R1706" i="1" s="1"/>
  <c r="G1707" i="1"/>
  <c r="H1707" i="1" s="1"/>
  <c r="A1708" i="1"/>
  <c r="D1707" i="1"/>
  <c r="E1707" i="1" s="1"/>
  <c r="F1708" i="1" s="1"/>
  <c r="O1707" i="1"/>
  <c r="C1694" i="1" l="1"/>
  <c r="P1693" i="1"/>
  <c r="B1693" i="1" s="1"/>
  <c r="N1707" i="1"/>
  <c r="J1708" i="1"/>
  <c r="K1708" i="1" s="1"/>
  <c r="L1708" i="1" s="1"/>
  <c r="M1708" i="1" s="1"/>
  <c r="S1708" i="1"/>
  <c r="Q1707" i="1"/>
  <c r="R1707" i="1" s="1"/>
  <c r="T1708" i="1"/>
  <c r="G1708" i="1"/>
  <c r="H1708" i="1" s="1"/>
  <c r="A1709" i="1"/>
  <c r="O1708" i="1"/>
  <c r="D1708" i="1"/>
  <c r="E1708" i="1" s="1"/>
  <c r="F1709" i="1" s="1"/>
  <c r="C1695" i="1" l="1"/>
  <c r="P1694" i="1"/>
  <c r="B1694" i="1" s="1"/>
  <c r="N1708" i="1"/>
  <c r="J1709" i="1"/>
  <c r="K1709" i="1" s="1"/>
  <c r="L1709" i="1" s="1"/>
  <c r="M1709" i="1" s="1"/>
  <c r="Q1708" i="1"/>
  <c r="R1708" i="1" s="1"/>
  <c r="S1709" i="1"/>
  <c r="T1709" i="1"/>
  <c r="G1709" i="1"/>
  <c r="H1709" i="1" s="1"/>
  <c r="A1710" i="1"/>
  <c r="O1709" i="1"/>
  <c r="D1709" i="1"/>
  <c r="E1709" i="1" s="1"/>
  <c r="F1710" i="1" s="1"/>
  <c r="P1695" i="1" l="1"/>
  <c r="B1695" i="1" s="1"/>
  <c r="C1696" i="1"/>
  <c r="N1709" i="1"/>
  <c r="O1710" i="1"/>
  <c r="D1710" i="1"/>
  <c r="E1710" i="1" s="1"/>
  <c r="F1711" i="1" s="1"/>
  <c r="A1711" i="1"/>
  <c r="J1710" i="1"/>
  <c r="K1710" i="1" s="1"/>
  <c r="L1710" i="1" s="1"/>
  <c r="M1710" i="1" s="1"/>
  <c r="Q1709" i="1"/>
  <c r="R1709" i="1" s="1"/>
  <c r="T1710" i="1"/>
  <c r="S1710" i="1"/>
  <c r="G1710" i="1"/>
  <c r="H1710" i="1" s="1"/>
  <c r="C1697" i="1" l="1"/>
  <c r="P1696" i="1"/>
  <c r="B1696" i="1" s="1"/>
  <c r="N1710" i="1"/>
  <c r="O1711" i="1"/>
  <c r="A1712" i="1"/>
  <c r="D1711" i="1"/>
  <c r="E1711" i="1" s="1"/>
  <c r="F1712" i="1" s="1"/>
  <c r="J1711" i="1"/>
  <c r="K1711" i="1" s="1"/>
  <c r="L1711" i="1" s="1"/>
  <c r="M1711" i="1" s="1"/>
  <c r="Q1710" i="1"/>
  <c r="R1710" i="1" s="1"/>
  <c r="T1711" i="1"/>
  <c r="S1711" i="1"/>
  <c r="G1711" i="1"/>
  <c r="H1711" i="1" s="1"/>
  <c r="C1698" i="1" l="1"/>
  <c r="P1697" i="1"/>
  <c r="B1697" i="1" s="1"/>
  <c r="N1711" i="1"/>
  <c r="J1712" i="1"/>
  <c r="K1712" i="1" s="1"/>
  <c r="L1712" i="1" s="1"/>
  <c r="M1712" i="1" s="1"/>
  <c r="S1712" i="1"/>
  <c r="Q1711" i="1"/>
  <c r="R1711" i="1" s="1"/>
  <c r="T1712" i="1"/>
  <c r="G1712" i="1"/>
  <c r="H1712" i="1" s="1"/>
  <c r="D1712" i="1"/>
  <c r="E1712" i="1" s="1"/>
  <c r="F1713" i="1" s="1"/>
  <c r="O1712" i="1"/>
  <c r="A1713" i="1"/>
  <c r="C1699" i="1" l="1"/>
  <c r="P1698" i="1"/>
  <c r="B1698" i="1" s="1"/>
  <c r="N1712" i="1"/>
  <c r="A1714" i="1"/>
  <c r="O1713" i="1"/>
  <c r="D1713" i="1"/>
  <c r="E1713" i="1" s="1"/>
  <c r="F1714" i="1" s="1"/>
  <c r="J1713" i="1"/>
  <c r="K1713" i="1" s="1"/>
  <c r="L1713" i="1" s="1"/>
  <c r="M1713" i="1" s="1"/>
  <c r="Q1712" i="1"/>
  <c r="R1712" i="1" s="1"/>
  <c r="T1713" i="1"/>
  <c r="S1713" i="1"/>
  <c r="G1713" i="1"/>
  <c r="H1713" i="1" s="1"/>
  <c r="C1700" i="1" l="1"/>
  <c r="P1699" i="1"/>
  <c r="B1699" i="1" s="1"/>
  <c r="N1713" i="1"/>
  <c r="J1714" i="1"/>
  <c r="K1714" i="1" s="1"/>
  <c r="L1714" i="1" s="1"/>
  <c r="M1714" i="1" s="1"/>
  <c r="Q1713" i="1"/>
  <c r="R1713" i="1" s="1"/>
  <c r="T1714" i="1"/>
  <c r="S1714" i="1"/>
  <c r="G1714" i="1"/>
  <c r="H1714" i="1" s="1"/>
  <c r="A1715" i="1"/>
  <c r="O1714" i="1"/>
  <c r="D1714" i="1"/>
  <c r="E1714" i="1" s="1"/>
  <c r="F1715" i="1" s="1"/>
  <c r="C1701" i="1" l="1"/>
  <c r="P1700" i="1"/>
  <c r="B1700" i="1" s="1"/>
  <c r="N1714" i="1"/>
  <c r="J1715" i="1"/>
  <c r="K1715" i="1" s="1"/>
  <c r="L1715" i="1" s="1"/>
  <c r="M1715" i="1" s="1"/>
  <c r="Q1714" i="1"/>
  <c r="R1714" i="1" s="1"/>
  <c r="T1715" i="1"/>
  <c r="S1715" i="1"/>
  <c r="G1715" i="1"/>
  <c r="H1715" i="1" s="1"/>
  <c r="D1715" i="1"/>
  <c r="E1715" i="1" s="1"/>
  <c r="F1716" i="1" s="1"/>
  <c r="O1715" i="1"/>
  <c r="A1716" i="1"/>
  <c r="P1701" i="1" l="1"/>
  <c r="B1701" i="1" s="1"/>
  <c r="C1702" i="1"/>
  <c r="D1716" i="1"/>
  <c r="E1716" i="1" s="1"/>
  <c r="F1717" i="1" s="1"/>
  <c r="O1716" i="1"/>
  <c r="A1717" i="1"/>
  <c r="J1716" i="1"/>
  <c r="K1716" i="1" s="1"/>
  <c r="L1716" i="1" s="1"/>
  <c r="M1716" i="1" s="1"/>
  <c r="S1716" i="1"/>
  <c r="Q1715" i="1"/>
  <c r="R1715" i="1" s="1"/>
  <c r="T1716" i="1"/>
  <c r="G1716" i="1"/>
  <c r="H1716" i="1" s="1"/>
  <c r="N1715" i="1"/>
  <c r="C1703" i="1" l="1"/>
  <c r="P1702" i="1"/>
  <c r="B1702" i="1" s="1"/>
  <c r="N1716" i="1"/>
  <c r="D1717" i="1"/>
  <c r="E1717" i="1" s="1"/>
  <c r="F1718" i="1" s="1"/>
  <c r="A1718" i="1"/>
  <c r="O1717" i="1"/>
  <c r="J1717" i="1"/>
  <c r="K1717" i="1" s="1"/>
  <c r="L1717" i="1" s="1"/>
  <c r="M1717" i="1" s="1"/>
  <c r="Q1716" i="1"/>
  <c r="R1716" i="1" s="1"/>
  <c r="T1717" i="1"/>
  <c r="S1717" i="1"/>
  <c r="G1717" i="1"/>
  <c r="H1717" i="1" s="1"/>
  <c r="C1704" i="1" l="1"/>
  <c r="P1703" i="1"/>
  <c r="B1703" i="1" s="1"/>
  <c r="N1717" i="1"/>
  <c r="S1718" i="1"/>
  <c r="Q1717" i="1"/>
  <c r="R1717" i="1" s="1"/>
  <c r="T1718" i="1"/>
  <c r="J1718" i="1"/>
  <c r="K1718" i="1" s="1"/>
  <c r="L1718" i="1" s="1"/>
  <c r="M1718" i="1" s="1"/>
  <c r="G1718" i="1"/>
  <c r="H1718" i="1" s="1"/>
  <c r="A1719" i="1"/>
  <c r="O1718" i="1"/>
  <c r="D1718" i="1"/>
  <c r="E1718" i="1" s="1"/>
  <c r="F1719" i="1" s="1"/>
  <c r="P1704" i="1" l="1"/>
  <c r="B1704" i="1" s="1"/>
  <c r="C1705" i="1"/>
  <c r="N1718" i="1"/>
  <c r="J1719" i="1"/>
  <c r="K1719" i="1" s="1"/>
  <c r="L1719" i="1" s="1"/>
  <c r="M1719" i="1" s="1"/>
  <c r="S1719" i="1"/>
  <c r="Q1718" i="1"/>
  <c r="R1718" i="1" s="1"/>
  <c r="T1719" i="1"/>
  <c r="G1719" i="1"/>
  <c r="H1719" i="1" s="1"/>
  <c r="A1720" i="1"/>
  <c r="D1719" i="1"/>
  <c r="E1719" i="1" s="1"/>
  <c r="F1720" i="1" s="1"/>
  <c r="O1719" i="1"/>
  <c r="P1705" i="1" l="1"/>
  <c r="B1705" i="1" s="1"/>
  <c r="C1706" i="1"/>
  <c r="N1719" i="1"/>
  <c r="J1720" i="1"/>
  <c r="K1720" i="1" s="1"/>
  <c r="L1720" i="1" s="1"/>
  <c r="M1720" i="1" s="1"/>
  <c r="T1720" i="1"/>
  <c r="S1720" i="1"/>
  <c r="Q1719" i="1"/>
  <c r="R1719" i="1" s="1"/>
  <c r="G1720" i="1"/>
  <c r="H1720" i="1" s="1"/>
  <c r="A1721" i="1"/>
  <c r="D1720" i="1"/>
  <c r="E1720" i="1" s="1"/>
  <c r="F1721" i="1" s="1"/>
  <c r="O1720" i="1"/>
  <c r="P1706" i="1" l="1"/>
  <c r="B1706" i="1" s="1"/>
  <c r="C1707" i="1"/>
  <c r="J1721" i="1"/>
  <c r="K1721" i="1" s="1"/>
  <c r="L1721" i="1" s="1"/>
  <c r="M1721" i="1" s="1"/>
  <c r="S1721" i="1"/>
  <c r="Q1720" i="1"/>
  <c r="R1720" i="1" s="1"/>
  <c r="T1721" i="1"/>
  <c r="G1721" i="1"/>
  <c r="H1721" i="1" s="1"/>
  <c r="N1720" i="1"/>
  <c r="A1722" i="1"/>
  <c r="D1721" i="1"/>
  <c r="E1721" i="1" s="1"/>
  <c r="F1722" i="1" s="1"/>
  <c r="O1721" i="1"/>
  <c r="C1708" i="1" l="1"/>
  <c r="P1707" i="1"/>
  <c r="B1707" i="1" s="1"/>
  <c r="J1722" i="1"/>
  <c r="K1722" i="1" s="1"/>
  <c r="L1722" i="1" s="1"/>
  <c r="M1722" i="1" s="1"/>
  <c r="T1722" i="1"/>
  <c r="S1722" i="1"/>
  <c r="Q1721" i="1"/>
  <c r="R1721" i="1" s="1"/>
  <c r="G1722" i="1"/>
  <c r="H1722" i="1" s="1"/>
  <c r="D1722" i="1"/>
  <c r="E1722" i="1" s="1"/>
  <c r="F1723" i="1" s="1"/>
  <c r="A1723" i="1"/>
  <c r="O1722" i="1"/>
  <c r="N1721" i="1"/>
  <c r="P1708" i="1" l="1"/>
  <c r="B1708" i="1" s="1"/>
  <c r="C1709" i="1"/>
  <c r="N1722" i="1"/>
  <c r="J1723" i="1"/>
  <c r="K1723" i="1" s="1"/>
  <c r="L1723" i="1" s="1"/>
  <c r="M1723" i="1" s="1"/>
  <c r="Q1722" i="1"/>
  <c r="R1722" i="1" s="1"/>
  <c r="T1723" i="1"/>
  <c r="S1723" i="1"/>
  <c r="G1723" i="1"/>
  <c r="H1723" i="1" s="1"/>
  <c r="D1723" i="1"/>
  <c r="E1723" i="1" s="1"/>
  <c r="F1724" i="1" s="1"/>
  <c r="A1724" i="1"/>
  <c r="O1723" i="1"/>
  <c r="P1709" i="1" l="1"/>
  <c r="B1709" i="1" s="1"/>
  <c r="C1710" i="1"/>
  <c r="N1723" i="1"/>
  <c r="O1724" i="1"/>
  <c r="A1725" i="1"/>
  <c r="D1724" i="1"/>
  <c r="E1724" i="1" s="1"/>
  <c r="F1725" i="1" s="1"/>
  <c r="J1724" i="1"/>
  <c r="K1724" i="1" s="1"/>
  <c r="L1724" i="1" s="1"/>
  <c r="M1724" i="1" s="1"/>
  <c r="Q1723" i="1"/>
  <c r="R1723" i="1" s="1"/>
  <c r="S1724" i="1"/>
  <c r="T1724" i="1"/>
  <c r="G1724" i="1"/>
  <c r="H1724" i="1" s="1"/>
  <c r="P1710" i="1" l="1"/>
  <c r="B1710" i="1" s="1"/>
  <c r="C1711" i="1"/>
  <c r="J1725" i="1"/>
  <c r="K1725" i="1" s="1"/>
  <c r="L1725" i="1" s="1"/>
  <c r="M1725" i="1" s="1"/>
  <c r="T1725" i="1"/>
  <c r="S1725" i="1"/>
  <c r="Q1724" i="1"/>
  <c r="R1724" i="1" s="1"/>
  <c r="G1725" i="1"/>
  <c r="H1725" i="1" s="1"/>
  <c r="N1724" i="1"/>
  <c r="A1726" i="1"/>
  <c r="D1725" i="1"/>
  <c r="E1725" i="1" s="1"/>
  <c r="F1726" i="1" s="1"/>
  <c r="O1725" i="1"/>
  <c r="C1712" i="1" l="1"/>
  <c r="P1711" i="1"/>
  <c r="B1711" i="1" s="1"/>
  <c r="J1726" i="1"/>
  <c r="K1726" i="1" s="1"/>
  <c r="L1726" i="1" s="1"/>
  <c r="M1726" i="1" s="1"/>
  <c r="T1726" i="1"/>
  <c r="S1726" i="1"/>
  <c r="Q1725" i="1"/>
  <c r="R1725" i="1" s="1"/>
  <c r="G1726" i="1"/>
  <c r="H1726" i="1" s="1"/>
  <c r="D1726" i="1"/>
  <c r="E1726" i="1" s="1"/>
  <c r="F1727" i="1" s="1"/>
  <c r="O1726" i="1"/>
  <c r="A1727" i="1"/>
  <c r="N1725" i="1"/>
  <c r="P1712" i="1" l="1"/>
  <c r="B1712" i="1" s="1"/>
  <c r="C1713" i="1"/>
  <c r="N1726" i="1"/>
  <c r="D1727" i="1"/>
  <c r="E1727" i="1" s="1"/>
  <c r="F1728" i="1" s="1"/>
  <c r="O1727" i="1"/>
  <c r="A1728" i="1"/>
  <c r="J1727" i="1"/>
  <c r="K1727" i="1" s="1"/>
  <c r="L1727" i="1" s="1"/>
  <c r="M1727" i="1" s="1"/>
  <c r="T1727" i="1"/>
  <c r="S1727" i="1"/>
  <c r="Q1726" i="1"/>
  <c r="R1726" i="1" s="1"/>
  <c r="G1727" i="1"/>
  <c r="H1727" i="1" s="1"/>
  <c r="C1714" i="1" l="1"/>
  <c r="P1713" i="1"/>
  <c r="B1713" i="1" s="1"/>
  <c r="N1727" i="1"/>
  <c r="A1729" i="1"/>
  <c r="D1728" i="1"/>
  <c r="E1728" i="1" s="1"/>
  <c r="F1729" i="1" s="1"/>
  <c r="O1728" i="1"/>
  <c r="J1728" i="1"/>
  <c r="K1728" i="1" s="1"/>
  <c r="L1728" i="1" s="1"/>
  <c r="M1728" i="1" s="1"/>
  <c r="Q1727" i="1"/>
  <c r="R1727" i="1" s="1"/>
  <c r="T1728" i="1"/>
  <c r="S1728" i="1"/>
  <c r="G1728" i="1"/>
  <c r="H1728" i="1" s="1"/>
  <c r="C1715" i="1" l="1"/>
  <c r="P1714" i="1"/>
  <c r="B1714" i="1" s="1"/>
  <c r="N1728" i="1"/>
  <c r="T1729" i="1"/>
  <c r="J1729" i="1"/>
  <c r="K1729" i="1" s="1"/>
  <c r="L1729" i="1" s="1"/>
  <c r="M1729" i="1" s="1"/>
  <c r="S1729" i="1"/>
  <c r="Q1728" i="1"/>
  <c r="R1728" i="1" s="1"/>
  <c r="G1729" i="1"/>
  <c r="H1729" i="1" s="1"/>
  <c r="A1730" i="1"/>
  <c r="O1729" i="1"/>
  <c r="D1729" i="1"/>
  <c r="E1729" i="1" s="1"/>
  <c r="F1730" i="1" s="1"/>
  <c r="P1715" i="1" l="1"/>
  <c r="B1715" i="1" s="1"/>
  <c r="C1716" i="1"/>
  <c r="N1729" i="1"/>
  <c r="A1731" i="1"/>
  <c r="D1730" i="1"/>
  <c r="E1730" i="1" s="1"/>
  <c r="F1731" i="1" s="1"/>
  <c r="O1730" i="1"/>
  <c r="J1730" i="1"/>
  <c r="K1730" i="1" s="1"/>
  <c r="L1730" i="1" s="1"/>
  <c r="M1730" i="1" s="1"/>
  <c r="S1730" i="1"/>
  <c r="Q1729" i="1"/>
  <c r="R1729" i="1" s="1"/>
  <c r="T1730" i="1"/>
  <c r="G1730" i="1"/>
  <c r="H1730" i="1" s="1"/>
  <c r="C1717" i="1" l="1"/>
  <c r="P1716" i="1"/>
  <c r="B1716" i="1" s="1"/>
  <c r="N1730" i="1"/>
  <c r="J1731" i="1"/>
  <c r="K1731" i="1" s="1"/>
  <c r="L1731" i="1" s="1"/>
  <c r="M1731" i="1" s="1"/>
  <c r="Q1730" i="1"/>
  <c r="R1730" i="1" s="1"/>
  <c r="T1731" i="1"/>
  <c r="S1731" i="1"/>
  <c r="G1731" i="1"/>
  <c r="H1731" i="1" s="1"/>
  <c r="A1732" i="1"/>
  <c r="D1731" i="1"/>
  <c r="E1731" i="1" s="1"/>
  <c r="F1732" i="1" s="1"/>
  <c r="O1731" i="1"/>
  <c r="C1718" i="1" l="1"/>
  <c r="P1717" i="1"/>
  <c r="B1717" i="1" s="1"/>
  <c r="N1731" i="1"/>
  <c r="J1732" i="1"/>
  <c r="K1732" i="1" s="1"/>
  <c r="L1732" i="1" s="1"/>
  <c r="M1732" i="1" s="1"/>
  <c r="S1732" i="1"/>
  <c r="Q1731" i="1"/>
  <c r="R1731" i="1" s="1"/>
  <c r="T1732" i="1"/>
  <c r="G1732" i="1"/>
  <c r="H1732" i="1" s="1"/>
  <c r="O1732" i="1"/>
  <c r="A1733" i="1"/>
  <c r="D1732" i="1"/>
  <c r="E1732" i="1" s="1"/>
  <c r="F1733" i="1" s="1"/>
  <c r="C1719" i="1" l="1"/>
  <c r="P1718" i="1"/>
  <c r="B1718" i="1" s="1"/>
  <c r="N1732" i="1"/>
  <c r="O1733" i="1"/>
  <c r="A1734" i="1"/>
  <c r="D1733" i="1"/>
  <c r="E1733" i="1" s="1"/>
  <c r="F1734" i="1" s="1"/>
  <c r="J1733" i="1"/>
  <c r="K1733" i="1" s="1"/>
  <c r="L1733" i="1" s="1"/>
  <c r="M1733" i="1" s="1"/>
  <c r="S1733" i="1"/>
  <c r="Q1732" i="1"/>
  <c r="R1732" i="1" s="1"/>
  <c r="T1733" i="1"/>
  <c r="G1733" i="1"/>
  <c r="H1733" i="1" s="1"/>
  <c r="P1719" i="1" l="1"/>
  <c r="B1719" i="1" s="1"/>
  <c r="C1720" i="1"/>
  <c r="N1733" i="1"/>
  <c r="O1734" i="1"/>
  <c r="A1735" i="1"/>
  <c r="D1734" i="1"/>
  <c r="E1734" i="1" s="1"/>
  <c r="F1735" i="1" s="1"/>
  <c r="J1734" i="1"/>
  <c r="K1734" i="1" s="1"/>
  <c r="L1734" i="1" s="1"/>
  <c r="M1734" i="1" s="1"/>
  <c r="Q1733" i="1"/>
  <c r="R1733" i="1" s="1"/>
  <c r="T1734" i="1"/>
  <c r="S1734" i="1"/>
  <c r="G1734" i="1"/>
  <c r="H1734" i="1" s="1"/>
  <c r="C1721" i="1" l="1"/>
  <c r="P1720" i="1"/>
  <c r="B1720" i="1" s="1"/>
  <c r="N1734" i="1"/>
  <c r="T1735" i="1"/>
  <c r="J1735" i="1"/>
  <c r="K1735" i="1" s="1"/>
  <c r="L1735" i="1" s="1"/>
  <c r="M1735" i="1" s="1"/>
  <c r="Q1734" i="1"/>
  <c r="R1734" i="1" s="1"/>
  <c r="S1735" i="1"/>
  <c r="G1735" i="1"/>
  <c r="H1735" i="1" s="1"/>
  <c r="D1735" i="1"/>
  <c r="E1735" i="1" s="1"/>
  <c r="F1736" i="1" s="1"/>
  <c r="O1735" i="1"/>
  <c r="A1736" i="1"/>
  <c r="C1722" i="1" l="1"/>
  <c r="P1721" i="1"/>
  <c r="B1721" i="1" s="1"/>
  <c r="J1736" i="1"/>
  <c r="K1736" i="1" s="1"/>
  <c r="L1736" i="1" s="1"/>
  <c r="M1736" i="1" s="1"/>
  <c r="Q1735" i="1"/>
  <c r="R1735" i="1" s="1"/>
  <c r="S1736" i="1"/>
  <c r="T1736" i="1"/>
  <c r="G1736" i="1"/>
  <c r="H1736" i="1" s="1"/>
  <c r="D1736" i="1"/>
  <c r="E1736" i="1" s="1"/>
  <c r="F1737" i="1" s="1"/>
  <c r="O1736" i="1"/>
  <c r="A1737" i="1"/>
  <c r="N1735" i="1"/>
  <c r="C1723" i="1" l="1"/>
  <c r="P1722" i="1"/>
  <c r="B1722" i="1" s="1"/>
  <c r="N1736" i="1"/>
  <c r="J1737" i="1"/>
  <c r="K1737" i="1" s="1"/>
  <c r="L1737" i="1" s="1"/>
  <c r="M1737" i="1" s="1"/>
  <c r="T1737" i="1"/>
  <c r="S1737" i="1"/>
  <c r="Q1736" i="1"/>
  <c r="R1736" i="1" s="1"/>
  <c r="G1737" i="1"/>
  <c r="H1737" i="1" s="1"/>
  <c r="A1738" i="1"/>
  <c r="D1737" i="1"/>
  <c r="E1737" i="1" s="1"/>
  <c r="F1738" i="1" s="1"/>
  <c r="O1737" i="1"/>
  <c r="P1723" i="1" l="1"/>
  <c r="B1723" i="1" s="1"/>
  <c r="C1724" i="1"/>
  <c r="N1737" i="1"/>
  <c r="D1738" i="1"/>
  <c r="E1738" i="1" s="1"/>
  <c r="F1739" i="1" s="1"/>
  <c r="O1738" i="1"/>
  <c r="A1739" i="1"/>
  <c r="T1738" i="1"/>
  <c r="S1738" i="1"/>
  <c r="J1738" i="1"/>
  <c r="K1738" i="1" s="1"/>
  <c r="L1738" i="1" s="1"/>
  <c r="M1738" i="1" s="1"/>
  <c r="Q1737" i="1"/>
  <c r="R1737" i="1" s="1"/>
  <c r="G1738" i="1"/>
  <c r="H1738" i="1" s="1"/>
  <c r="P1724" i="1" l="1"/>
  <c r="B1724" i="1" s="1"/>
  <c r="C1725" i="1"/>
  <c r="N1738" i="1"/>
  <c r="A1740" i="1"/>
  <c r="O1739" i="1"/>
  <c r="D1739" i="1"/>
  <c r="E1739" i="1" s="1"/>
  <c r="F1740" i="1" s="1"/>
  <c r="S1739" i="1"/>
  <c r="J1739" i="1"/>
  <c r="K1739" i="1" s="1"/>
  <c r="L1739" i="1" s="1"/>
  <c r="M1739" i="1" s="1"/>
  <c r="T1739" i="1"/>
  <c r="Q1738" i="1"/>
  <c r="R1738" i="1" s="1"/>
  <c r="G1739" i="1"/>
  <c r="H1739" i="1" s="1"/>
  <c r="C1726" i="1" l="1"/>
  <c r="P1725" i="1"/>
  <c r="B1725" i="1" s="1"/>
  <c r="N1739" i="1"/>
  <c r="A1741" i="1"/>
  <c r="D1740" i="1"/>
  <c r="E1740" i="1" s="1"/>
  <c r="F1741" i="1" s="1"/>
  <c r="O1740" i="1"/>
  <c r="J1740" i="1"/>
  <c r="K1740" i="1" s="1"/>
  <c r="L1740" i="1" s="1"/>
  <c r="M1740" i="1" s="1"/>
  <c r="Q1739" i="1"/>
  <c r="R1739" i="1" s="1"/>
  <c r="T1740" i="1"/>
  <c r="S1740" i="1"/>
  <c r="G1740" i="1"/>
  <c r="H1740" i="1" s="1"/>
  <c r="P1726" i="1" l="1"/>
  <c r="B1726" i="1" s="1"/>
  <c r="C1727" i="1"/>
  <c r="N1740" i="1"/>
  <c r="Q1740" i="1"/>
  <c r="R1740" i="1" s="1"/>
  <c r="S1741" i="1"/>
  <c r="J1741" i="1"/>
  <c r="K1741" i="1" s="1"/>
  <c r="L1741" i="1" s="1"/>
  <c r="M1741" i="1" s="1"/>
  <c r="T1741" i="1"/>
  <c r="G1741" i="1"/>
  <c r="H1741" i="1" s="1"/>
  <c r="A1742" i="1"/>
  <c r="O1741" i="1"/>
  <c r="D1741" i="1"/>
  <c r="E1741" i="1" s="1"/>
  <c r="F1742" i="1" s="1"/>
  <c r="P1727" i="1" l="1"/>
  <c r="B1727" i="1" s="1"/>
  <c r="C1728" i="1"/>
  <c r="N1741" i="1"/>
  <c r="A1743" i="1"/>
  <c r="O1742" i="1"/>
  <c r="D1742" i="1"/>
  <c r="E1742" i="1" s="1"/>
  <c r="F1743" i="1" s="1"/>
  <c r="J1742" i="1"/>
  <c r="K1742" i="1" s="1"/>
  <c r="L1742" i="1" s="1"/>
  <c r="M1742" i="1" s="1"/>
  <c r="Q1741" i="1"/>
  <c r="R1741" i="1" s="1"/>
  <c r="T1742" i="1"/>
  <c r="S1742" i="1"/>
  <c r="G1742" i="1"/>
  <c r="H1742" i="1" s="1"/>
  <c r="P1728" i="1" l="1"/>
  <c r="B1728" i="1" s="1"/>
  <c r="C1729" i="1"/>
  <c r="N1742" i="1"/>
  <c r="J1743" i="1"/>
  <c r="K1743" i="1" s="1"/>
  <c r="L1743" i="1" s="1"/>
  <c r="M1743" i="1" s="1"/>
  <c r="Q1742" i="1"/>
  <c r="R1742" i="1" s="1"/>
  <c r="T1743" i="1"/>
  <c r="S1743" i="1"/>
  <c r="G1743" i="1"/>
  <c r="H1743" i="1" s="1"/>
  <c r="D1743" i="1"/>
  <c r="E1743" i="1" s="1"/>
  <c r="F1744" i="1" s="1"/>
  <c r="O1743" i="1"/>
  <c r="A1744" i="1"/>
  <c r="C1730" i="1" l="1"/>
  <c r="P1729" i="1"/>
  <c r="B1729" i="1" s="1"/>
  <c r="N1743" i="1"/>
  <c r="D1744" i="1"/>
  <c r="E1744" i="1" s="1"/>
  <c r="F1745" i="1" s="1"/>
  <c r="A1745" i="1"/>
  <c r="O1744" i="1"/>
  <c r="J1744" i="1"/>
  <c r="K1744" i="1" s="1"/>
  <c r="L1744" i="1" s="1"/>
  <c r="M1744" i="1" s="1"/>
  <c r="S1744" i="1"/>
  <c r="Q1743" i="1"/>
  <c r="R1743" i="1" s="1"/>
  <c r="T1744" i="1"/>
  <c r="G1744" i="1"/>
  <c r="H1744" i="1" s="1"/>
  <c r="C1731" i="1" l="1"/>
  <c r="P1730" i="1"/>
  <c r="B1730" i="1" s="1"/>
  <c r="Q1744" i="1"/>
  <c r="R1744" i="1" s="1"/>
  <c r="J1745" i="1"/>
  <c r="K1745" i="1" s="1"/>
  <c r="L1745" i="1" s="1"/>
  <c r="M1745" i="1" s="1"/>
  <c r="T1745" i="1"/>
  <c r="S1745" i="1"/>
  <c r="G1745" i="1"/>
  <c r="H1745" i="1" s="1"/>
  <c r="N1744" i="1"/>
  <c r="O1745" i="1"/>
  <c r="D1745" i="1"/>
  <c r="E1745" i="1" s="1"/>
  <c r="F1746" i="1" s="1"/>
  <c r="A1746" i="1"/>
  <c r="C1732" i="1" l="1"/>
  <c r="P1731" i="1"/>
  <c r="B1731" i="1" s="1"/>
  <c r="S1746" i="1"/>
  <c r="J1746" i="1"/>
  <c r="K1746" i="1" s="1"/>
  <c r="L1746" i="1" s="1"/>
  <c r="M1746" i="1" s="1"/>
  <c r="Q1745" i="1"/>
  <c r="R1745" i="1" s="1"/>
  <c r="T1746" i="1"/>
  <c r="G1746" i="1"/>
  <c r="H1746" i="1" s="1"/>
  <c r="N1745" i="1"/>
  <c r="O1746" i="1"/>
  <c r="A1747" i="1"/>
  <c r="D1746" i="1"/>
  <c r="E1746" i="1" s="1"/>
  <c r="F1747" i="1" s="1"/>
  <c r="C1733" i="1" l="1"/>
  <c r="P1732" i="1"/>
  <c r="B1732" i="1" s="1"/>
  <c r="N1746" i="1"/>
  <c r="J1747" i="1"/>
  <c r="K1747" i="1" s="1"/>
  <c r="L1747" i="1" s="1"/>
  <c r="M1747" i="1" s="1"/>
  <c r="Q1746" i="1"/>
  <c r="R1746" i="1" s="1"/>
  <c r="T1747" i="1"/>
  <c r="S1747" i="1"/>
  <c r="G1747" i="1"/>
  <c r="H1747" i="1" s="1"/>
  <c r="O1747" i="1"/>
  <c r="A1748" i="1"/>
  <c r="D1747" i="1"/>
  <c r="E1747" i="1" s="1"/>
  <c r="F1748" i="1" s="1"/>
  <c r="C1734" i="1" l="1"/>
  <c r="P1733" i="1"/>
  <c r="B1733" i="1" s="1"/>
  <c r="N1747" i="1"/>
  <c r="O1748" i="1"/>
  <c r="A1749" i="1"/>
  <c r="D1748" i="1"/>
  <c r="E1748" i="1" s="1"/>
  <c r="F1749" i="1" s="1"/>
  <c r="J1748" i="1"/>
  <c r="K1748" i="1" s="1"/>
  <c r="L1748" i="1" s="1"/>
  <c r="M1748" i="1" s="1"/>
  <c r="Q1747" i="1"/>
  <c r="R1747" i="1" s="1"/>
  <c r="S1748" i="1"/>
  <c r="T1748" i="1"/>
  <c r="G1748" i="1"/>
  <c r="H1748" i="1" s="1"/>
  <c r="C1735" i="1" l="1"/>
  <c r="P1734" i="1"/>
  <c r="B1734" i="1" s="1"/>
  <c r="N1748" i="1"/>
  <c r="D1749" i="1"/>
  <c r="E1749" i="1" s="1"/>
  <c r="F1750" i="1" s="1"/>
  <c r="A1750" i="1"/>
  <c r="O1749" i="1"/>
  <c r="Q1748" i="1"/>
  <c r="R1748" i="1" s="1"/>
  <c r="T1749" i="1"/>
  <c r="J1749" i="1"/>
  <c r="K1749" i="1" s="1"/>
  <c r="L1749" i="1" s="1"/>
  <c r="M1749" i="1" s="1"/>
  <c r="S1749" i="1"/>
  <c r="G1749" i="1"/>
  <c r="H1749" i="1" s="1"/>
  <c r="P1735" i="1" l="1"/>
  <c r="B1735" i="1" s="1"/>
  <c r="C1736" i="1"/>
  <c r="N1749" i="1"/>
  <c r="T1750" i="1"/>
  <c r="S1750" i="1"/>
  <c r="J1750" i="1"/>
  <c r="K1750" i="1" s="1"/>
  <c r="L1750" i="1" s="1"/>
  <c r="M1750" i="1" s="1"/>
  <c r="Q1749" i="1"/>
  <c r="R1749" i="1" s="1"/>
  <c r="G1750" i="1"/>
  <c r="H1750" i="1" s="1"/>
  <c r="A1751" i="1"/>
  <c r="D1750" i="1"/>
  <c r="E1750" i="1" s="1"/>
  <c r="F1751" i="1" s="1"/>
  <c r="O1750" i="1"/>
  <c r="P1736" i="1" l="1"/>
  <c r="B1736" i="1" s="1"/>
  <c r="C1737" i="1"/>
  <c r="N1750" i="1"/>
  <c r="J1751" i="1"/>
  <c r="K1751" i="1" s="1"/>
  <c r="L1751" i="1" s="1"/>
  <c r="M1751" i="1" s="1"/>
  <c r="Q1750" i="1"/>
  <c r="R1750" i="1" s="1"/>
  <c r="T1751" i="1"/>
  <c r="S1751" i="1"/>
  <c r="G1751" i="1"/>
  <c r="H1751" i="1" s="1"/>
  <c r="O1751" i="1"/>
  <c r="A1752" i="1"/>
  <c r="D1751" i="1"/>
  <c r="E1751" i="1" s="1"/>
  <c r="F1752" i="1" s="1"/>
  <c r="P1737" i="1" l="1"/>
  <c r="B1737" i="1" s="1"/>
  <c r="C1738" i="1"/>
  <c r="N1751" i="1"/>
  <c r="J1752" i="1"/>
  <c r="K1752" i="1" s="1"/>
  <c r="L1752" i="1" s="1"/>
  <c r="M1752" i="1" s="1"/>
  <c r="Q1751" i="1"/>
  <c r="R1751" i="1" s="1"/>
  <c r="S1752" i="1"/>
  <c r="T1752" i="1"/>
  <c r="G1752" i="1"/>
  <c r="H1752" i="1" s="1"/>
  <c r="D1752" i="1"/>
  <c r="E1752" i="1" s="1"/>
  <c r="F1753" i="1" s="1"/>
  <c r="O1752" i="1"/>
  <c r="A1753" i="1"/>
  <c r="C1739" i="1" l="1"/>
  <c r="P1738" i="1"/>
  <c r="B1738" i="1" s="1"/>
  <c r="N1752" i="1"/>
  <c r="D1753" i="1"/>
  <c r="E1753" i="1" s="1"/>
  <c r="F1754" i="1" s="1"/>
  <c r="O1753" i="1"/>
  <c r="A1754" i="1"/>
  <c r="J1753" i="1"/>
  <c r="K1753" i="1" s="1"/>
  <c r="L1753" i="1" s="1"/>
  <c r="M1753" i="1" s="1"/>
  <c r="S1753" i="1"/>
  <c r="Q1752" i="1"/>
  <c r="R1752" i="1" s="1"/>
  <c r="T1753" i="1"/>
  <c r="G1753" i="1"/>
  <c r="H1753" i="1" s="1"/>
  <c r="P1739" i="1" l="1"/>
  <c r="B1739" i="1" s="1"/>
  <c r="C1740" i="1"/>
  <c r="N1753" i="1"/>
  <c r="A1755" i="1"/>
  <c r="D1754" i="1"/>
  <c r="E1754" i="1" s="1"/>
  <c r="F1755" i="1" s="1"/>
  <c r="O1754" i="1"/>
  <c r="J1754" i="1"/>
  <c r="K1754" i="1" s="1"/>
  <c r="L1754" i="1" s="1"/>
  <c r="M1754" i="1" s="1"/>
  <c r="T1754" i="1"/>
  <c r="S1754" i="1"/>
  <c r="Q1753" i="1"/>
  <c r="R1753" i="1" s="1"/>
  <c r="G1754" i="1"/>
  <c r="H1754" i="1" s="1"/>
  <c r="C1741" i="1" l="1"/>
  <c r="P1740" i="1"/>
  <c r="B1740" i="1" s="1"/>
  <c r="T1755" i="1"/>
  <c r="Q1754" i="1"/>
  <c r="R1754" i="1" s="1"/>
  <c r="J1755" i="1"/>
  <c r="K1755" i="1" s="1"/>
  <c r="L1755" i="1" s="1"/>
  <c r="M1755" i="1" s="1"/>
  <c r="S1755" i="1"/>
  <c r="G1755" i="1"/>
  <c r="H1755" i="1" s="1"/>
  <c r="O1755" i="1"/>
  <c r="A1756" i="1"/>
  <c r="D1755" i="1"/>
  <c r="E1755" i="1" s="1"/>
  <c r="F1756" i="1" s="1"/>
  <c r="N1754" i="1"/>
  <c r="P1741" i="1" l="1"/>
  <c r="B1741" i="1" s="1"/>
  <c r="C1742" i="1"/>
  <c r="O1756" i="1"/>
  <c r="A1757" i="1"/>
  <c r="D1756" i="1"/>
  <c r="E1756" i="1" s="1"/>
  <c r="F1757" i="1" s="1"/>
  <c r="Q1755" i="1"/>
  <c r="R1755" i="1" s="1"/>
  <c r="T1756" i="1"/>
  <c r="J1756" i="1"/>
  <c r="K1756" i="1" s="1"/>
  <c r="L1756" i="1" s="1"/>
  <c r="M1756" i="1" s="1"/>
  <c r="S1756" i="1"/>
  <c r="G1756" i="1"/>
  <c r="H1756" i="1" s="1"/>
  <c r="N1755" i="1"/>
  <c r="C1743" i="1" l="1"/>
  <c r="P1742" i="1"/>
  <c r="B1742" i="1" s="1"/>
  <c r="N1756" i="1"/>
  <c r="A1758" i="1"/>
  <c r="O1757" i="1"/>
  <c r="D1757" i="1"/>
  <c r="E1757" i="1" s="1"/>
  <c r="F1758" i="1" s="1"/>
  <c r="T1757" i="1"/>
  <c r="Q1756" i="1"/>
  <c r="R1756" i="1" s="1"/>
  <c r="J1757" i="1"/>
  <c r="K1757" i="1" s="1"/>
  <c r="L1757" i="1" s="1"/>
  <c r="M1757" i="1" s="1"/>
  <c r="S1757" i="1"/>
  <c r="G1757" i="1"/>
  <c r="H1757" i="1" s="1"/>
  <c r="P1743" i="1" l="1"/>
  <c r="B1743" i="1" s="1"/>
  <c r="C1744" i="1"/>
  <c r="N1757" i="1"/>
  <c r="S1758" i="1"/>
  <c r="Q1757" i="1"/>
  <c r="R1757" i="1" s="1"/>
  <c r="J1758" i="1"/>
  <c r="K1758" i="1" s="1"/>
  <c r="L1758" i="1" s="1"/>
  <c r="M1758" i="1" s="1"/>
  <c r="T1758" i="1"/>
  <c r="G1758" i="1"/>
  <c r="H1758" i="1" s="1"/>
  <c r="A1759" i="1"/>
  <c r="D1758" i="1"/>
  <c r="E1758" i="1" s="1"/>
  <c r="F1759" i="1" s="1"/>
  <c r="O1758" i="1"/>
  <c r="C1745" i="1" l="1"/>
  <c r="P1744" i="1"/>
  <c r="B1744" i="1" s="1"/>
  <c r="N1758" i="1"/>
  <c r="A1760" i="1"/>
  <c r="D1759" i="1"/>
  <c r="E1759" i="1" s="1"/>
  <c r="F1760" i="1" s="1"/>
  <c r="O1759" i="1"/>
  <c r="T1759" i="1"/>
  <c r="J1759" i="1"/>
  <c r="K1759" i="1" s="1"/>
  <c r="L1759" i="1" s="1"/>
  <c r="M1759" i="1" s="1"/>
  <c r="Q1758" i="1"/>
  <c r="R1758" i="1" s="1"/>
  <c r="S1759" i="1"/>
  <c r="G1759" i="1"/>
  <c r="H1759" i="1" s="1"/>
  <c r="C1746" i="1" l="1"/>
  <c r="P1745" i="1"/>
  <c r="B1745" i="1" s="1"/>
  <c r="N1759" i="1"/>
  <c r="Q1759" i="1"/>
  <c r="R1759" i="1" s="1"/>
  <c r="J1760" i="1"/>
  <c r="K1760" i="1" s="1"/>
  <c r="L1760" i="1" s="1"/>
  <c r="M1760" i="1" s="1"/>
  <c r="T1760" i="1"/>
  <c r="S1760" i="1"/>
  <c r="G1760" i="1"/>
  <c r="H1760" i="1" s="1"/>
  <c r="D1760" i="1"/>
  <c r="E1760" i="1" s="1"/>
  <c r="F1761" i="1" s="1"/>
  <c r="A1761" i="1"/>
  <c r="O1760" i="1"/>
  <c r="C1747" i="1" l="1"/>
  <c r="P1746" i="1"/>
  <c r="B1746" i="1" s="1"/>
  <c r="N1760" i="1"/>
  <c r="J1761" i="1"/>
  <c r="K1761" i="1" s="1"/>
  <c r="L1761" i="1" s="1"/>
  <c r="M1761" i="1" s="1"/>
  <c r="Q1760" i="1"/>
  <c r="R1760" i="1" s="1"/>
  <c r="T1761" i="1"/>
  <c r="S1761" i="1"/>
  <c r="G1761" i="1"/>
  <c r="H1761" i="1" s="1"/>
  <c r="A1762" i="1"/>
  <c r="O1761" i="1"/>
  <c r="D1761" i="1"/>
  <c r="E1761" i="1" s="1"/>
  <c r="F1762" i="1" s="1"/>
  <c r="P1747" i="1" l="1"/>
  <c r="B1747" i="1" s="1"/>
  <c r="C1748" i="1"/>
  <c r="N1761" i="1"/>
  <c r="A1763" i="1"/>
  <c r="D1762" i="1"/>
  <c r="E1762" i="1" s="1"/>
  <c r="F1763" i="1" s="1"/>
  <c r="O1762" i="1"/>
  <c r="Q1761" i="1"/>
  <c r="R1761" i="1" s="1"/>
  <c r="J1762" i="1"/>
  <c r="K1762" i="1" s="1"/>
  <c r="L1762" i="1" s="1"/>
  <c r="M1762" i="1" s="1"/>
  <c r="T1762" i="1"/>
  <c r="S1762" i="1"/>
  <c r="G1762" i="1"/>
  <c r="H1762" i="1" s="1"/>
  <c r="P1748" i="1" l="1"/>
  <c r="B1748" i="1" s="1"/>
  <c r="C1749" i="1"/>
  <c r="N1762" i="1"/>
  <c r="Q1762" i="1"/>
  <c r="R1762" i="1" s="1"/>
  <c r="S1763" i="1"/>
  <c r="J1763" i="1"/>
  <c r="K1763" i="1" s="1"/>
  <c r="L1763" i="1" s="1"/>
  <c r="M1763" i="1" s="1"/>
  <c r="T1763" i="1"/>
  <c r="G1763" i="1"/>
  <c r="H1763" i="1" s="1"/>
  <c r="A1764" i="1"/>
  <c r="D1763" i="1"/>
  <c r="E1763" i="1" s="1"/>
  <c r="F1764" i="1" s="1"/>
  <c r="O1763" i="1"/>
  <c r="P1749" i="1" l="1"/>
  <c r="B1749" i="1" s="1"/>
  <c r="C1750" i="1"/>
  <c r="N1763" i="1"/>
  <c r="T1764" i="1"/>
  <c r="S1764" i="1"/>
  <c r="J1764" i="1"/>
  <c r="K1764" i="1" s="1"/>
  <c r="L1764" i="1" s="1"/>
  <c r="M1764" i="1" s="1"/>
  <c r="Q1763" i="1"/>
  <c r="R1763" i="1" s="1"/>
  <c r="G1764" i="1"/>
  <c r="H1764" i="1" s="1"/>
  <c r="A1765" i="1"/>
  <c r="D1764" i="1"/>
  <c r="E1764" i="1" s="1"/>
  <c r="F1765" i="1" s="1"/>
  <c r="O1764" i="1"/>
  <c r="C1751" i="1" l="1"/>
  <c r="P1750" i="1"/>
  <c r="B1750" i="1" s="1"/>
  <c r="N1764" i="1"/>
  <c r="Q1764" i="1"/>
  <c r="R1764" i="1" s="1"/>
  <c r="J1765" i="1"/>
  <c r="K1765" i="1" s="1"/>
  <c r="L1765" i="1" s="1"/>
  <c r="M1765" i="1" s="1"/>
  <c r="T1765" i="1"/>
  <c r="S1765" i="1"/>
  <c r="G1765" i="1"/>
  <c r="H1765" i="1" s="1"/>
  <c r="D1765" i="1"/>
  <c r="E1765" i="1" s="1"/>
  <c r="F1766" i="1" s="1"/>
  <c r="A1766" i="1"/>
  <c r="O1765" i="1"/>
  <c r="C1752" i="1" l="1"/>
  <c r="P1751" i="1"/>
  <c r="B1751" i="1" s="1"/>
  <c r="N1765" i="1"/>
  <c r="Q1765" i="1"/>
  <c r="R1765" i="1" s="1"/>
  <c r="T1766" i="1"/>
  <c r="S1766" i="1"/>
  <c r="J1766" i="1"/>
  <c r="K1766" i="1" s="1"/>
  <c r="L1766" i="1" s="1"/>
  <c r="M1766" i="1" s="1"/>
  <c r="G1766" i="1"/>
  <c r="H1766" i="1" s="1"/>
  <c r="A1767" i="1"/>
  <c r="D1766" i="1"/>
  <c r="E1766" i="1" s="1"/>
  <c r="F1767" i="1" s="1"/>
  <c r="O1766" i="1"/>
  <c r="C1753" i="1" l="1"/>
  <c r="P1752" i="1"/>
  <c r="B1752" i="1" s="1"/>
  <c r="N1766" i="1"/>
  <c r="A1768" i="1"/>
  <c r="D1767" i="1"/>
  <c r="E1767" i="1" s="1"/>
  <c r="F1768" i="1" s="1"/>
  <c r="O1767" i="1"/>
  <c r="Q1766" i="1"/>
  <c r="R1766" i="1" s="1"/>
  <c r="S1767" i="1"/>
  <c r="T1767" i="1"/>
  <c r="J1767" i="1"/>
  <c r="K1767" i="1" s="1"/>
  <c r="L1767" i="1" s="1"/>
  <c r="M1767" i="1" s="1"/>
  <c r="G1767" i="1"/>
  <c r="H1767" i="1" s="1"/>
  <c r="C1754" i="1" l="1"/>
  <c r="P1753" i="1"/>
  <c r="B1753" i="1" s="1"/>
  <c r="N1767" i="1"/>
  <c r="Q1767" i="1"/>
  <c r="R1767" i="1" s="1"/>
  <c r="T1768" i="1"/>
  <c r="S1768" i="1"/>
  <c r="J1768" i="1"/>
  <c r="K1768" i="1" s="1"/>
  <c r="L1768" i="1" s="1"/>
  <c r="M1768" i="1" s="1"/>
  <c r="G1768" i="1"/>
  <c r="H1768" i="1" s="1"/>
  <c r="A1769" i="1"/>
  <c r="D1768" i="1"/>
  <c r="E1768" i="1" s="1"/>
  <c r="F1769" i="1" s="1"/>
  <c r="O1768" i="1"/>
  <c r="P1754" i="1" l="1"/>
  <c r="B1754" i="1" s="1"/>
  <c r="C1755" i="1"/>
  <c r="Q1768" i="1"/>
  <c r="R1768" i="1" s="1"/>
  <c r="S1769" i="1"/>
  <c r="J1769" i="1"/>
  <c r="K1769" i="1" s="1"/>
  <c r="L1769" i="1" s="1"/>
  <c r="M1769" i="1" s="1"/>
  <c r="T1769" i="1"/>
  <c r="G1769" i="1"/>
  <c r="H1769" i="1" s="1"/>
  <c r="A1770" i="1"/>
  <c r="D1769" i="1"/>
  <c r="E1769" i="1" s="1"/>
  <c r="F1770" i="1" s="1"/>
  <c r="O1769" i="1"/>
  <c r="N1768" i="1"/>
  <c r="C1756" i="1" l="1"/>
  <c r="P1755" i="1"/>
  <c r="B1755" i="1" s="1"/>
  <c r="N1769" i="1"/>
  <c r="A1771" i="1"/>
  <c r="D1770" i="1"/>
  <c r="E1770" i="1" s="1"/>
  <c r="F1771" i="1" s="1"/>
  <c r="O1770" i="1"/>
  <c r="Q1769" i="1"/>
  <c r="R1769" i="1" s="1"/>
  <c r="T1770" i="1"/>
  <c r="J1770" i="1"/>
  <c r="K1770" i="1" s="1"/>
  <c r="L1770" i="1" s="1"/>
  <c r="M1770" i="1" s="1"/>
  <c r="S1770" i="1"/>
  <c r="G1770" i="1"/>
  <c r="H1770" i="1" s="1"/>
  <c r="P1756" i="1" l="1"/>
  <c r="B1756" i="1" s="1"/>
  <c r="C1757" i="1"/>
  <c r="N1770" i="1"/>
  <c r="T1771" i="1"/>
  <c r="S1771" i="1"/>
  <c r="J1771" i="1"/>
  <c r="K1771" i="1" s="1"/>
  <c r="L1771" i="1" s="1"/>
  <c r="M1771" i="1" s="1"/>
  <c r="Q1770" i="1"/>
  <c r="R1770" i="1" s="1"/>
  <c r="G1771" i="1"/>
  <c r="H1771" i="1" s="1"/>
  <c r="A1772" i="1"/>
  <c r="D1771" i="1"/>
  <c r="E1771" i="1" s="1"/>
  <c r="F1772" i="1" s="1"/>
  <c r="O1771" i="1"/>
  <c r="P1757" i="1" l="1"/>
  <c r="B1757" i="1" s="1"/>
  <c r="C1758" i="1"/>
  <c r="N1771" i="1"/>
  <c r="Q1771" i="1"/>
  <c r="R1771" i="1" s="1"/>
  <c r="T1772" i="1"/>
  <c r="S1772" i="1"/>
  <c r="J1772" i="1"/>
  <c r="K1772" i="1" s="1"/>
  <c r="L1772" i="1" s="1"/>
  <c r="M1772" i="1" s="1"/>
  <c r="G1772" i="1"/>
  <c r="H1772" i="1" s="1"/>
  <c r="O1772" i="1"/>
  <c r="A1773" i="1"/>
  <c r="D1772" i="1"/>
  <c r="E1772" i="1" s="1"/>
  <c r="F1773" i="1" s="1"/>
  <c r="C1759" i="1" l="1"/>
  <c r="P1758" i="1"/>
  <c r="B1758" i="1" s="1"/>
  <c r="N1772" i="1"/>
  <c r="Q1772" i="1"/>
  <c r="R1772" i="1" s="1"/>
  <c r="J1773" i="1"/>
  <c r="K1773" i="1" s="1"/>
  <c r="L1773" i="1" s="1"/>
  <c r="M1773" i="1" s="1"/>
  <c r="T1773" i="1"/>
  <c r="S1773" i="1"/>
  <c r="G1773" i="1"/>
  <c r="H1773" i="1" s="1"/>
  <c r="D1773" i="1"/>
  <c r="E1773" i="1" s="1"/>
  <c r="F1774" i="1" s="1"/>
  <c r="A1774" i="1"/>
  <c r="O1773" i="1"/>
  <c r="C1760" i="1" l="1"/>
  <c r="P1759" i="1"/>
  <c r="B1759" i="1" s="1"/>
  <c r="N1773" i="1"/>
  <c r="Q1773" i="1"/>
  <c r="R1773" i="1" s="1"/>
  <c r="S1774" i="1"/>
  <c r="J1774" i="1"/>
  <c r="K1774" i="1" s="1"/>
  <c r="L1774" i="1" s="1"/>
  <c r="M1774" i="1" s="1"/>
  <c r="T1774" i="1"/>
  <c r="G1774" i="1"/>
  <c r="H1774" i="1" s="1"/>
  <c r="A1775" i="1"/>
  <c r="O1774" i="1"/>
  <c r="D1774" i="1"/>
  <c r="E1774" i="1" s="1"/>
  <c r="F1775" i="1" s="1"/>
  <c r="C1761" i="1" l="1"/>
  <c r="P1760" i="1"/>
  <c r="B1760" i="1" s="1"/>
  <c r="N1774" i="1"/>
  <c r="Q1774" i="1"/>
  <c r="R1774" i="1" s="1"/>
  <c r="T1775" i="1"/>
  <c r="S1775" i="1"/>
  <c r="J1775" i="1"/>
  <c r="K1775" i="1" s="1"/>
  <c r="L1775" i="1" s="1"/>
  <c r="M1775" i="1" s="1"/>
  <c r="G1775" i="1"/>
  <c r="H1775" i="1" s="1"/>
  <c r="A1776" i="1"/>
  <c r="D1775" i="1"/>
  <c r="E1775" i="1" s="1"/>
  <c r="F1776" i="1" s="1"/>
  <c r="O1775" i="1"/>
  <c r="C1762" i="1" l="1"/>
  <c r="P1761" i="1"/>
  <c r="B1761" i="1" s="1"/>
  <c r="N1775" i="1"/>
  <c r="O1776" i="1"/>
  <c r="A1777" i="1"/>
  <c r="D1776" i="1"/>
  <c r="E1776" i="1" s="1"/>
  <c r="F1777" i="1" s="1"/>
  <c r="Q1775" i="1"/>
  <c r="R1775" i="1" s="1"/>
  <c r="S1776" i="1"/>
  <c r="T1776" i="1"/>
  <c r="J1776" i="1"/>
  <c r="K1776" i="1" s="1"/>
  <c r="L1776" i="1" s="1"/>
  <c r="M1776" i="1" s="1"/>
  <c r="G1776" i="1"/>
  <c r="H1776" i="1" s="1"/>
  <c r="C1763" i="1" l="1"/>
  <c r="P1762" i="1"/>
  <c r="B1762" i="1" s="1"/>
  <c r="N1776" i="1"/>
  <c r="D1777" i="1"/>
  <c r="E1777" i="1" s="1"/>
  <c r="F1778" i="1" s="1"/>
  <c r="O1777" i="1"/>
  <c r="A1778" i="1"/>
  <c r="Q1776" i="1"/>
  <c r="R1776" i="1" s="1"/>
  <c r="T1777" i="1"/>
  <c r="S1777" i="1"/>
  <c r="J1777" i="1"/>
  <c r="K1777" i="1" s="1"/>
  <c r="L1777" i="1" s="1"/>
  <c r="M1777" i="1" s="1"/>
  <c r="G1777" i="1"/>
  <c r="H1777" i="1" s="1"/>
  <c r="P1763" i="1" l="1"/>
  <c r="B1763" i="1" s="1"/>
  <c r="C1764" i="1"/>
  <c r="N1777" i="1"/>
  <c r="A1779" i="1"/>
  <c r="D1778" i="1"/>
  <c r="E1778" i="1" s="1"/>
  <c r="F1779" i="1" s="1"/>
  <c r="O1778" i="1"/>
  <c r="Q1777" i="1"/>
  <c r="R1777" i="1" s="1"/>
  <c r="J1778" i="1"/>
  <c r="K1778" i="1" s="1"/>
  <c r="L1778" i="1" s="1"/>
  <c r="M1778" i="1" s="1"/>
  <c r="T1778" i="1"/>
  <c r="S1778" i="1"/>
  <c r="G1778" i="1"/>
  <c r="H1778" i="1" s="1"/>
  <c r="P1764" i="1" l="1"/>
  <c r="B1764" i="1" s="1"/>
  <c r="C1765" i="1"/>
  <c r="N1778" i="1"/>
  <c r="Q1778" i="1"/>
  <c r="R1778" i="1" s="1"/>
  <c r="J1779" i="1"/>
  <c r="K1779" i="1" s="1"/>
  <c r="L1779" i="1" s="1"/>
  <c r="M1779" i="1" s="1"/>
  <c r="S1779" i="1"/>
  <c r="T1779" i="1"/>
  <c r="G1779" i="1"/>
  <c r="H1779" i="1" s="1"/>
  <c r="A1780" i="1"/>
  <c r="D1779" i="1"/>
  <c r="E1779" i="1" s="1"/>
  <c r="F1780" i="1" s="1"/>
  <c r="O1779" i="1"/>
  <c r="C1766" i="1" l="1"/>
  <c r="P1765" i="1"/>
  <c r="B1765" i="1" s="1"/>
  <c r="Q1779" i="1"/>
  <c r="R1779" i="1" s="1"/>
  <c r="S1780" i="1"/>
  <c r="J1780" i="1"/>
  <c r="K1780" i="1" s="1"/>
  <c r="L1780" i="1" s="1"/>
  <c r="M1780" i="1" s="1"/>
  <c r="T1780" i="1"/>
  <c r="G1780" i="1"/>
  <c r="H1780" i="1" s="1"/>
  <c r="D1780" i="1"/>
  <c r="E1780" i="1" s="1"/>
  <c r="F1781" i="1" s="1"/>
  <c r="A1781" i="1"/>
  <c r="O1780" i="1"/>
  <c r="N1779" i="1"/>
  <c r="C1767" i="1" l="1"/>
  <c r="P1766" i="1"/>
  <c r="B1766" i="1" s="1"/>
  <c r="N1780" i="1"/>
  <c r="Q1780" i="1"/>
  <c r="R1780" i="1" s="1"/>
  <c r="T1781" i="1"/>
  <c r="J1781" i="1"/>
  <c r="K1781" i="1" s="1"/>
  <c r="L1781" i="1" s="1"/>
  <c r="M1781" i="1" s="1"/>
  <c r="S1781" i="1"/>
  <c r="G1781" i="1"/>
  <c r="H1781" i="1" s="1"/>
  <c r="A1782" i="1"/>
  <c r="D1781" i="1"/>
  <c r="E1781" i="1" s="1"/>
  <c r="F1782" i="1" s="1"/>
  <c r="O1781" i="1"/>
  <c r="C1768" i="1" l="1"/>
  <c r="P1767" i="1"/>
  <c r="B1767" i="1" s="1"/>
  <c r="N1781" i="1"/>
  <c r="Q1781" i="1"/>
  <c r="R1781" i="1" s="1"/>
  <c r="S1782" i="1"/>
  <c r="T1782" i="1"/>
  <c r="J1782" i="1"/>
  <c r="K1782" i="1" s="1"/>
  <c r="L1782" i="1" s="1"/>
  <c r="M1782" i="1" s="1"/>
  <c r="G1782" i="1"/>
  <c r="H1782" i="1" s="1"/>
  <c r="A1783" i="1"/>
  <c r="D1782" i="1"/>
  <c r="E1782" i="1" s="1"/>
  <c r="F1783" i="1" s="1"/>
  <c r="O1782" i="1"/>
  <c r="C1769" i="1" l="1"/>
  <c r="P1768" i="1"/>
  <c r="B1768" i="1" s="1"/>
  <c r="N1782" i="1"/>
  <c r="Q1782" i="1"/>
  <c r="R1782" i="1" s="1"/>
  <c r="S1783" i="1"/>
  <c r="J1783" i="1"/>
  <c r="K1783" i="1" s="1"/>
  <c r="L1783" i="1" s="1"/>
  <c r="M1783" i="1" s="1"/>
  <c r="T1783" i="1"/>
  <c r="G1783" i="1"/>
  <c r="H1783" i="1" s="1"/>
  <c r="A1784" i="1"/>
  <c r="O1783" i="1"/>
  <c r="D1783" i="1"/>
  <c r="E1783" i="1" s="1"/>
  <c r="F1784" i="1" s="1"/>
  <c r="P1769" i="1" l="1"/>
  <c r="B1769" i="1" s="1"/>
  <c r="C1770" i="1"/>
  <c r="N1783" i="1"/>
  <c r="T1784" i="1"/>
  <c r="Q1783" i="1"/>
  <c r="R1783" i="1" s="1"/>
  <c r="J1784" i="1"/>
  <c r="K1784" i="1" s="1"/>
  <c r="L1784" i="1" s="1"/>
  <c r="M1784" i="1" s="1"/>
  <c r="S1784" i="1"/>
  <c r="G1784" i="1"/>
  <c r="H1784" i="1" s="1"/>
  <c r="A1785" i="1"/>
  <c r="D1784" i="1"/>
  <c r="E1784" i="1" s="1"/>
  <c r="F1785" i="1" s="1"/>
  <c r="O1784" i="1"/>
  <c r="P1770" i="1" l="1"/>
  <c r="B1770" i="1" s="1"/>
  <c r="C1771" i="1"/>
  <c r="N1784" i="1"/>
  <c r="A1786" i="1"/>
  <c r="D1785" i="1"/>
  <c r="E1785" i="1" s="1"/>
  <c r="F1786" i="1" s="1"/>
  <c r="O1785" i="1"/>
  <c r="T1785" i="1"/>
  <c r="S1785" i="1"/>
  <c r="Q1784" i="1"/>
  <c r="R1784" i="1" s="1"/>
  <c r="J1785" i="1"/>
  <c r="K1785" i="1" s="1"/>
  <c r="L1785" i="1" s="1"/>
  <c r="M1785" i="1" s="1"/>
  <c r="G1785" i="1"/>
  <c r="H1785" i="1" s="1"/>
  <c r="C1772" i="1" l="1"/>
  <c r="P1771" i="1"/>
  <c r="B1771" i="1" s="1"/>
  <c r="N1785" i="1"/>
  <c r="Q1785" i="1"/>
  <c r="R1785" i="1" s="1"/>
  <c r="J1786" i="1"/>
  <c r="K1786" i="1" s="1"/>
  <c r="L1786" i="1" s="1"/>
  <c r="M1786" i="1" s="1"/>
  <c r="T1786" i="1"/>
  <c r="S1786" i="1"/>
  <c r="G1786" i="1"/>
  <c r="H1786" i="1" s="1"/>
  <c r="A1787" i="1"/>
  <c r="D1786" i="1"/>
  <c r="E1786" i="1" s="1"/>
  <c r="F1787" i="1" s="1"/>
  <c r="O1786" i="1"/>
  <c r="C1773" i="1" l="1"/>
  <c r="P1772" i="1"/>
  <c r="B1772" i="1" s="1"/>
  <c r="N1786" i="1"/>
  <c r="Q1786" i="1"/>
  <c r="R1786" i="1" s="1"/>
  <c r="T1787" i="1"/>
  <c r="J1787" i="1"/>
  <c r="K1787" i="1" s="1"/>
  <c r="L1787" i="1" s="1"/>
  <c r="M1787" i="1" s="1"/>
  <c r="S1787" i="1"/>
  <c r="G1787" i="1"/>
  <c r="H1787" i="1" s="1"/>
  <c r="A1788" i="1"/>
  <c r="D1787" i="1"/>
  <c r="E1787" i="1" s="1"/>
  <c r="F1788" i="1" s="1"/>
  <c r="O1787" i="1"/>
  <c r="P1773" i="1" l="1"/>
  <c r="B1773" i="1" s="1"/>
  <c r="C1774" i="1"/>
  <c r="N1787" i="1"/>
  <c r="Q1787" i="1"/>
  <c r="R1787" i="1" s="1"/>
  <c r="S1788" i="1"/>
  <c r="J1788" i="1"/>
  <c r="K1788" i="1" s="1"/>
  <c r="L1788" i="1" s="1"/>
  <c r="M1788" i="1" s="1"/>
  <c r="T1788" i="1"/>
  <c r="G1788" i="1"/>
  <c r="H1788" i="1" s="1"/>
  <c r="A1789" i="1"/>
  <c r="O1788" i="1"/>
  <c r="D1788" i="1"/>
  <c r="E1788" i="1" s="1"/>
  <c r="F1789" i="1" s="1"/>
  <c r="P1774" i="1" l="1"/>
  <c r="B1774" i="1" s="1"/>
  <c r="C1775" i="1"/>
  <c r="N1788" i="1"/>
  <c r="D1789" i="1"/>
  <c r="E1789" i="1" s="1"/>
  <c r="F1790" i="1" s="1"/>
  <c r="A1790" i="1"/>
  <c r="O1789" i="1"/>
  <c r="Q1788" i="1"/>
  <c r="R1788" i="1" s="1"/>
  <c r="T1789" i="1"/>
  <c r="S1789" i="1"/>
  <c r="J1789" i="1"/>
  <c r="K1789" i="1" s="1"/>
  <c r="L1789" i="1" s="1"/>
  <c r="M1789" i="1" s="1"/>
  <c r="G1789" i="1"/>
  <c r="H1789" i="1" s="1"/>
  <c r="C1776" i="1" l="1"/>
  <c r="P1775" i="1"/>
  <c r="B1775" i="1" s="1"/>
  <c r="N1789" i="1"/>
  <c r="J1790" i="1"/>
  <c r="K1790" i="1" s="1"/>
  <c r="L1790" i="1" s="1"/>
  <c r="M1790" i="1" s="1"/>
  <c r="Q1789" i="1"/>
  <c r="R1789" i="1" s="1"/>
  <c r="T1790" i="1"/>
  <c r="S1790" i="1"/>
  <c r="G1790" i="1"/>
  <c r="H1790" i="1" s="1"/>
  <c r="A1791" i="1"/>
  <c r="D1790" i="1"/>
  <c r="E1790" i="1" s="1"/>
  <c r="F1791" i="1" s="1"/>
  <c r="O1790" i="1"/>
  <c r="P1776" i="1" l="1"/>
  <c r="B1776" i="1" s="1"/>
  <c r="C1777" i="1"/>
  <c r="Q1790" i="1"/>
  <c r="R1790" i="1" s="1"/>
  <c r="J1791" i="1"/>
  <c r="K1791" i="1" s="1"/>
  <c r="L1791" i="1" s="1"/>
  <c r="M1791" i="1" s="1"/>
  <c r="T1791" i="1"/>
  <c r="S1791" i="1"/>
  <c r="G1791" i="1"/>
  <c r="H1791" i="1" s="1"/>
  <c r="N1790" i="1"/>
  <c r="D1791" i="1"/>
  <c r="E1791" i="1" s="1"/>
  <c r="F1792" i="1" s="1"/>
  <c r="A1792" i="1"/>
  <c r="O1791" i="1"/>
  <c r="P1777" i="1" l="1"/>
  <c r="B1777" i="1" s="1"/>
  <c r="C1778" i="1"/>
  <c r="N1791" i="1"/>
  <c r="A1793" i="1"/>
  <c r="O1792" i="1"/>
  <c r="D1792" i="1"/>
  <c r="E1792" i="1" s="1"/>
  <c r="F1793" i="1" s="1"/>
  <c r="Q1791" i="1"/>
  <c r="R1791" i="1" s="1"/>
  <c r="J1792" i="1"/>
  <c r="K1792" i="1" s="1"/>
  <c r="L1792" i="1" s="1"/>
  <c r="M1792" i="1" s="1"/>
  <c r="T1792" i="1"/>
  <c r="S1792" i="1"/>
  <c r="G1792" i="1"/>
  <c r="H1792" i="1" s="1"/>
  <c r="C1779" i="1" l="1"/>
  <c r="P1778" i="1"/>
  <c r="B1778" i="1" s="1"/>
  <c r="N1792" i="1"/>
  <c r="J1793" i="1"/>
  <c r="K1793" i="1" s="1"/>
  <c r="L1793" i="1" s="1"/>
  <c r="M1793" i="1" s="1"/>
  <c r="Q1792" i="1"/>
  <c r="R1792" i="1" s="1"/>
  <c r="T1793" i="1"/>
  <c r="S1793" i="1"/>
  <c r="G1793" i="1"/>
  <c r="H1793" i="1" s="1"/>
  <c r="A1794" i="1"/>
  <c r="O1793" i="1"/>
  <c r="D1793" i="1"/>
  <c r="E1793" i="1" s="1"/>
  <c r="F1794" i="1" s="1"/>
  <c r="C1780" i="1" l="1"/>
  <c r="P1779" i="1"/>
  <c r="B1779" i="1" s="1"/>
  <c r="N1793" i="1"/>
  <c r="Q1793" i="1"/>
  <c r="R1793" i="1" s="1"/>
  <c r="T1794" i="1"/>
  <c r="S1794" i="1"/>
  <c r="J1794" i="1"/>
  <c r="K1794" i="1" s="1"/>
  <c r="L1794" i="1" s="1"/>
  <c r="M1794" i="1" s="1"/>
  <c r="G1794" i="1"/>
  <c r="H1794" i="1" s="1"/>
  <c r="A1795" i="1"/>
  <c r="D1794" i="1"/>
  <c r="E1794" i="1" s="1"/>
  <c r="F1795" i="1" s="1"/>
  <c r="O1794" i="1"/>
  <c r="C1781" i="1" l="1"/>
  <c r="P1780" i="1"/>
  <c r="B1780" i="1" s="1"/>
  <c r="N1794" i="1"/>
  <c r="A1796" i="1"/>
  <c r="D1795" i="1"/>
  <c r="E1795" i="1" s="1"/>
  <c r="F1796" i="1" s="1"/>
  <c r="O1795" i="1"/>
  <c r="Q1794" i="1"/>
  <c r="R1794" i="1" s="1"/>
  <c r="T1795" i="1"/>
  <c r="S1795" i="1"/>
  <c r="J1795" i="1"/>
  <c r="K1795" i="1" s="1"/>
  <c r="L1795" i="1" s="1"/>
  <c r="M1795" i="1" s="1"/>
  <c r="G1795" i="1"/>
  <c r="H1795" i="1" s="1"/>
  <c r="C1782" i="1" l="1"/>
  <c r="P1781" i="1"/>
  <c r="B1781" i="1" s="1"/>
  <c r="N1795" i="1"/>
  <c r="Q1795" i="1"/>
  <c r="R1795" i="1" s="1"/>
  <c r="T1796" i="1"/>
  <c r="S1796" i="1"/>
  <c r="J1796" i="1"/>
  <c r="K1796" i="1" s="1"/>
  <c r="L1796" i="1" s="1"/>
  <c r="M1796" i="1" s="1"/>
  <c r="G1796" i="1"/>
  <c r="H1796" i="1" s="1"/>
  <c r="A1797" i="1"/>
  <c r="D1796" i="1"/>
  <c r="E1796" i="1" s="1"/>
  <c r="F1797" i="1" s="1"/>
  <c r="O1796" i="1"/>
  <c r="C1783" i="1" l="1"/>
  <c r="P1782" i="1"/>
  <c r="B1782" i="1" s="1"/>
  <c r="N1796" i="1"/>
  <c r="Q1796" i="1"/>
  <c r="R1796" i="1" s="1"/>
  <c r="J1797" i="1"/>
  <c r="K1797" i="1" s="1"/>
  <c r="L1797" i="1" s="1"/>
  <c r="M1797" i="1" s="1"/>
  <c r="T1797" i="1"/>
  <c r="S1797" i="1"/>
  <c r="G1797" i="1"/>
  <c r="H1797" i="1" s="1"/>
  <c r="A1798" i="1"/>
  <c r="D1797" i="1"/>
  <c r="E1797" i="1" s="1"/>
  <c r="F1798" i="1" s="1"/>
  <c r="O1797" i="1"/>
  <c r="C1784" i="1" l="1"/>
  <c r="P1783" i="1"/>
  <c r="B1783" i="1" s="1"/>
  <c r="N1797" i="1"/>
  <c r="Q1797" i="1"/>
  <c r="R1797" i="1" s="1"/>
  <c r="S1798" i="1"/>
  <c r="J1798" i="1"/>
  <c r="K1798" i="1" s="1"/>
  <c r="L1798" i="1" s="1"/>
  <c r="M1798" i="1" s="1"/>
  <c r="T1798" i="1"/>
  <c r="G1798" i="1"/>
  <c r="H1798" i="1" s="1"/>
  <c r="O1798" i="1"/>
  <c r="A1799" i="1"/>
  <c r="D1798" i="1"/>
  <c r="E1798" i="1" s="1"/>
  <c r="F1799" i="1" s="1"/>
  <c r="C1785" i="1" l="1"/>
  <c r="P1784" i="1"/>
  <c r="B1784" i="1" s="1"/>
  <c r="N1798" i="1"/>
  <c r="A1800" i="1"/>
  <c r="D1799" i="1"/>
  <c r="E1799" i="1" s="1"/>
  <c r="F1800" i="1" s="1"/>
  <c r="O1799" i="1"/>
  <c r="J1799" i="1"/>
  <c r="K1799" i="1" s="1"/>
  <c r="L1799" i="1" s="1"/>
  <c r="M1799" i="1" s="1"/>
  <c r="Q1798" i="1"/>
  <c r="R1798" i="1" s="1"/>
  <c r="T1799" i="1"/>
  <c r="S1799" i="1"/>
  <c r="G1799" i="1"/>
  <c r="H1799" i="1" s="1"/>
  <c r="C1786" i="1" l="1"/>
  <c r="P1785" i="1"/>
  <c r="B1785" i="1" s="1"/>
  <c r="N1799" i="1"/>
  <c r="Q1799" i="1"/>
  <c r="R1799" i="1" s="1"/>
  <c r="J1800" i="1"/>
  <c r="K1800" i="1" s="1"/>
  <c r="L1800" i="1" s="1"/>
  <c r="M1800" i="1" s="1"/>
  <c r="T1800" i="1"/>
  <c r="S1800" i="1"/>
  <c r="G1800" i="1"/>
  <c r="H1800" i="1" s="1"/>
  <c r="D1800" i="1"/>
  <c r="E1800" i="1" s="1"/>
  <c r="F1801" i="1" s="1"/>
  <c r="A1801" i="1"/>
  <c r="O1800" i="1"/>
  <c r="P1786" i="1" l="1"/>
  <c r="B1786" i="1" s="1"/>
  <c r="C1787" i="1"/>
  <c r="N1800" i="1"/>
  <c r="Q1800" i="1"/>
  <c r="R1800" i="1" s="1"/>
  <c r="T1801" i="1"/>
  <c r="S1801" i="1"/>
  <c r="J1801" i="1"/>
  <c r="K1801" i="1" s="1"/>
  <c r="L1801" i="1" s="1"/>
  <c r="M1801" i="1" s="1"/>
  <c r="G1801" i="1"/>
  <c r="H1801" i="1" s="1"/>
  <c r="O1801" i="1"/>
  <c r="A1802" i="1"/>
  <c r="D1801" i="1"/>
  <c r="E1801" i="1" s="1"/>
  <c r="F1802" i="1" s="1"/>
  <c r="C1788" i="1" l="1"/>
  <c r="P1787" i="1"/>
  <c r="B1787" i="1" s="1"/>
  <c r="A1803" i="1"/>
  <c r="D1802" i="1"/>
  <c r="E1802" i="1" s="1"/>
  <c r="F1803" i="1" s="1"/>
  <c r="O1802" i="1"/>
  <c r="Q1801" i="1"/>
  <c r="R1801" i="1" s="1"/>
  <c r="S1802" i="1"/>
  <c r="J1802" i="1"/>
  <c r="K1802" i="1" s="1"/>
  <c r="L1802" i="1" s="1"/>
  <c r="M1802" i="1" s="1"/>
  <c r="T1802" i="1"/>
  <c r="G1802" i="1"/>
  <c r="H1802" i="1" s="1"/>
  <c r="N1801" i="1"/>
  <c r="P1788" i="1" l="1"/>
  <c r="B1788" i="1" s="1"/>
  <c r="C1789" i="1"/>
  <c r="N1802" i="1"/>
  <c r="J1803" i="1"/>
  <c r="K1803" i="1" s="1"/>
  <c r="L1803" i="1" s="1"/>
  <c r="M1803" i="1" s="1"/>
  <c r="S1803" i="1"/>
  <c r="Q1802" i="1"/>
  <c r="R1802" i="1" s="1"/>
  <c r="T1803" i="1"/>
  <c r="G1803" i="1"/>
  <c r="H1803" i="1" s="1"/>
  <c r="A1804" i="1"/>
  <c r="D1803" i="1"/>
  <c r="E1803" i="1" s="1"/>
  <c r="F1804" i="1" s="1"/>
  <c r="O1803" i="1"/>
  <c r="P1789" i="1" l="1"/>
  <c r="B1789" i="1" s="1"/>
  <c r="C1790" i="1"/>
  <c r="Q1803" i="1"/>
  <c r="R1803" i="1" s="1"/>
  <c r="S1804" i="1"/>
  <c r="T1804" i="1"/>
  <c r="J1804" i="1"/>
  <c r="K1804" i="1" s="1"/>
  <c r="L1804" i="1" s="1"/>
  <c r="M1804" i="1" s="1"/>
  <c r="G1804" i="1"/>
  <c r="H1804" i="1" s="1"/>
  <c r="A1805" i="1"/>
  <c r="D1804" i="1"/>
  <c r="E1804" i="1" s="1"/>
  <c r="F1805" i="1" s="1"/>
  <c r="O1804" i="1"/>
  <c r="N1803" i="1"/>
  <c r="P1790" i="1" l="1"/>
  <c r="B1790" i="1" s="1"/>
  <c r="C1791" i="1"/>
  <c r="N1804" i="1"/>
  <c r="J1805" i="1"/>
  <c r="K1805" i="1" s="1"/>
  <c r="L1805" i="1" s="1"/>
  <c r="M1805" i="1" s="1"/>
  <c r="Q1804" i="1"/>
  <c r="R1804" i="1" s="1"/>
  <c r="S1805" i="1"/>
  <c r="T1805" i="1"/>
  <c r="G1805" i="1"/>
  <c r="H1805" i="1" s="1"/>
  <c r="D1805" i="1"/>
  <c r="E1805" i="1" s="1"/>
  <c r="F1806" i="1" s="1"/>
  <c r="A1806" i="1"/>
  <c r="O1805" i="1"/>
  <c r="P1791" i="1" l="1"/>
  <c r="B1791" i="1" s="1"/>
  <c r="C1792" i="1"/>
  <c r="N1805" i="1"/>
  <c r="Q1805" i="1"/>
  <c r="R1805" i="1" s="1"/>
  <c r="J1806" i="1"/>
  <c r="K1806" i="1" s="1"/>
  <c r="L1806" i="1" s="1"/>
  <c r="M1806" i="1" s="1"/>
  <c r="T1806" i="1"/>
  <c r="S1806" i="1"/>
  <c r="G1806" i="1"/>
  <c r="H1806" i="1" s="1"/>
  <c r="D1806" i="1"/>
  <c r="E1806" i="1" s="1"/>
  <c r="F1807" i="1" s="1"/>
  <c r="O1806" i="1"/>
  <c r="A1807" i="1"/>
  <c r="P1792" i="1" l="1"/>
  <c r="B1792" i="1" s="1"/>
  <c r="C1793" i="1"/>
  <c r="N1806" i="1"/>
  <c r="A1808" i="1"/>
  <c r="D1807" i="1"/>
  <c r="E1807" i="1" s="1"/>
  <c r="F1808" i="1" s="1"/>
  <c r="O1807" i="1"/>
  <c r="Q1806" i="1"/>
  <c r="R1806" i="1" s="1"/>
  <c r="S1807" i="1"/>
  <c r="J1807" i="1"/>
  <c r="K1807" i="1" s="1"/>
  <c r="L1807" i="1" s="1"/>
  <c r="M1807" i="1" s="1"/>
  <c r="T1807" i="1"/>
  <c r="G1807" i="1"/>
  <c r="H1807" i="1" s="1"/>
  <c r="C1794" i="1" l="1"/>
  <c r="P1793" i="1"/>
  <c r="B1793" i="1" s="1"/>
  <c r="N1807" i="1"/>
  <c r="S1808" i="1"/>
  <c r="Q1807" i="1"/>
  <c r="R1807" i="1" s="1"/>
  <c r="T1808" i="1"/>
  <c r="J1808" i="1"/>
  <c r="K1808" i="1" s="1"/>
  <c r="L1808" i="1" s="1"/>
  <c r="M1808" i="1" s="1"/>
  <c r="G1808" i="1"/>
  <c r="H1808" i="1" s="1"/>
  <c r="D1808" i="1"/>
  <c r="E1808" i="1" s="1"/>
  <c r="F1809" i="1" s="1"/>
  <c r="O1808" i="1"/>
  <c r="A1809" i="1"/>
  <c r="P1794" i="1" l="1"/>
  <c r="B1794" i="1" s="1"/>
  <c r="C1795" i="1"/>
  <c r="N1808" i="1"/>
  <c r="A1810" i="1"/>
  <c r="D1809" i="1"/>
  <c r="E1809" i="1" s="1"/>
  <c r="F1810" i="1" s="1"/>
  <c r="O1809" i="1"/>
  <c r="T1809" i="1"/>
  <c r="S1809" i="1"/>
  <c r="Q1808" i="1"/>
  <c r="R1808" i="1" s="1"/>
  <c r="J1809" i="1"/>
  <c r="K1809" i="1" s="1"/>
  <c r="L1809" i="1" s="1"/>
  <c r="M1809" i="1" s="1"/>
  <c r="G1809" i="1"/>
  <c r="H1809" i="1" s="1"/>
  <c r="C1796" i="1" l="1"/>
  <c r="P1795" i="1"/>
  <c r="B1795" i="1" s="1"/>
  <c r="N1809" i="1"/>
  <c r="T1810" i="1"/>
  <c r="Q1809" i="1"/>
  <c r="R1809" i="1" s="1"/>
  <c r="S1810" i="1"/>
  <c r="J1810" i="1"/>
  <c r="K1810" i="1" s="1"/>
  <c r="L1810" i="1" s="1"/>
  <c r="M1810" i="1" s="1"/>
  <c r="G1810" i="1"/>
  <c r="H1810" i="1" s="1"/>
  <c r="A1811" i="1"/>
  <c r="O1810" i="1"/>
  <c r="D1810" i="1"/>
  <c r="E1810" i="1" s="1"/>
  <c r="F1811" i="1" s="1"/>
  <c r="C1797" i="1" l="1"/>
  <c r="P1796" i="1"/>
  <c r="B1796" i="1" s="1"/>
  <c r="N1810" i="1"/>
  <c r="Q1810" i="1"/>
  <c r="R1810" i="1" s="1"/>
  <c r="T1811" i="1"/>
  <c r="S1811" i="1"/>
  <c r="J1811" i="1"/>
  <c r="K1811" i="1" s="1"/>
  <c r="L1811" i="1" s="1"/>
  <c r="M1811" i="1" s="1"/>
  <c r="G1811" i="1"/>
  <c r="H1811" i="1" s="1"/>
  <c r="O1811" i="1"/>
  <c r="A1812" i="1"/>
  <c r="D1811" i="1"/>
  <c r="E1811" i="1" s="1"/>
  <c r="F1812" i="1" s="1"/>
  <c r="P1797" i="1" l="1"/>
  <c r="B1797" i="1" s="1"/>
  <c r="C1798" i="1"/>
  <c r="A1813" i="1"/>
  <c r="D1812" i="1"/>
  <c r="E1812" i="1" s="1"/>
  <c r="F1813" i="1" s="1"/>
  <c r="O1812" i="1"/>
  <c r="Q1811" i="1"/>
  <c r="R1811" i="1" s="1"/>
  <c r="T1812" i="1"/>
  <c r="S1812" i="1"/>
  <c r="J1812" i="1"/>
  <c r="K1812" i="1" s="1"/>
  <c r="L1812" i="1" s="1"/>
  <c r="M1812" i="1" s="1"/>
  <c r="G1812" i="1"/>
  <c r="H1812" i="1" s="1"/>
  <c r="N1811" i="1"/>
  <c r="C1799" i="1" l="1"/>
  <c r="P1798" i="1"/>
  <c r="B1798" i="1" s="1"/>
  <c r="N1812" i="1"/>
  <c r="Q1812" i="1"/>
  <c r="R1812" i="1" s="1"/>
  <c r="J1813" i="1"/>
  <c r="K1813" i="1" s="1"/>
  <c r="L1813" i="1" s="1"/>
  <c r="M1813" i="1" s="1"/>
  <c r="T1813" i="1"/>
  <c r="S1813" i="1"/>
  <c r="G1813" i="1"/>
  <c r="H1813" i="1" s="1"/>
  <c r="A1814" i="1"/>
  <c r="D1813" i="1"/>
  <c r="E1813" i="1" s="1"/>
  <c r="F1814" i="1" s="1"/>
  <c r="O1813" i="1"/>
  <c r="P1799" i="1" l="1"/>
  <c r="B1799" i="1" s="1"/>
  <c r="C1800" i="1"/>
  <c r="N1813" i="1"/>
  <c r="Q1813" i="1"/>
  <c r="R1813" i="1" s="1"/>
  <c r="S1814" i="1"/>
  <c r="J1814" i="1"/>
  <c r="K1814" i="1" s="1"/>
  <c r="L1814" i="1" s="1"/>
  <c r="M1814" i="1" s="1"/>
  <c r="T1814" i="1"/>
  <c r="G1814" i="1"/>
  <c r="H1814" i="1" s="1"/>
  <c r="A1815" i="1"/>
  <c r="D1814" i="1"/>
  <c r="E1814" i="1" s="1"/>
  <c r="F1815" i="1" s="1"/>
  <c r="O1814" i="1"/>
  <c r="C1801" i="1" l="1"/>
  <c r="P1800" i="1"/>
  <c r="B1800" i="1" s="1"/>
  <c r="N1814" i="1"/>
  <c r="Q1814" i="1"/>
  <c r="R1814" i="1" s="1"/>
  <c r="S1815" i="1"/>
  <c r="J1815" i="1"/>
  <c r="K1815" i="1" s="1"/>
  <c r="L1815" i="1" s="1"/>
  <c r="M1815" i="1" s="1"/>
  <c r="T1815" i="1"/>
  <c r="G1815" i="1"/>
  <c r="H1815" i="1" s="1"/>
  <c r="A1816" i="1"/>
  <c r="O1815" i="1"/>
  <c r="D1815" i="1"/>
  <c r="E1815" i="1" s="1"/>
  <c r="F1816" i="1" s="1"/>
  <c r="P1801" i="1" l="1"/>
  <c r="B1801" i="1" s="1"/>
  <c r="C1802" i="1"/>
  <c r="N1815" i="1"/>
  <c r="Q1815" i="1"/>
  <c r="R1815" i="1" s="1"/>
  <c r="J1816" i="1"/>
  <c r="K1816" i="1" s="1"/>
  <c r="L1816" i="1" s="1"/>
  <c r="M1816" i="1" s="1"/>
  <c r="T1816" i="1"/>
  <c r="S1816" i="1"/>
  <c r="G1816" i="1"/>
  <c r="H1816" i="1" s="1"/>
  <c r="O1816" i="1"/>
  <c r="A1817" i="1"/>
  <c r="D1816" i="1"/>
  <c r="E1816" i="1" s="1"/>
  <c r="F1817" i="1" s="1"/>
  <c r="C1803" i="1" l="1"/>
  <c r="P1802" i="1"/>
  <c r="B1802" i="1" s="1"/>
  <c r="N1816" i="1"/>
  <c r="Q1816" i="1"/>
  <c r="T1817" i="1"/>
  <c r="J1817" i="1"/>
  <c r="K1817" i="1" s="1"/>
  <c r="L1817" i="1" s="1"/>
  <c r="M1817" i="1" s="1"/>
  <c r="S1817" i="1"/>
  <c r="G1817" i="1"/>
  <c r="H1817" i="1" s="1"/>
  <c r="A1818" i="1"/>
  <c r="D1817" i="1"/>
  <c r="E1817" i="1" s="1"/>
  <c r="F1818" i="1" s="1"/>
  <c r="O1817" i="1"/>
  <c r="C1804" i="1" l="1"/>
  <c r="P1803" i="1"/>
  <c r="B1803" i="1" s="1"/>
  <c r="N1817" i="1"/>
  <c r="Q1817" i="1"/>
  <c r="R1817" i="1" s="1"/>
  <c r="J1818" i="1"/>
  <c r="K1818" i="1" s="1"/>
  <c r="L1818" i="1" s="1"/>
  <c r="M1818" i="1" s="1"/>
  <c r="T1818" i="1"/>
  <c r="S1818" i="1"/>
  <c r="G1818" i="1"/>
  <c r="H1818" i="1" s="1"/>
  <c r="A1819" i="1"/>
  <c r="D1818" i="1"/>
  <c r="E1818" i="1" s="1"/>
  <c r="F1819" i="1" s="1"/>
  <c r="O1818" i="1"/>
  <c r="C1805" i="1" l="1"/>
  <c r="P1804" i="1"/>
  <c r="B1804" i="1" s="1"/>
  <c r="N1818" i="1"/>
  <c r="D1819" i="1"/>
  <c r="E1819" i="1" s="1"/>
  <c r="F1820" i="1" s="1"/>
  <c r="A1820" i="1"/>
  <c r="O1819" i="1"/>
  <c r="Q1818" i="1"/>
  <c r="R1818" i="1" s="1"/>
  <c r="T1819" i="1"/>
  <c r="S1819" i="1"/>
  <c r="J1819" i="1"/>
  <c r="K1819" i="1" s="1"/>
  <c r="L1819" i="1" s="1"/>
  <c r="M1819" i="1" s="1"/>
  <c r="G1819" i="1"/>
  <c r="H1819" i="1" s="1"/>
  <c r="C1806" i="1" l="1"/>
  <c r="P1805" i="1"/>
  <c r="B1805" i="1" s="1"/>
  <c r="N1819" i="1"/>
  <c r="Q1819" i="1"/>
  <c r="R1819" i="1" s="1"/>
  <c r="T1820" i="1"/>
  <c r="S1820" i="1"/>
  <c r="J1820" i="1"/>
  <c r="K1820" i="1" s="1"/>
  <c r="L1820" i="1" s="1"/>
  <c r="M1820" i="1" s="1"/>
  <c r="G1820" i="1"/>
  <c r="H1820" i="1" s="1"/>
  <c r="A1821" i="1"/>
  <c r="D1820" i="1"/>
  <c r="E1820" i="1" s="1"/>
  <c r="F1821" i="1" s="1"/>
  <c r="O1820" i="1"/>
  <c r="P1806" i="1" l="1"/>
  <c r="B1806" i="1" s="1"/>
  <c r="C1807" i="1"/>
  <c r="N1820" i="1"/>
  <c r="A1822" i="1"/>
  <c r="O1821" i="1"/>
  <c r="D1821" i="1"/>
  <c r="E1821" i="1" s="1"/>
  <c r="F1822" i="1" s="1"/>
  <c r="Q1820" i="1"/>
  <c r="R1820" i="1" s="1"/>
  <c r="T1821" i="1"/>
  <c r="S1821" i="1"/>
  <c r="J1821" i="1"/>
  <c r="K1821" i="1" s="1"/>
  <c r="L1821" i="1" s="1"/>
  <c r="M1821" i="1" s="1"/>
  <c r="G1821" i="1"/>
  <c r="H1821" i="1" s="1"/>
  <c r="C1808" i="1" l="1"/>
  <c r="P1807" i="1"/>
  <c r="B1807" i="1" s="1"/>
  <c r="N1821" i="1"/>
  <c r="Q1821" i="1"/>
  <c r="R1821" i="1" s="1"/>
  <c r="T1822" i="1"/>
  <c r="S1822" i="1"/>
  <c r="J1822" i="1"/>
  <c r="K1822" i="1" s="1"/>
  <c r="L1822" i="1" s="1"/>
  <c r="M1822" i="1" s="1"/>
  <c r="G1822" i="1"/>
  <c r="H1822" i="1" s="1"/>
  <c r="A1823" i="1"/>
  <c r="D1822" i="1"/>
  <c r="E1822" i="1" s="1"/>
  <c r="F1823" i="1" s="1"/>
  <c r="O1822" i="1"/>
  <c r="P1808" i="1" l="1"/>
  <c r="B1808" i="1" s="1"/>
  <c r="C1809" i="1"/>
  <c r="Q1822" i="1"/>
  <c r="R1822" i="1" s="1"/>
  <c r="S1823" i="1"/>
  <c r="J1823" i="1"/>
  <c r="K1823" i="1" s="1"/>
  <c r="L1823" i="1" s="1"/>
  <c r="M1823" i="1" s="1"/>
  <c r="T1823" i="1"/>
  <c r="G1823" i="1"/>
  <c r="H1823" i="1" s="1"/>
  <c r="A1824" i="1"/>
  <c r="D1823" i="1"/>
  <c r="E1823" i="1" s="1"/>
  <c r="F1824" i="1" s="1"/>
  <c r="O1823" i="1"/>
  <c r="N1822" i="1"/>
  <c r="P1809" i="1" l="1"/>
  <c r="B1809" i="1" s="1"/>
  <c r="C1810" i="1"/>
  <c r="N1823" i="1"/>
  <c r="A1825" i="1"/>
  <c r="D1824" i="1"/>
  <c r="E1824" i="1" s="1"/>
  <c r="F1825" i="1" s="1"/>
  <c r="O1824" i="1"/>
  <c r="T1824" i="1"/>
  <c r="Q1823" i="1"/>
  <c r="R1823" i="1" s="1"/>
  <c r="S1824" i="1"/>
  <c r="J1824" i="1"/>
  <c r="K1824" i="1" s="1"/>
  <c r="L1824" i="1" s="1"/>
  <c r="M1824" i="1" s="1"/>
  <c r="G1824" i="1"/>
  <c r="H1824" i="1" s="1"/>
  <c r="C1811" i="1" l="1"/>
  <c r="P1810" i="1"/>
  <c r="B1810" i="1" s="1"/>
  <c r="N1824" i="1"/>
  <c r="Q1824" i="1"/>
  <c r="R1824" i="1" s="1"/>
  <c r="J1825" i="1"/>
  <c r="K1825" i="1" s="1"/>
  <c r="L1825" i="1" s="1"/>
  <c r="M1825" i="1" s="1"/>
  <c r="T1825" i="1"/>
  <c r="S1825" i="1"/>
  <c r="G1825" i="1"/>
  <c r="H1825" i="1" s="1"/>
  <c r="A1826" i="1"/>
  <c r="D1825" i="1"/>
  <c r="E1825" i="1" s="1"/>
  <c r="F1826" i="1" s="1"/>
  <c r="O1825" i="1"/>
  <c r="P1811" i="1" l="1"/>
  <c r="B1811" i="1" s="1"/>
  <c r="C1812" i="1"/>
  <c r="N1825" i="1"/>
  <c r="T1826" i="1"/>
  <c r="S1826" i="1"/>
  <c r="Q1825" i="1"/>
  <c r="R1825" i="1" s="1"/>
  <c r="J1826" i="1"/>
  <c r="K1826" i="1" s="1"/>
  <c r="L1826" i="1" s="1"/>
  <c r="M1826" i="1" s="1"/>
  <c r="G1826" i="1"/>
  <c r="H1826" i="1" s="1"/>
  <c r="A1827" i="1"/>
  <c r="O1826" i="1"/>
  <c r="D1826" i="1"/>
  <c r="E1826" i="1" s="1"/>
  <c r="F1827" i="1" s="1"/>
  <c r="C1813" i="1" l="1"/>
  <c r="P1812" i="1"/>
  <c r="B1812" i="1" s="1"/>
  <c r="N1826" i="1"/>
  <c r="Q1826" i="1"/>
  <c r="R1826" i="1" s="1"/>
  <c r="T1827" i="1"/>
  <c r="S1827" i="1"/>
  <c r="J1827" i="1"/>
  <c r="K1827" i="1" s="1"/>
  <c r="L1827" i="1" s="1"/>
  <c r="M1827" i="1" s="1"/>
  <c r="G1827" i="1"/>
  <c r="H1827" i="1" s="1"/>
  <c r="A1828" i="1"/>
  <c r="O1827" i="1"/>
  <c r="D1827" i="1"/>
  <c r="E1827" i="1" s="1"/>
  <c r="F1828" i="1" s="1"/>
  <c r="P1813" i="1" l="1"/>
  <c r="B1813" i="1" s="1"/>
  <c r="C1814" i="1"/>
  <c r="N1827" i="1"/>
  <c r="A1829" i="1"/>
  <c r="O1828" i="1"/>
  <c r="D1828" i="1"/>
  <c r="E1828" i="1" s="1"/>
  <c r="F1829" i="1" s="1"/>
  <c r="S1828" i="1"/>
  <c r="Q1827" i="1"/>
  <c r="R1827" i="1" s="1"/>
  <c r="T1828" i="1"/>
  <c r="J1828" i="1"/>
  <c r="K1828" i="1" s="1"/>
  <c r="L1828" i="1" s="1"/>
  <c r="M1828" i="1" s="1"/>
  <c r="G1828" i="1"/>
  <c r="H1828" i="1" s="1"/>
  <c r="P1814" i="1" l="1"/>
  <c r="B1814" i="1" s="1"/>
  <c r="C1815" i="1"/>
  <c r="N1828" i="1"/>
  <c r="Q1828" i="1"/>
  <c r="R1828" i="1" s="1"/>
  <c r="T1829" i="1"/>
  <c r="J1829" i="1"/>
  <c r="K1829" i="1" s="1"/>
  <c r="L1829" i="1" s="1"/>
  <c r="M1829" i="1" s="1"/>
  <c r="S1829" i="1"/>
  <c r="G1829" i="1"/>
  <c r="H1829" i="1" s="1"/>
  <c r="D1829" i="1"/>
  <c r="E1829" i="1" s="1"/>
  <c r="F1830" i="1" s="1"/>
  <c r="O1829" i="1"/>
  <c r="A1830" i="1"/>
  <c r="P1815" i="1" l="1"/>
  <c r="B1815" i="1" s="1"/>
  <c r="C1816" i="1"/>
  <c r="N1829" i="1"/>
  <c r="Q1829" i="1"/>
  <c r="R1829" i="1" s="1"/>
  <c r="T1830" i="1"/>
  <c r="J1830" i="1"/>
  <c r="K1830" i="1" s="1"/>
  <c r="L1830" i="1" s="1"/>
  <c r="M1830" i="1" s="1"/>
  <c r="S1830" i="1"/>
  <c r="G1830" i="1"/>
  <c r="H1830" i="1" s="1"/>
  <c r="A1831" i="1"/>
  <c r="D1830" i="1"/>
  <c r="E1830" i="1" s="1"/>
  <c r="F1831" i="1" s="1"/>
  <c r="O1830" i="1"/>
  <c r="R1816" i="1" l="1"/>
  <c r="P1816" i="1"/>
  <c r="N1830" i="1"/>
  <c r="Q1830" i="1"/>
  <c r="R1830" i="1" s="1"/>
  <c r="S1831" i="1"/>
  <c r="T1831" i="1"/>
  <c r="J1831" i="1"/>
  <c r="K1831" i="1" s="1"/>
  <c r="L1831" i="1" s="1"/>
  <c r="M1831" i="1" s="1"/>
  <c r="G1831" i="1"/>
  <c r="H1831" i="1" s="1"/>
  <c r="A1832" i="1"/>
  <c r="D1831" i="1"/>
  <c r="E1831" i="1" s="1"/>
  <c r="F1832" i="1" s="1"/>
  <c r="O1831" i="1"/>
  <c r="C1817" i="1" l="1"/>
  <c r="P1817" i="1" s="1"/>
  <c r="B1816" i="1"/>
  <c r="C1818" i="1"/>
  <c r="T1832" i="1"/>
  <c r="Q1831" i="1"/>
  <c r="R1831" i="1" s="1"/>
  <c r="S1832" i="1"/>
  <c r="J1832" i="1"/>
  <c r="K1832" i="1" s="1"/>
  <c r="L1832" i="1" s="1"/>
  <c r="M1832" i="1" s="1"/>
  <c r="G1832" i="1"/>
  <c r="H1832" i="1" s="1"/>
  <c r="N1831" i="1"/>
  <c r="D1832" i="1"/>
  <c r="E1832" i="1" s="1"/>
  <c r="F1833" i="1" s="1"/>
  <c r="O1832" i="1"/>
  <c r="A1833" i="1"/>
  <c r="B1817" i="1" l="1"/>
  <c r="C1819" i="1"/>
  <c r="P1818" i="1"/>
  <c r="B1818" i="1" s="1"/>
  <c r="Q1832" i="1"/>
  <c r="R1832" i="1" s="1"/>
  <c r="S1833" i="1"/>
  <c r="T1833" i="1"/>
  <c r="J1833" i="1"/>
  <c r="K1833" i="1" s="1"/>
  <c r="L1833" i="1" s="1"/>
  <c r="M1833" i="1" s="1"/>
  <c r="G1833" i="1"/>
  <c r="H1833" i="1" s="1"/>
  <c r="N1832" i="1"/>
  <c r="D1833" i="1"/>
  <c r="E1833" i="1" s="1"/>
  <c r="F1834" i="1" s="1"/>
  <c r="A1834" i="1"/>
  <c r="O1833" i="1"/>
  <c r="P1819" i="1" l="1"/>
  <c r="B1819" i="1" s="1"/>
  <c r="C1820" i="1"/>
  <c r="N1833" i="1"/>
  <c r="Q1833" i="1"/>
  <c r="R1833" i="1" s="1"/>
  <c r="S1834" i="1"/>
  <c r="J1834" i="1"/>
  <c r="K1834" i="1" s="1"/>
  <c r="L1834" i="1" s="1"/>
  <c r="M1834" i="1" s="1"/>
  <c r="T1834" i="1"/>
  <c r="G1834" i="1"/>
  <c r="H1834" i="1" s="1"/>
  <c r="A1835" i="1"/>
  <c r="D1834" i="1"/>
  <c r="E1834" i="1" s="1"/>
  <c r="F1835" i="1" s="1"/>
  <c r="O1834" i="1"/>
  <c r="C1821" i="1" l="1"/>
  <c r="P1820" i="1"/>
  <c r="B1820" i="1" s="1"/>
  <c r="N1834" i="1"/>
  <c r="Q1834" i="1"/>
  <c r="R1834" i="1" s="1"/>
  <c r="J1835" i="1"/>
  <c r="K1835" i="1" s="1"/>
  <c r="L1835" i="1" s="1"/>
  <c r="M1835" i="1" s="1"/>
  <c r="T1835" i="1"/>
  <c r="S1835" i="1"/>
  <c r="G1835" i="1"/>
  <c r="H1835" i="1" s="1"/>
  <c r="A1836" i="1"/>
  <c r="D1835" i="1"/>
  <c r="E1835" i="1" s="1"/>
  <c r="F1836" i="1" s="1"/>
  <c r="O1835" i="1"/>
  <c r="P1821" i="1" l="1"/>
  <c r="B1821" i="1" s="1"/>
  <c r="C1822" i="1"/>
  <c r="N1835" i="1"/>
  <c r="Q1835" i="1"/>
  <c r="R1835" i="1" s="1"/>
  <c r="S1836" i="1"/>
  <c r="J1836" i="1"/>
  <c r="K1836" i="1" s="1"/>
  <c r="L1836" i="1" s="1"/>
  <c r="M1836" i="1" s="1"/>
  <c r="T1836" i="1"/>
  <c r="G1836" i="1"/>
  <c r="H1836" i="1" s="1"/>
  <c r="A1837" i="1"/>
  <c r="D1836" i="1"/>
  <c r="E1836" i="1" s="1"/>
  <c r="F1837" i="1" s="1"/>
  <c r="O1836" i="1"/>
  <c r="C1823" i="1" l="1"/>
  <c r="P1822" i="1"/>
  <c r="B1822" i="1" s="1"/>
  <c r="N1836" i="1"/>
  <c r="Q1836" i="1"/>
  <c r="R1836" i="1" s="1"/>
  <c r="T1837" i="1"/>
  <c r="S1837" i="1"/>
  <c r="J1837" i="1"/>
  <c r="K1837" i="1" s="1"/>
  <c r="L1837" i="1" s="1"/>
  <c r="M1837" i="1" s="1"/>
  <c r="G1837" i="1"/>
  <c r="H1837" i="1" s="1"/>
  <c r="A1838" i="1"/>
  <c r="O1837" i="1"/>
  <c r="D1837" i="1"/>
  <c r="E1837" i="1" s="1"/>
  <c r="F1838" i="1" s="1"/>
  <c r="P1823" i="1" l="1"/>
  <c r="B1823" i="1" s="1"/>
  <c r="C1824" i="1"/>
  <c r="N1837" i="1"/>
  <c r="S1838" i="1"/>
  <c r="J1838" i="1"/>
  <c r="K1838" i="1" s="1"/>
  <c r="L1838" i="1" s="1"/>
  <c r="M1838" i="1" s="1"/>
  <c r="Q1837" i="1"/>
  <c r="R1837" i="1" s="1"/>
  <c r="T1838" i="1"/>
  <c r="G1838" i="1"/>
  <c r="H1838" i="1" s="1"/>
  <c r="A1839" i="1"/>
  <c r="D1838" i="1"/>
  <c r="E1838" i="1" s="1"/>
  <c r="F1839" i="1" s="1"/>
  <c r="O1838" i="1"/>
  <c r="P1824" i="1" l="1"/>
  <c r="C1825" i="1"/>
  <c r="N1838" i="1"/>
  <c r="Q1838" i="1"/>
  <c r="R1838" i="1" s="1"/>
  <c r="S1839" i="1"/>
  <c r="J1839" i="1"/>
  <c r="K1839" i="1" s="1"/>
  <c r="L1839" i="1" s="1"/>
  <c r="M1839" i="1" s="1"/>
  <c r="T1839" i="1"/>
  <c r="G1839" i="1"/>
  <c r="H1839" i="1" s="1"/>
  <c r="A1840" i="1"/>
  <c r="D1839" i="1"/>
  <c r="E1839" i="1" s="1"/>
  <c r="F1840" i="1" s="1"/>
  <c r="O1839" i="1"/>
  <c r="B1824" i="1" l="1"/>
  <c r="P1825" i="1"/>
  <c r="B1825" i="1" s="1"/>
  <c r="C1826" i="1"/>
  <c r="Q1839" i="1"/>
  <c r="R1839" i="1" s="1"/>
  <c r="S1840" i="1"/>
  <c r="J1840" i="1"/>
  <c r="K1840" i="1" s="1"/>
  <c r="L1840" i="1" s="1"/>
  <c r="M1840" i="1" s="1"/>
  <c r="T1840" i="1"/>
  <c r="G1840" i="1"/>
  <c r="H1840" i="1" s="1"/>
  <c r="N1839" i="1"/>
  <c r="A1841" i="1"/>
  <c r="O1840" i="1"/>
  <c r="D1840" i="1"/>
  <c r="E1840" i="1" s="1"/>
  <c r="F1841" i="1" s="1"/>
  <c r="C1827" i="1" l="1"/>
  <c r="P1826" i="1"/>
  <c r="A1842" i="1"/>
  <c r="D1841" i="1"/>
  <c r="E1841" i="1" s="1"/>
  <c r="F1842" i="1" s="1"/>
  <c r="O1841" i="1"/>
  <c r="Q1840" i="1"/>
  <c r="R1840" i="1" s="1"/>
  <c r="S1841" i="1"/>
  <c r="J1841" i="1"/>
  <c r="K1841" i="1" s="1"/>
  <c r="L1841" i="1" s="1"/>
  <c r="M1841" i="1" s="1"/>
  <c r="T1841" i="1"/>
  <c r="G1841" i="1"/>
  <c r="H1841" i="1" s="1"/>
  <c r="N1840" i="1"/>
  <c r="B1826" i="1" l="1"/>
  <c r="P1827" i="1"/>
  <c r="C1828" i="1"/>
  <c r="N1841" i="1"/>
  <c r="Q1841" i="1"/>
  <c r="R1841" i="1" s="1"/>
  <c r="T1842" i="1"/>
  <c r="J1842" i="1"/>
  <c r="K1842" i="1" s="1"/>
  <c r="L1842" i="1" s="1"/>
  <c r="M1842" i="1" s="1"/>
  <c r="S1842" i="1"/>
  <c r="G1842" i="1"/>
  <c r="H1842" i="1" s="1"/>
  <c r="A1843" i="1"/>
  <c r="D1842" i="1"/>
  <c r="E1842" i="1" s="1"/>
  <c r="F1843" i="1" s="1"/>
  <c r="O1842" i="1"/>
  <c r="B1827" i="1" l="1"/>
  <c r="C1829" i="1"/>
  <c r="P1828" i="1"/>
  <c r="B1828" i="1" s="1"/>
  <c r="N1842" i="1"/>
  <c r="Q1842" i="1"/>
  <c r="R1842" i="1" s="1"/>
  <c r="S1843" i="1"/>
  <c r="J1843" i="1"/>
  <c r="K1843" i="1" s="1"/>
  <c r="L1843" i="1" s="1"/>
  <c r="M1843" i="1" s="1"/>
  <c r="T1843" i="1"/>
  <c r="G1843" i="1"/>
  <c r="H1843" i="1" s="1"/>
  <c r="A1844" i="1"/>
  <c r="D1843" i="1"/>
  <c r="E1843" i="1" s="1"/>
  <c r="F1844" i="1" s="1"/>
  <c r="O1843" i="1"/>
  <c r="C1830" i="1" l="1"/>
  <c r="P1829" i="1"/>
  <c r="B1829" i="1" s="1"/>
  <c r="Q1843" i="1"/>
  <c r="R1843" i="1" s="1"/>
  <c r="T1844" i="1"/>
  <c r="S1844" i="1"/>
  <c r="J1844" i="1"/>
  <c r="K1844" i="1" s="1"/>
  <c r="L1844" i="1" s="1"/>
  <c r="M1844" i="1" s="1"/>
  <c r="G1844" i="1"/>
  <c r="H1844" i="1" s="1"/>
  <c r="A1845" i="1"/>
  <c r="O1844" i="1"/>
  <c r="D1844" i="1"/>
  <c r="E1844" i="1" s="1"/>
  <c r="F1845" i="1" s="1"/>
  <c r="N1843" i="1"/>
  <c r="C1831" i="1" l="1"/>
  <c r="P1830" i="1"/>
  <c r="N1844" i="1"/>
  <c r="Q1844" i="1"/>
  <c r="R1844" i="1" s="1"/>
  <c r="J1845" i="1"/>
  <c r="K1845" i="1" s="1"/>
  <c r="L1845" i="1" s="1"/>
  <c r="M1845" i="1" s="1"/>
  <c r="T1845" i="1"/>
  <c r="S1845" i="1"/>
  <c r="G1845" i="1"/>
  <c r="H1845" i="1" s="1"/>
  <c r="D1845" i="1"/>
  <c r="E1845" i="1" s="1"/>
  <c r="F1846" i="1" s="1"/>
  <c r="A1846" i="1"/>
  <c r="O1845" i="1"/>
  <c r="B1830" i="1" l="1"/>
  <c r="C1832" i="1"/>
  <c r="P1831" i="1"/>
  <c r="N1845" i="1"/>
  <c r="Q1845" i="1"/>
  <c r="R1845" i="1" s="1"/>
  <c r="S1846" i="1"/>
  <c r="J1846" i="1"/>
  <c r="K1846" i="1" s="1"/>
  <c r="L1846" i="1" s="1"/>
  <c r="M1846" i="1" s="1"/>
  <c r="T1846" i="1"/>
  <c r="G1846" i="1"/>
  <c r="H1846" i="1" s="1"/>
  <c r="A1847" i="1"/>
  <c r="D1846" i="1"/>
  <c r="E1846" i="1" s="1"/>
  <c r="F1847" i="1" s="1"/>
  <c r="O1846" i="1"/>
  <c r="B1831" i="1" l="1"/>
  <c r="P1832" i="1"/>
  <c r="C1833" i="1"/>
  <c r="N1846" i="1"/>
  <c r="Q1846" i="1"/>
  <c r="R1846" i="1" s="1"/>
  <c r="S1847" i="1"/>
  <c r="J1847" i="1"/>
  <c r="K1847" i="1" s="1"/>
  <c r="L1847" i="1" s="1"/>
  <c r="M1847" i="1" s="1"/>
  <c r="T1847" i="1"/>
  <c r="G1847" i="1"/>
  <c r="H1847" i="1" s="1"/>
  <c r="O1847" i="1"/>
  <c r="A1848" i="1"/>
  <c r="D1847" i="1"/>
  <c r="E1847" i="1" s="1"/>
  <c r="F1848" i="1" s="1"/>
  <c r="B1832" i="1" l="1"/>
  <c r="C1834" i="1"/>
  <c r="P1833" i="1"/>
  <c r="N1847" i="1"/>
  <c r="A1849" i="1"/>
  <c r="D1848" i="1"/>
  <c r="E1848" i="1" s="1"/>
  <c r="F1849" i="1" s="1"/>
  <c r="O1848" i="1"/>
  <c r="Q1847" i="1"/>
  <c r="R1847" i="1" s="1"/>
  <c r="T1848" i="1"/>
  <c r="S1848" i="1"/>
  <c r="J1848" i="1"/>
  <c r="K1848" i="1" s="1"/>
  <c r="L1848" i="1" s="1"/>
  <c r="M1848" i="1" s="1"/>
  <c r="G1848" i="1"/>
  <c r="H1848" i="1" s="1"/>
  <c r="B1833" i="1" l="1"/>
  <c r="C1835" i="1"/>
  <c r="P1834" i="1"/>
  <c r="B1834" i="1" s="1"/>
  <c r="N1848" i="1"/>
  <c r="Q1848" i="1"/>
  <c r="R1848" i="1" s="1"/>
  <c r="S1849" i="1"/>
  <c r="T1849" i="1"/>
  <c r="J1849" i="1"/>
  <c r="K1849" i="1" s="1"/>
  <c r="L1849" i="1" s="1"/>
  <c r="M1849" i="1" s="1"/>
  <c r="G1849" i="1"/>
  <c r="H1849" i="1" s="1"/>
  <c r="A1850" i="1"/>
  <c r="O1849" i="1"/>
  <c r="D1849" i="1"/>
  <c r="E1849" i="1" s="1"/>
  <c r="F1850" i="1" s="1"/>
  <c r="P1835" i="1" l="1"/>
  <c r="B1835" i="1" s="1"/>
  <c r="C1836" i="1"/>
  <c r="N1849" i="1"/>
  <c r="A1851" i="1"/>
  <c r="D1850" i="1"/>
  <c r="E1850" i="1" s="1"/>
  <c r="F1851" i="1" s="1"/>
  <c r="O1850" i="1"/>
  <c r="T1850" i="1"/>
  <c r="S1850" i="1"/>
  <c r="J1850" i="1"/>
  <c r="K1850" i="1" s="1"/>
  <c r="L1850" i="1" s="1"/>
  <c r="M1850" i="1" s="1"/>
  <c r="Q1849" i="1"/>
  <c r="R1849" i="1" s="1"/>
  <c r="G1850" i="1"/>
  <c r="H1850" i="1" s="1"/>
  <c r="C1837" i="1" l="1"/>
  <c r="P1836" i="1"/>
  <c r="B1836" i="1" s="1"/>
  <c r="N1850" i="1"/>
  <c r="Q1850" i="1"/>
  <c r="R1850" i="1" s="1"/>
  <c r="S1851" i="1"/>
  <c r="J1851" i="1"/>
  <c r="K1851" i="1" s="1"/>
  <c r="L1851" i="1" s="1"/>
  <c r="M1851" i="1" s="1"/>
  <c r="T1851" i="1"/>
  <c r="G1851" i="1"/>
  <c r="H1851" i="1" s="1"/>
  <c r="A1852" i="1"/>
  <c r="O1851" i="1"/>
  <c r="D1851" i="1"/>
  <c r="E1851" i="1" s="1"/>
  <c r="F1852" i="1" s="1"/>
  <c r="C1838" i="1" l="1"/>
  <c r="P1837" i="1"/>
  <c r="N1851" i="1"/>
  <c r="A1853" i="1"/>
  <c r="D1852" i="1"/>
  <c r="E1852" i="1" s="1"/>
  <c r="F1853" i="1" s="1"/>
  <c r="O1852" i="1"/>
  <c r="Q1851" i="1"/>
  <c r="R1851" i="1" s="1"/>
  <c r="J1852" i="1"/>
  <c r="K1852" i="1" s="1"/>
  <c r="L1852" i="1" s="1"/>
  <c r="M1852" i="1" s="1"/>
  <c r="T1852" i="1"/>
  <c r="S1852" i="1"/>
  <c r="G1852" i="1"/>
  <c r="H1852" i="1" s="1"/>
  <c r="B1837" i="1" l="1"/>
  <c r="C1839" i="1"/>
  <c r="P1838" i="1"/>
  <c r="B1838" i="1" s="1"/>
  <c r="N1852" i="1"/>
  <c r="S1853" i="1"/>
  <c r="T1853" i="1"/>
  <c r="Q1852" i="1"/>
  <c r="R1852" i="1" s="1"/>
  <c r="J1853" i="1"/>
  <c r="K1853" i="1" s="1"/>
  <c r="L1853" i="1" s="1"/>
  <c r="M1853" i="1" s="1"/>
  <c r="G1853" i="1"/>
  <c r="H1853" i="1" s="1"/>
  <c r="A1854" i="1"/>
  <c r="D1853" i="1"/>
  <c r="E1853" i="1" s="1"/>
  <c r="F1854" i="1" s="1"/>
  <c r="O1853" i="1"/>
  <c r="C1840" i="1" l="1"/>
  <c r="P1839" i="1"/>
  <c r="N1853" i="1"/>
  <c r="Q1853" i="1"/>
  <c r="R1853" i="1" s="1"/>
  <c r="T1854" i="1"/>
  <c r="J1854" i="1"/>
  <c r="K1854" i="1" s="1"/>
  <c r="L1854" i="1" s="1"/>
  <c r="M1854" i="1" s="1"/>
  <c r="S1854" i="1"/>
  <c r="G1854" i="1"/>
  <c r="H1854" i="1" s="1"/>
  <c r="O1854" i="1"/>
  <c r="A1855" i="1"/>
  <c r="D1854" i="1"/>
  <c r="E1854" i="1" s="1"/>
  <c r="F1855" i="1" s="1"/>
  <c r="B1839" i="1" l="1"/>
  <c r="C1841" i="1"/>
  <c r="P1840" i="1"/>
  <c r="B1840" i="1" s="1"/>
  <c r="N1854" i="1"/>
  <c r="Q1854" i="1"/>
  <c r="R1854" i="1" s="1"/>
  <c r="S1855" i="1"/>
  <c r="T1855" i="1"/>
  <c r="J1855" i="1"/>
  <c r="K1855" i="1" s="1"/>
  <c r="L1855" i="1" s="1"/>
  <c r="M1855" i="1" s="1"/>
  <c r="G1855" i="1"/>
  <c r="H1855" i="1" s="1"/>
  <c r="A1856" i="1"/>
  <c r="D1855" i="1"/>
  <c r="E1855" i="1" s="1"/>
  <c r="F1856" i="1" s="1"/>
  <c r="O1855" i="1"/>
  <c r="C1842" i="1" l="1"/>
  <c r="P1841" i="1"/>
  <c r="N1855" i="1"/>
  <c r="Q1855" i="1"/>
  <c r="R1855" i="1" s="1"/>
  <c r="J1856" i="1"/>
  <c r="K1856" i="1" s="1"/>
  <c r="L1856" i="1" s="1"/>
  <c r="M1856" i="1" s="1"/>
  <c r="T1856" i="1"/>
  <c r="S1856" i="1"/>
  <c r="G1856" i="1"/>
  <c r="H1856" i="1" s="1"/>
  <c r="A1857" i="1"/>
  <c r="D1856" i="1"/>
  <c r="E1856" i="1" s="1"/>
  <c r="F1857" i="1" s="1"/>
  <c r="O1856" i="1"/>
  <c r="B1841" i="1" l="1"/>
  <c r="P1842" i="1"/>
  <c r="B1842" i="1" s="1"/>
  <c r="C1843" i="1"/>
  <c r="N1856" i="1"/>
  <c r="Q1856" i="1"/>
  <c r="R1856" i="1" s="1"/>
  <c r="S1857" i="1"/>
  <c r="J1857" i="1"/>
  <c r="K1857" i="1" s="1"/>
  <c r="L1857" i="1" s="1"/>
  <c r="M1857" i="1" s="1"/>
  <c r="T1857" i="1"/>
  <c r="G1857" i="1"/>
  <c r="H1857" i="1" s="1"/>
  <c r="A1858" i="1"/>
  <c r="D1857" i="1"/>
  <c r="E1857" i="1" s="1"/>
  <c r="F1858" i="1" s="1"/>
  <c r="O1857" i="1"/>
  <c r="P1843" i="1" l="1"/>
  <c r="B1843" i="1" s="1"/>
  <c r="C1844" i="1"/>
  <c r="N1857" i="1"/>
  <c r="A1859" i="1"/>
  <c r="D1858" i="1"/>
  <c r="E1858" i="1" s="1"/>
  <c r="F1859" i="1" s="1"/>
  <c r="O1858" i="1"/>
  <c r="Q1857" i="1"/>
  <c r="R1857" i="1" s="1"/>
  <c r="J1858" i="1"/>
  <c r="K1858" i="1" s="1"/>
  <c r="L1858" i="1" s="1"/>
  <c r="M1858" i="1" s="1"/>
  <c r="T1858" i="1"/>
  <c r="S1858" i="1"/>
  <c r="G1858" i="1"/>
  <c r="H1858" i="1" s="1"/>
  <c r="P1844" i="1" l="1"/>
  <c r="C1845" i="1"/>
  <c r="S1859" i="1"/>
  <c r="J1859" i="1"/>
  <c r="K1859" i="1" s="1"/>
  <c r="L1859" i="1" s="1"/>
  <c r="M1859" i="1" s="1"/>
  <c r="T1859" i="1"/>
  <c r="Q1858" i="1"/>
  <c r="R1858" i="1" s="1"/>
  <c r="G1859" i="1"/>
  <c r="H1859" i="1" s="1"/>
  <c r="A1860" i="1"/>
  <c r="O1859" i="1"/>
  <c r="D1859" i="1"/>
  <c r="E1859" i="1" s="1"/>
  <c r="F1860" i="1" s="1"/>
  <c r="N1858" i="1"/>
  <c r="B1844" i="1" l="1"/>
  <c r="P1845" i="1"/>
  <c r="B1845" i="1" s="1"/>
  <c r="C1846" i="1"/>
  <c r="S1860" i="1"/>
  <c r="Q1859" i="1"/>
  <c r="R1859" i="1" s="1"/>
  <c r="T1860" i="1"/>
  <c r="J1860" i="1"/>
  <c r="K1860" i="1" s="1"/>
  <c r="L1860" i="1" s="1"/>
  <c r="M1860" i="1" s="1"/>
  <c r="G1860" i="1"/>
  <c r="H1860" i="1" s="1"/>
  <c r="N1859" i="1"/>
  <c r="O1860" i="1"/>
  <c r="A1861" i="1"/>
  <c r="D1860" i="1"/>
  <c r="E1860" i="1" s="1"/>
  <c r="F1861" i="1" s="1"/>
  <c r="P1846" i="1" l="1"/>
  <c r="C1847" i="1"/>
  <c r="O1861" i="1"/>
  <c r="D1861" i="1"/>
  <c r="E1861" i="1" s="1"/>
  <c r="F1862" i="1" s="1"/>
  <c r="A1862" i="1"/>
  <c r="S1861" i="1"/>
  <c r="J1861" i="1"/>
  <c r="K1861" i="1" s="1"/>
  <c r="L1861" i="1" s="1"/>
  <c r="M1861" i="1" s="1"/>
  <c r="Q1860" i="1"/>
  <c r="R1860" i="1" s="1"/>
  <c r="T1861" i="1"/>
  <c r="G1861" i="1"/>
  <c r="H1861" i="1" s="1"/>
  <c r="N1860" i="1"/>
  <c r="B1846" i="1" l="1"/>
  <c r="P1847" i="1"/>
  <c r="B1847" i="1" s="1"/>
  <c r="C1848" i="1"/>
  <c r="N1861" i="1"/>
  <c r="O1862" i="1"/>
  <c r="D1862" i="1"/>
  <c r="E1862" i="1" s="1"/>
  <c r="F1863" i="1" s="1"/>
  <c r="A1863" i="1"/>
  <c r="J1862" i="1"/>
  <c r="K1862" i="1" s="1"/>
  <c r="L1862" i="1" s="1"/>
  <c r="M1862" i="1" s="1"/>
  <c r="T1862" i="1"/>
  <c r="S1862" i="1"/>
  <c r="Q1861" i="1"/>
  <c r="R1861" i="1" s="1"/>
  <c r="G1862" i="1"/>
  <c r="H1862" i="1" s="1"/>
  <c r="P1848" i="1" l="1"/>
  <c r="C1849" i="1"/>
  <c r="N1862" i="1"/>
  <c r="O1863" i="1"/>
  <c r="A1864" i="1"/>
  <c r="D1863" i="1"/>
  <c r="E1863" i="1" s="1"/>
  <c r="F1864" i="1" s="1"/>
  <c r="S1863" i="1"/>
  <c r="Q1862" i="1"/>
  <c r="R1862" i="1" s="1"/>
  <c r="T1863" i="1"/>
  <c r="J1863" i="1"/>
  <c r="K1863" i="1" s="1"/>
  <c r="L1863" i="1" s="1"/>
  <c r="M1863" i="1" s="1"/>
  <c r="G1863" i="1"/>
  <c r="H1863" i="1" s="1"/>
  <c r="B1848" i="1" l="1"/>
  <c r="C1850" i="1"/>
  <c r="P1849" i="1"/>
  <c r="B1849" i="1" s="1"/>
  <c r="O1864" i="1"/>
  <c r="A1865" i="1"/>
  <c r="D1864" i="1"/>
  <c r="E1864" i="1" s="1"/>
  <c r="F1865" i="1" s="1"/>
  <c r="N1863" i="1"/>
  <c r="S1864" i="1"/>
  <c r="T1864" i="1"/>
  <c r="J1864" i="1"/>
  <c r="K1864" i="1" s="1"/>
  <c r="L1864" i="1" s="1"/>
  <c r="M1864" i="1" s="1"/>
  <c r="Q1863" i="1"/>
  <c r="R1863" i="1" s="1"/>
  <c r="G1864" i="1"/>
  <c r="H1864" i="1" s="1"/>
  <c r="C1851" i="1" l="1"/>
  <c r="P1850" i="1"/>
  <c r="B1850" i="1" s="1"/>
  <c r="N1864" i="1"/>
  <c r="O1865" i="1"/>
  <c r="A1866" i="1"/>
  <c r="D1865" i="1"/>
  <c r="E1865" i="1" s="1"/>
  <c r="F1866" i="1" s="1"/>
  <c r="S1865" i="1"/>
  <c r="T1865" i="1"/>
  <c r="J1865" i="1"/>
  <c r="K1865" i="1" s="1"/>
  <c r="L1865" i="1" s="1"/>
  <c r="M1865" i="1" s="1"/>
  <c r="Q1864" i="1"/>
  <c r="R1864" i="1" s="1"/>
  <c r="G1865" i="1"/>
  <c r="H1865" i="1" s="1"/>
  <c r="C1852" i="1" l="1"/>
  <c r="P1851" i="1"/>
  <c r="N1865" i="1"/>
  <c r="O1866" i="1"/>
  <c r="A1867" i="1"/>
  <c r="D1866" i="1"/>
  <c r="E1866" i="1" s="1"/>
  <c r="F1867" i="1" s="1"/>
  <c r="S1866" i="1"/>
  <c r="J1866" i="1"/>
  <c r="K1866" i="1" s="1"/>
  <c r="L1866" i="1" s="1"/>
  <c r="M1866" i="1" s="1"/>
  <c r="Q1865" i="1"/>
  <c r="R1865" i="1" s="1"/>
  <c r="T1866" i="1"/>
  <c r="G1866" i="1"/>
  <c r="H1866" i="1" s="1"/>
  <c r="B1851" i="1" l="1"/>
  <c r="C1853" i="1"/>
  <c r="P1852" i="1"/>
  <c r="B1852" i="1" s="1"/>
  <c r="N1866" i="1"/>
  <c r="S1867" i="1"/>
  <c r="J1867" i="1"/>
  <c r="K1867" i="1" s="1"/>
  <c r="L1867" i="1" s="1"/>
  <c r="M1867" i="1" s="1"/>
  <c r="T1867" i="1"/>
  <c r="Q1866" i="1"/>
  <c r="R1866" i="1" s="1"/>
  <c r="G1867" i="1"/>
  <c r="H1867" i="1" s="1"/>
  <c r="O1867" i="1"/>
  <c r="A1868" i="1"/>
  <c r="D1867" i="1"/>
  <c r="E1867" i="1" s="1"/>
  <c r="F1868" i="1" s="1"/>
  <c r="C1854" i="1" l="1"/>
  <c r="P1853" i="1"/>
  <c r="N1867" i="1"/>
  <c r="A1869" i="1"/>
  <c r="D1868" i="1"/>
  <c r="E1868" i="1" s="1"/>
  <c r="F1869" i="1" s="1"/>
  <c r="O1868" i="1"/>
  <c r="S1868" i="1"/>
  <c r="J1868" i="1"/>
  <c r="K1868" i="1" s="1"/>
  <c r="L1868" i="1" s="1"/>
  <c r="M1868" i="1" s="1"/>
  <c r="Q1867" i="1"/>
  <c r="R1867" i="1" s="1"/>
  <c r="T1868" i="1"/>
  <c r="G1868" i="1"/>
  <c r="H1868" i="1" s="1"/>
  <c r="B1853" i="1" l="1"/>
  <c r="P1854" i="1"/>
  <c r="B1854" i="1" s="1"/>
  <c r="C1855" i="1"/>
  <c r="N1868" i="1"/>
  <c r="S1869" i="1"/>
  <c r="J1869" i="1"/>
  <c r="K1869" i="1" s="1"/>
  <c r="L1869" i="1" s="1"/>
  <c r="M1869" i="1" s="1"/>
  <c r="Q1868" i="1"/>
  <c r="R1868" i="1" s="1"/>
  <c r="T1869" i="1"/>
  <c r="G1869" i="1"/>
  <c r="H1869" i="1" s="1"/>
  <c r="O1869" i="1"/>
  <c r="D1869" i="1"/>
  <c r="E1869" i="1" s="1"/>
  <c r="F1870" i="1" s="1"/>
  <c r="A1870" i="1"/>
  <c r="P1855" i="1" l="1"/>
  <c r="C1856" i="1"/>
  <c r="N1869" i="1"/>
  <c r="A1871" i="1"/>
  <c r="O1870" i="1"/>
  <c r="D1870" i="1"/>
  <c r="E1870" i="1" s="1"/>
  <c r="F1871" i="1" s="1"/>
  <c r="S1870" i="1"/>
  <c r="T1870" i="1"/>
  <c r="J1870" i="1"/>
  <c r="K1870" i="1" s="1"/>
  <c r="L1870" i="1" s="1"/>
  <c r="M1870" i="1" s="1"/>
  <c r="Q1869" i="1"/>
  <c r="R1869" i="1" s="1"/>
  <c r="G1870" i="1"/>
  <c r="H1870" i="1" s="1"/>
  <c r="B1855" i="1" l="1"/>
  <c r="C1857" i="1"/>
  <c r="P1856" i="1"/>
  <c r="B1856" i="1" s="1"/>
  <c r="N1870" i="1"/>
  <c r="S1871" i="1"/>
  <c r="T1871" i="1"/>
  <c r="J1871" i="1"/>
  <c r="K1871" i="1" s="1"/>
  <c r="L1871" i="1" s="1"/>
  <c r="M1871" i="1" s="1"/>
  <c r="Q1870" i="1"/>
  <c r="R1870" i="1" s="1"/>
  <c r="G1871" i="1"/>
  <c r="H1871" i="1" s="1"/>
  <c r="O1871" i="1"/>
  <c r="A1872" i="1"/>
  <c r="D1871" i="1"/>
  <c r="E1871" i="1" s="1"/>
  <c r="F1872" i="1" s="1"/>
  <c r="P1857" i="1" l="1"/>
  <c r="B1857" i="1" s="1"/>
  <c r="C1858" i="1"/>
  <c r="N1871" i="1"/>
  <c r="S1872" i="1"/>
  <c r="J1872" i="1"/>
  <c r="K1872" i="1" s="1"/>
  <c r="L1872" i="1" s="1"/>
  <c r="M1872" i="1" s="1"/>
  <c r="Q1871" i="1"/>
  <c r="R1871" i="1" s="1"/>
  <c r="T1872" i="1"/>
  <c r="G1872" i="1"/>
  <c r="H1872" i="1" s="1"/>
  <c r="O1872" i="1"/>
  <c r="A1873" i="1"/>
  <c r="D1872" i="1"/>
  <c r="E1872" i="1" s="1"/>
  <c r="F1873" i="1" s="1"/>
  <c r="P1858" i="1" l="1"/>
  <c r="C1859" i="1"/>
  <c r="N1872" i="1"/>
  <c r="O1873" i="1"/>
  <c r="A1874" i="1"/>
  <c r="D1873" i="1"/>
  <c r="E1873" i="1" s="1"/>
  <c r="F1874" i="1" s="1"/>
  <c r="S1873" i="1"/>
  <c r="T1873" i="1"/>
  <c r="J1873" i="1"/>
  <c r="K1873" i="1" s="1"/>
  <c r="L1873" i="1" s="1"/>
  <c r="M1873" i="1" s="1"/>
  <c r="Q1872" i="1"/>
  <c r="R1872" i="1" s="1"/>
  <c r="G1873" i="1"/>
  <c r="H1873" i="1" s="1"/>
  <c r="B1858" i="1" l="1"/>
  <c r="C1860" i="1"/>
  <c r="P1859" i="1"/>
  <c r="B1859" i="1" s="1"/>
  <c r="N1873" i="1"/>
  <c r="O1874" i="1"/>
  <c r="A1875" i="1"/>
  <c r="D1874" i="1"/>
  <c r="E1874" i="1" s="1"/>
  <c r="F1875" i="1" s="1"/>
  <c r="S1874" i="1"/>
  <c r="J1874" i="1"/>
  <c r="K1874" i="1" s="1"/>
  <c r="L1874" i="1" s="1"/>
  <c r="M1874" i="1" s="1"/>
  <c r="T1874" i="1"/>
  <c r="Q1873" i="1"/>
  <c r="R1873" i="1" s="1"/>
  <c r="G1874" i="1"/>
  <c r="H1874" i="1" s="1"/>
  <c r="P1860" i="1" l="1"/>
  <c r="C1861" i="1"/>
  <c r="N1874" i="1"/>
  <c r="D1875" i="1"/>
  <c r="E1875" i="1" s="1"/>
  <c r="F1876" i="1" s="1"/>
  <c r="O1875" i="1"/>
  <c r="A1876" i="1"/>
  <c r="S1875" i="1"/>
  <c r="Q1874" i="1"/>
  <c r="R1874" i="1" s="1"/>
  <c r="T1875" i="1"/>
  <c r="J1875" i="1"/>
  <c r="K1875" i="1" s="1"/>
  <c r="L1875" i="1" s="1"/>
  <c r="M1875" i="1" s="1"/>
  <c r="G1875" i="1"/>
  <c r="H1875" i="1" s="1"/>
  <c r="B1860" i="1" l="1"/>
  <c r="P1861" i="1"/>
  <c r="B1861" i="1" s="1"/>
  <c r="C1862" i="1"/>
  <c r="N1875" i="1"/>
  <c r="O1876" i="1"/>
  <c r="D1876" i="1"/>
  <c r="E1876" i="1" s="1"/>
  <c r="F1877" i="1" s="1"/>
  <c r="A1877" i="1"/>
  <c r="S1876" i="1"/>
  <c r="J1876" i="1"/>
  <c r="K1876" i="1" s="1"/>
  <c r="L1876" i="1" s="1"/>
  <c r="M1876" i="1" s="1"/>
  <c r="T1876" i="1"/>
  <c r="Q1875" i="1"/>
  <c r="R1875" i="1" s="1"/>
  <c r="G1876" i="1"/>
  <c r="H1876" i="1" s="1"/>
  <c r="P1862" i="1" l="1"/>
  <c r="B1862" i="1" s="1"/>
  <c r="C1863" i="1"/>
  <c r="N1876" i="1"/>
  <c r="O1877" i="1"/>
  <c r="A1878" i="1"/>
  <c r="D1877" i="1"/>
  <c r="E1877" i="1" s="1"/>
  <c r="F1878" i="1" s="1"/>
  <c r="S1877" i="1"/>
  <c r="J1877" i="1"/>
  <c r="K1877" i="1" s="1"/>
  <c r="L1877" i="1" s="1"/>
  <c r="M1877" i="1" s="1"/>
  <c r="Q1876" i="1"/>
  <c r="R1876" i="1" s="1"/>
  <c r="T1877" i="1"/>
  <c r="G1877" i="1"/>
  <c r="H1877" i="1" s="1"/>
  <c r="P1863" i="1" l="1"/>
  <c r="B1863" i="1" s="1"/>
  <c r="C1864" i="1"/>
  <c r="N1877" i="1"/>
  <c r="D1878" i="1"/>
  <c r="E1878" i="1" s="1"/>
  <c r="F1879" i="1" s="1"/>
  <c r="O1878" i="1"/>
  <c r="A1879" i="1"/>
  <c r="S1878" i="1"/>
  <c r="T1878" i="1"/>
  <c r="J1878" i="1"/>
  <c r="K1878" i="1" s="1"/>
  <c r="L1878" i="1" s="1"/>
  <c r="M1878" i="1" s="1"/>
  <c r="Q1877" i="1"/>
  <c r="R1877" i="1" s="1"/>
  <c r="G1878" i="1"/>
  <c r="H1878" i="1" s="1"/>
  <c r="C1865" i="1" l="1"/>
  <c r="P1864" i="1"/>
  <c r="B1864" i="1" s="1"/>
  <c r="N1878" i="1"/>
  <c r="S1879" i="1"/>
  <c r="J1879" i="1"/>
  <c r="K1879" i="1" s="1"/>
  <c r="L1879" i="1" s="1"/>
  <c r="M1879" i="1" s="1"/>
  <c r="Q1878" i="1"/>
  <c r="R1878" i="1" s="1"/>
  <c r="T1879" i="1"/>
  <c r="G1879" i="1"/>
  <c r="H1879" i="1" s="1"/>
  <c r="O1879" i="1"/>
  <c r="A1880" i="1"/>
  <c r="D1879" i="1"/>
  <c r="E1879" i="1" s="1"/>
  <c r="F1880" i="1" s="1"/>
  <c r="P1865" i="1" l="1"/>
  <c r="C1866" i="1"/>
  <c r="N1879" i="1"/>
  <c r="S1880" i="1"/>
  <c r="J1880" i="1"/>
  <c r="K1880" i="1" s="1"/>
  <c r="L1880" i="1" s="1"/>
  <c r="M1880" i="1" s="1"/>
  <c r="T1880" i="1"/>
  <c r="Q1879" i="1"/>
  <c r="R1879" i="1" s="1"/>
  <c r="G1880" i="1"/>
  <c r="H1880" i="1" s="1"/>
  <c r="D1880" i="1"/>
  <c r="E1880" i="1" s="1"/>
  <c r="F1881" i="1" s="1"/>
  <c r="O1880" i="1"/>
  <c r="A1881" i="1"/>
  <c r="B1865" i="1" l="1"/>
  <c r="P1866" i="1"/>
  <c r="B1866" i="1" s="1"/>
  <c r="C1867" i="1"/>
  <c r="N1880" i="1"/>
  <c r="O1881" i="1"/>
  <c r="D1881" i="1"/>
  <c r="E1881" i="1" s="1"/>
  <c r="F1882" i="1" s="1"/>
  <c r="A1882" i="1"/>
  <c r="J1881" i="1"/>
  <c r="K1881" i="1" s="1"/>
  <c r="L1881" i="1" s="1"/>
  <c r="M1881" i="1" s="1"/>
  <c r="Q1880" i="1"/>
  <c r="R1880" i="1" s="1"/>
  <c r="T1881" i="1"/>
  <c r="S1881" i="1"/>
  <c r="G1881" i="1"/>
  <c r="H1881" i="1" s="1"/>
  <c r="P1867" i="1" l="1"/>
  <c r="B1867" i="1" s="1"/>
  <c r="C1868" i="1"/>
  <c r="N1881" i="1"/>
  <c r="O1882" i="1"/>
  <c r="A1883" i="1"/>
  <c r="D1882" i="1"/>
  <c r="E1882" i="1" s="1"/>
  <c r="F1883" i="1" s="1"/>
  <c r="S1882" i="1"/>
  <c r="J1882" i="1"/>
  <c r="K1882" i="1" s="1"/>
  <c r="L1882" i="1" s="1"/>
  <c r="M1882" i="1" s="1"/>
  <c r="Q1881" i="1"/>
  <c r="R1881" i="1" s="1"/>
  <c r="T1882" i="1"/>
  <c r="G1882" i="1"/>
  <c r="H1882" i="1" s="1"/>
  <c r="P1868" i="1" l="1"/>
  <c r="C1869" i="1"/>
  <c r="N1882" i="1"/>
  <c r="T1883" i="1"/>
  <c r="S1883" i="1"/>
  <c r="J1883" i="1"/>
  <c r="K1883" i="1" s="1"/>
  <c r="L1883" i="1" s="1"/>
  <c r="M1883" i="1" s="1"/>
  <c r="Q1882" i="1"/>
  <c r="R1882" i="1" s="1"/>
  <c r="G1883" i="1"/>
  <c r="H1883" i="1" s="1"/>
  <c r="O1883" i="1"/>
  <c r="A1884" i="1"/>
  <c r="D1883" i="1"/>
  <c r="E1883" i="1" s="1"/>
  <c r="F1884" i="1" s="1"/>
  <c r="B1868" i="1" l="1"/>
  <c r="C1870" i="1"/>
  <c r="P1869" i="1"/>
  <c r="B1869" i="1" s="1"/>
  <c r="O1884" i="1"/>
  <c r="A1885" i="1"/>
  <c r="D1884" i="1"/>
  <c r="E1884" i="1" s="1"/>
  <c r="F1885" i="1" s="1"/>
  <c r="N1883" i="1"/>
  <c r="S1884" i="1"/>
  <c r="Q1883" i="1"/>
  <c r="R1883" i="1" s="1"/>
  <c r="T1884" i="1"/>
  <c r="J1884" i="1"/>
  <c r="K1884" i="1" s="1"/>
  <c r="L1884" i="1" s="1"/>
  <c r="M1884" i="1" s="1"/>
  <c r="G1884" i="1"/>
  <c r="H1884" i="1" s="1"/>
  <c r="C1871" i="1" l="1"/>
  <c r="P1870" i="1"/>
  <c r="B1870" i="1" s="1"/>
  <c r="N1884" i="1"/>
  <c r="A1886" i="1"/>
  <c r="O1885" i="1"/>
  <c r="D1885" i="1"/>
  <c r="E1885" i="1" s="1"/>
  <c r="F1886" i="1" s="1"/>
  <c r="J1885" i="1"/>
  <c r="K1885" i="1" s="1"/>
  <c r="L1885" i="1" s="1"/>
  <c r="M1885" i="1" s="1"/>
  <c r="Q1884" i="1"/>
  <c r="R1884" i="1" s="1"/>
  <c r="S1885" i="1"/>
  <c r="T1885" i="1"/>
  <c r="G1885" i="1"/>
  <c r="H1885" i="1" s="1"/>
  <c r="P1871" i="1" l="1"/>
  <c r="B1871" i="1" s="1"/>
  <c r="C1872" i="1"/>
  <c r="N1885" i="1"/>
  <c r="O1886" i="1"/>
  <c r="A1887" i="1"/>
  <c r="D1886" i="1"/>
  <c r="E1886" i="1" s="1"/>
  <c r="F1887" i="1" s="1"/>
  <c r="S1886" i="1"/>
  <c r="T1886" i="1"/>
  <c r="J1886" i="1"/>
  <c r="K1886" i="1" s="1"/>
  <c r="L1886" i="1" s="1"/>
  <c r="M1886" i="1" s="1"/>
  <c r="Q1885" i="1"/>
  <c r="R1885" i="1" s="1"/>
  <c r="G1886" i="1"/>
  <c r="H1886" i="1" s="1"/>
  <c r="P1872" i="1" l="1"/>
  <c r="C1873" i="1"/>
  <c r="N1886" i="1"/>
  <c r="Q1886" i="1"/>
  <c r="R1886" i="1" s="1"/>
  <c r="T1887" i="1"/>
  <c r="S1887" i="1"/>
  <c r="J1887" i="1"/>
  <c r="K1887" i="1" s="1"/>
  <c r="L1887" i="1" s="1"/>
  <c r="M1887" i="1" s="1"/>
  <c r="G1887" i="1"/>
  <c r="H1887" i="1" s="1"/>
  <c r="O1887" i="1"/>
  <c r="D1887" i="1"/>
  <c r="E1887" i="1" s="1"/>
  <c r="F1888" i="1" s="1"/>
  <c r="A1888" i="1"/>
  <c r="B1872" i="1" l="1"/>
  <c r="C1874" i="1"/>
  <c r="P1873" i="1"/>
  <c r="B1873" i="1" s="1"/>
  <c r="N1887" i="1"/>
  <c r="A1889" i="1"/>
  <c r="O1888" i="1"/>
  <c r="D1888" i="1"/>
  <c r="E1888" i="1" s="1"/>
  <c r="F1889" i="1" s="1"/>
  <c r="S1888" i="1"/>
  <c r="Q1887" i="1"/>
  <c r="R1887" i="1" s="1"/>
  <c r="T1888" i="1"/>
  <c r="J1888" i="1"/>
  <c r="K1888" i="1" s="1"/>
  <c r="L1888" i="1" s="1"/>
  <c r="M1888" i="1" s="1"/>
  <c r="G1888" i="1"/>
  <c r="H1888" i="1" s="1"/>
  <c r="C1875" i="1" l="1"/>
  <c r="P1874" i="1"/>
  <c r="N1888" i="1"/>
  <c r="T1889" i="1"/>
  <c r="S1889" i="1"/>
  <c r="J1889" i="1"/>
  <c r="K1889" i="1" s="1"/>
  <c r="L1889" i="1" s="1"/>
  <c r="M1889" i="1" s="1"/>
  <c r="Q1888" i="1"/>
  <c r="R1888" i="1" s="1"/>
  <c r="G1889" i="1"/>
  <c r="H1889" i="1" s="1"/>
  <c r="O1889" i="1"/>
  <c r="D1889" i="1"/>
  <c r="E1889" i="1" s="1"/>
  <c r="F1890" i="1" s="1"/>
  <c r="A1890" i="1"/>
  <c r="B1874" i="1" l="1"/>
  <c r="P1875" i="1"/>
  <c r="B1875" i="1" s="1"/>
  <c r="C1876" i="1"/>
  <c r="O1890" i="1"/>
  <c r="D1890" i="1"/>
  <c r="E1890" i="1" s="1"/>
  <c r="F1891" i="1" s="1"/>
  <c r="A1891" i="1"/>
  <c r="N1889" i="1"/>
  <c r="S1890" i="1"/>
  <c r="J1890" i="1"/>
  <c r="K1890" i="1" s="1"/>
  <c r="L1890" i="1" s="1"/>
  <c r="M1890" i="1" s="1"/>
  <c r="Q1889" i="1"/>
  <c r="R1889" i="1" s="1"/>
  <c r="T1890" i="1"/>
  <c r="G1890" i="1"/>
  <c r="H1890" i="1" s="1"/>
  <c r="P1876" i="1" l="1"/>
  <c r="C1877" i="1"/>
  <c r="N1890" i="1"/>
  <c r="A1892" i="1"/>
  <c r="D1891" i="1"/>
  <c r="E1891" i="1" s="1"/>
  <c r="F1892" i="1" s="1"/>
  <c r="O1891" i="1"/>
  <c r="J1891" i="1"/>
  <c r="K1891" i="1" s="1"/>
  <c r="L1891" i="1" s="1"/>
  <c r="M1891" i="1" s="1"/>
  <c r="Q1890" i="1"/>
  <c r="R1890" i="1" s="1"/>
  <c r="S1891" i="1"/>
  <c r="T1891" i="1"/>
  <c r="G1891" i="1"/>
  <c r="H1891" i="1" s="1"/>
  <c r="B1876" i="1" l="1"/>
  <c r="P1877" i="1"/>
  <c r="B1877" i="1" s="1"/>
  <c r="C1878" i="1"/>
  <c r="N1891" i="1"/>
  <c r="S1892" i="1"/>
  <c r="J1892" i="1"/>
  <c r="K1892" i="1" s="1"/>
  <c r="L1892" i="1" s="1"/>
  <c r="M1892" i="1" s="1"/>
  <c r="Q1891" i="1"/>
  <c r="R1891" i="1" s="1"/>
  <c r="T1892" i="1"/>
  <c r="G1892" i="1"/>
  <c r="H1892" i="1" s="1"/>
  <c r="A1893" i="1"/>
  <c r="D1892" i="1"/>
  <c r="E1892" i="1" s="1"/>
  <c r="F1893" i="1" s="1"/>
  <c r="O1892" i="1"/>
  <c r="P1878" i="1" l="1"/>
  <c r="B1878" i="1" s="1"/>
  <c r="C1879" i="1"/>
  <c r="N1892" i="1"/>
  <c r="J1893" i="1"/>
  <c r="K1893" i="1" s="1"/>
  <c r="L1893" i="1" s="1"/>
  <c r="M1893" i="1" s="1"/>
  <c r="Q1892" i="1"/>
  <c r="R1892" i="1" s="1"/>
  <c r="T1893" i="1"/>
  <c r="S1893" i="1"/>
  <c r="G1893" i="1"/>
  <c r="H1893" i="1" s="1"/>
  <c r="O1893" i="1"/>
  <c r="D1893" i="1"/>
  <c r="E1893" i="1" s="1"/>
  <c r="F1894" i="1" s="1"/>
  <c r="A1894" i="1"/>
  <c r="P1879" i="1" l="1"/>
  <c r="C1880" i="1"/>
  <c r="N1893" i="1"/>
  <c r="O1894" i="1"/>
  <c r="D1894" i="1"/>
  <c r="E1894" i="1" s="1"/>
  <c r="F1895" i="1" s="1"/>
  <c r="A1895" i="1"/>
  <c r="T1894" i="1"/>
  <c r="S1894" i="1"/>
  <c r="Q1893" i="1"/>
  <c r="R1893" i="1" s="1"/>
  <c r="J1894" i="1"/>
  <c r="K1894" i="1" s="1"/>
  <c r="L1894" i="1" s="1"/>
  <c r="M1894" i="1" s="1"/>
  <c r="G1894" i="1"/>
  <c r="H1894" i="1" s="1"/>
  <c r="B1879" i="1" l="1"/>
  <c r="P1880" i="1"/>
  <c r="B1880" i="1" s="1"/>
  <c r="C1881" i="1"/>
  <c r="N1894" i="1"/>
  <c r="A1896" i="1"/>
  <c r="O1895" i="1"/>
  <c r="D1895" i="1"/>
  <c r="E1895" i="1" s="1"/>
  <c r="F1896" i="1" s="1"/>
  <c r="J1895" i="1"/>
  <c r="K1895" i="1" s="1"/>
  <c r="L1895" i="1" s="1"/>
  <c r="M1895" i="1" s="1"/>
  <c r="Q1894" i="1"/>
  <c r="R1894" i="1" s="1"/>
  <c r="S1895" i="1"/>
  <c r="T1895" i="1"/>
  <c r="G1895" i="1"/>
  <c r="H1895" i="1" s="1"/>
  <c r="P1881" i="1" l="1"/>
  <c r="C1882" i="1"/>
  <c r="N1895" i="1"/>
  <c r="S1896" i="1"/>
  <c r="J1896" i="1"/>
  <c r="K1896" i="1" s="1"/>
  <c r="L1896" i="1" s="1"/>
  <c r="M1896" i="1" s="1"/>
  <c r="Q1895" i="1"/>
  <c r="R1895" i="1" s="1"/>
  <c r="T1896" i="1"/>
  <c r="G1896" i="1"/>
  <c r="H1896" i="1" s="1"/>
  <c r="O1896" i="1"/>
  <c r="D1896" i="1"/>
  <c r="E1896" i="1" s="1"/>
  <c r="F1897" i="1" s="1"/>
  <c r="A1897" i="1"/>
  <c r="B1881" i="1" l="1"/>
  <c r="P1882" i="1"/>
  <c r="B1882" i="1" s="1"/>
  <c r="C1883" i="1"/>
  <c r="N1896" i="1"/>
  <c r="O1897" i="1"/>
  <c r="D1897" i="1"/>
  <c r="E1897" i="1" s="1"/>
  <c r="F1898" i="1" s="1"/>
  <c r="A1898" i="1"/>
  <c r="S1897" i="1"/>
  <c r="J1897" i="1"/>
  <c r="K1897" i="1" s="1"/>
  <c r="L1897" i="1" s="1"/>
  <c r="M1897" i="1" s="1"/>
  <c r="Q1896" i="1"/>
  <c r="R1896" i="1" s="1"/>
  <c r="T1897" i="1"/>
  <c r="G1897" i="1"/>
  <c r="H1897" i="1" s="1"/>
  <c r="C1884" i="1" l="1"/>
  <c r="P1883" i="1"/>
  <c r="N1897" i="1"/>
  <c r="O1898" i="1"/>
  <c r="D1898" i="1"/>
  <c r="E1898" i="1" s="1"/>
  <c r="F1899" i="1" s="1"/>
  <c r="A1899" i="1"/>
  <c r="Q1897" i="1"/>
  <c r="R1897" i="1" s="1"/>
  <c r="T1898" i="1"/>
  <c r="S1898" i="1"/>
  <c r="J1898" i="1"/>
  <c r="K1898" i="1" s="1"/>
  <c r="L1898" i="1" s="1"/>
  <c r="M1898" i="1" s="1"/>
  <c r="G1898" i="1"/>
  <c r="H1898" i="1" s="1"/>
  <c r="B1883" i="1" l="1"/>
  <c r="P1884" i="1"/>
  <c r="B1884" i="1" s="1"/>
  <c r="C1885" i="1"/>
  <c r="N1898" i="1"/>
  <c r="O1899" i="1"/>
  <c r="D1899" i="1"/>
  <c r="E1899" i="1" s="1"/>
  <c r="F1900" i="1" s="1"/>
  <c r="A1900" i="1"/>
  <c r="S1899" i="1"/>
  <c r="J1899" i="1"/>
  <c r="K1899" i="1" s="1"/>
  <c r="L1899" i="1" s="1"/>
  <c r="M1899" i="1" s="1"/>
  <c r="Q1898" i="1"/>
  <c r="R1898" i="1" s="1"/>
  <c r="T1899" i="1"/>
  <c r="G1899" i="1"/>
  <c r="H1899" i="1" s="1"/>
  <c r="C1886" i="1" l="1"/>
  <c r="P1885" i="1"/>
  <c r="B1885" i="1" s="1"/>
  <c r="N1899" i="1"/>
  <c r="O1900" i="1"/>
  <c r="A1901" i="1"/>
  <c r="D1900" i="1"/>
  <c r="E1900" i="1" s="1"/>
  <c r="F1901" i="1" s="1"/>
  <c r="S1900" i="1"/>
  <c r="T1900" i="1"/>
  <c r="J1900" i="1"/>
  <c r="K1900" i="1" s="1"/>
  <c r="L1900" i="1" s="1"/>
  <c r="M1900" i="1" s="1"/>
  <c r="Q1899" i="1"/>
  <c r="R1899" i="1" s="1"/>
  <c r="G1900" i="1"/>
  <c r="H1900" i="1" s="1"/>
  <c r="P1886" i="1" l="1"/>
  <c r="C1887" i="1"/>
  <c r="N1900" i="1"/>
  <c r="O1901" i="1"/>
  <c r="A1902" i="1"/>
  <c r="D1901" i="1"/>
  <c r="E1901" i="1" s="1"/>
  <c r="F1902" i="1" s="1"/>
  <c r="S1901" i="1"/>
  <c r="J1901" i="1"/>
  <c r="K1901" i="1" s="1"/>
  <c r="L1901" i="1" s="1"/>
  <c r="M1901" i="1" s="1"/>
  <c r="T1901" i="1"/>
  <c r="Q1900" i="1"/>
  <c r="R1900" i="1" s="1"/>
  <c r="G1901" i="1"/>
  <c r="H1901" i="1" s="1"/>
  <c r="B1886" i="1" l="1"/>
  <c r="C1888" i="1"/>
  <c r="P1887" i="1"/>
  <c r="B1887" i="1" s="1"/>
  <c r="N1901" i="1"/>
  <c r="S1902" i="1"/>
  <c r="Q1901" i="1"/>
  <c r="R1901" i="1" s="1"/>
  <c r="T1902" i="1"/>
  <c r="J1902" i="1"/>
  <c r="K1902" i="1" s="1"/>
  <c r="L1902" i="1" s="1"/>
  <c r="M1902" i="1" s="1"/>
  <c r="G1902" i="1"/>
  <c r="H1902" i="1" s="1"/>
  <c r="O1902" i="1"/>
  <c r="A1903" i="1"/>
  <c r="D1902" i="1"/>
  <c r="E1902" i="1" s="1"/>
  <c r="F1903" i="1" s="1"/>
  <c r="P1888" i="1" l="1"/>
  <c r="C1889" i="1"/>
  <c r="N1902" i="1"/>
  <c r="O1903" i="1"/>
  <c r="D1903" i="1"/>
  <c r="E1903" i="1" s="1"/>
  <c r="F1904" i="1" s="1"/>
  <c r="A1904" i="1"/>
  <c r="S1903" i="1"/>
  <c r="J1903" i="1"/>
  <c r="K1903" i="1" s="1"/>
  <c r="L1903" i="1" s="1"/>
  <c r="M1903" i="1" s="1"/>
  <c r="T1903" i="1"/>
  <c r="Q1902" i="1"/>
  <c r="R1902" i="1" s="1"/>
  <c r="G1903" i="1"/>
  <c r="H1903" i="1" s="1"/>
  <c r="B1888" i="1" l="1"/>
  <c r="C1890" i="1"/>
  <c r="P1889" i="1"/>
  <c r="B1889" i="1" s="1"/>
  <c r="N1903" i="1"/>
  <c r="A1905" i="1"/>
  <c r="D1904" i="1"/>
  <c r="E1904" i="1" s="1"/>
  <c r="F1905" i="1" s="1"/>
  <c r="O1904" i="1"/>
  <c r="S1904" i="1"/>
  <c r="Q1903" i="1"/>
  <c r="R1903" i="1" s="1"/>
  <c r="J1904" i="1"/>
  <c r="K1904" i="1" s="1"/>
  <c r="L1904" i="1" s="1"/>
  <c r="M1904" i="1" s="1"/>
  <c r="T1904" i="1"/>
  <c r="G1904" i="1"/>
  <c r="H1904" i="1" s="1"/>
  <c r="P1890" i="1" l="1"/>
  <c r="C1891" i="1"/>
  <c r="N1904" i="1"/>
  <c r="S1905" i="1"/>
  <c r="Q1904" i="1"/>
  <c r="R1904" i="1" s="1"/>
  <c r="J1905" i="1"/>
  <c r="K1905" i="1" s="1"/>
  <c r="L1905" i="1" s="1"/>
  <c r="M1905" i="1" s="1"/>
  <c r="T1905" i="1"/>
  <c r="G1905" i="1"/>
  <c r="H1905" i="1" s="1"/>
  <c r="O1905" i="1"/>
  <c r="A1906" i="1"/>
  <c r="D1905" i="1"/>
  <c r="E1905" i="1" s="1"/>
  <c r="F1906" i="1" s="1"/>
  <c r="B1890" i="1" l="1"/>
  <c r="C1892" i="1"/>
  <c r="P1891" i="1"/>
  <c r="B1891" i="1" s="1"/>
  <c r="N1905" i="1"/>
  <c r="A1907" i="1"/>
  <c r="O1906" i="1"/>
  <c r="D1906" i="1"/>
  <c r="E1906" i="1" s="1"/>
  <c r="F1907" i="1" s="1"/>
  <c r="Q1905" i="1"/>
  <c r="R1905" i="1" s="1"/>
  <c r="T1906" i="1"/>
  <c r="S1906" i="1"/>
  <c r="J1906" i="1"/>
  <c r="K1906" i="1" s="1"/>
  <c r="L1906" i="1" s="1"/>
  <c r="M1906" i="1" s="1"/>
  <c r="G1906" i="1"/>
  <c r="H1906" i="1" s="1"/>
  <c r="P1892" i="1" l="1"/>
  <c r="B1892" i="1" s="1"/>
  <c r="C1893" i="1"/>
  <c r="N1906" i="1"/>
  <c r="S1907" i="1"/>
  <c r="Q1906" i="1"/>
  <c r="R1906" i="1" s="1"/>
  <c r="T1907" i="1"/>
  <c r="J1907" i="1"/>
  <c r="K1907" i="1" s="1"/>
  <c r="L1907" i="1" s="1"/>
  <c r="M1907" i="1" s="1"/>
  <c r="G1907" i="1"/>
  <c r="H1907" i="1" s="1"/>
  <c r="O1907" i="1"/>
  <c r="A1908" i="1"/>
  <c r="D1907" i="1"/>
  <c r="E1907" i="1" s="1"/>
  <c r="F1908" i="1" s="1"/>
  <c r="P1893" i="1" l="1"/>
  <c r="C1894" i="1"/>
  <c r="N1907" i="1"/>
  <c r="O1908" i="1"/>
  <c r="A1909" i="1"/>
  <c r="D1908" i="1"/>
  <c r="E1908" i="1" s="1"/>
  <c r="F1909" i="1" s="1"/>
  <c r="S1908" i="1"/>
  <c r="J1908" i="1"/>
  <c r="K1908" i="1" s="1"/>
  <c r="L1908" i="1" s="1"/>
  <c r="M1908" i="1" s="1"/>
  <c r="Q1907" i="1"/>
  <c r="R1907" i="1" s="1"/>
  <c r="T1908" i="1"/>
  <c r="G1908" i="1"/>
  <c r="H1908" i="1" s="1"/>
  <c r="B1893" i="1" l="1"/>
  <c r="P1894" i="1"/>
  <c r="B1894" i="1" s="1"/>
  <c r="C1895" i="1"/>
  <c r="N1908" i="1"/>
  <c r="O1909" i="1"/>
  <c r="A1910" i="1"/>
  <c r="D1909" i="1"/>
  <c r="E1909" i="1" s="1"/>
  <c r="F1910" i="1" s="1"/>
  <c r="S1909" i="1"/>
  <c r="Q1908" i="1"/>
  <c r="R1908" i="1" s="1"/>
  <c r="T1909" i="1"/>
  <c r="J1909" i="1"/>
  <c r="K1909" i="1" s="1"/>
  <c r="L1909" i="1" s="1"/>
  <c r="M1909" i="1" s="1"/>
  <c r="G1909" i="1"/>
  <c r="H1909" i="1" s="1"/>
  <c r="P1895" i="1" l="1"/>
  <c r="C1896" i="1"/>
  <c r="N1909" i="1"/>
  <c r="S1910" i="1"/>
  <c r="Q1909" i="1"/>
  <c r="R1909" i="1" s="1"/>
  <c r="T1910" i="1"/>
  <c r="J1910" i="1"/>
  <c r="K1910" i="1" s="1"/>
  <c r="L1910" i="1" s="1"/>
  <c r="M1910" i="1" s="1"/>
  <c r="G1910" i="1"/>
  <c r="H1910" i="1" s="1"/>
  <c r="O1910" i="1"/>
  <c r="A1911" i="1"/>
  <c r="D1910" i="1"/>
  <c r="E1910" i="1" s="1"/>
  <c r="F1911" i="1" s="1"/>
  <c r="B1895" i="1" l="1"/>
  <c r="C1897" i="1"/>
  <c r="P1896" i="1"/>
  <c r="B1896" i="1" s="1"/>
  <c r="N1910" i="1"/>
  <c r="O1911" i="1"/>
  <c r="A1912" i="1"/>
  <c r="D1911" i="1"/>
  <c r="E1911" i="1" s="1"/>
  <c r="F1912" i="1" s="1"/>
  <c r="S1911" i="1"/>
  <c r="J1911" i="1"/>
  <c r="K1911" i="1" s="1"/>
  <c r="L1911" i="1" s="1"/>
  <c r="M1911" i="1" s="1"/>
  <c r="T1911" i="1"/>
  <c r="Q1910" i="1"/>
  <c r="R1910" i="1" s="1"/>
  <c r="G1911" i="1"/>
  <c r="H1911" i="1" s="1"/>
  <c r="C1898" i="1" l="1"/>
  <c r="P1897" i="1"/>
  <c r="N1911" i="1"/>
  <c r="O1912" i="1"/>
  <c r="A1913" i="1"/>
  <c r="D1912" i="1"/>
  <c r="E1912" i="1" s="1"/>
  <c r="F1913" i="1" s="1"/>
  <c r="S1912" i="1"/>
  <c r="J1912" i="1"/>
  <c r="K1912" i="1" s="1"/>
  <c r="L1912" i="1" s="1"/>
  <c r="M1912" i="1" s="1"/>
  <c r="Q1911" i="1"/>
  <c r="R1911" i="1" s="1"/>
  <c r="T1912" i="1"/>
  <c r="G1912" i="1"/>
  <c r="H1912" i="1" s="1"/>
  <c r="B1897" i="1" l="1"/>
  <c r="P1898" i="1"/>
  <c r="B1898" i="1" s="1"/>
  <c r="C1899" i="1"/>
  <c r="N1912" i="1"/>
  <c r="S1913" i="1"/>
  <c r="J1913" i="1"/>
  <c r="K1913" i="1" s="1"/>
  <c r="L1913" i="1" s="1"/>
  <c r="M1913" i="1" s="1"/>
  <c r="Q1912" i="1"/>
  <c r="R1912" i="1" s="1"/>
  <c r="T1913" i="1"/>
  <c r="G1913" i="1"/>
  <c r="H1913" i="1" s="1"/>
  <c r="O1913" i="1"/>
  <c r="D1913" i="1"/>
  <c r="E1913" i="1" s="1"/>
  <c r="F1914" i="1" s="1"/>
  <c r="A1914" i="1"/>
  <c r="C1900" i="1" l="1"/>
  <c r="P1899" i="1"/>
  <c r="B1899" i="1" s="1"/>
  <c r="O1914" i="1"/>
  <c r="A1915" i="1"/>
  <c r="D1914" i="1"/>
  <c r="E1914" i="1" s="1"/>
  <c r="F1915" i="1" s="1"/>
  <c r="N1913" i="1"/>
  <c r="S1914" i="1"/>
  <c r="J1914" i="1"/>
  <c r="K1914" i="1" s="1"/>
  <c r="L1914" i="1" s="1"/>
  <c r="M1914" i="1" s="1"/>
  <c r="T1914" i="1"/>
  <c r="Q1913" i="1"/>
  <c r="R1913" i="1" s="1"/>
  <c r="G1914" i="1"/>
  <c r="H1914" i="1" s="1"/>
  <c r="P1900" i="1" l="1"/>
  <c r="C1901" i="1"/>
  <c r="N1914" i="1"/>
  <c r="O1915" i="1"/>
  <c r="A1916" i="1"/>
  <c r="D1915" i="1"/>
  <c r="E1915" i="1" s="1"/>
  <c r="F1916" i="1" s="1"/>
  <c r="S1915" i="1"/>
  <c r="T1915" i="1"/>
  <c r="J1915" i="1"/>
  <c r="K1915" i="1" s="1"/>
  <c r="L1915" i="1" s="1"/>
  <c r="M1915" i="1" s="1"/>
  <c r="Q1914" i="1"/>
  <c r="R1914" i="1" s="1"/>
  <c r="G1915" i="1"/>
  <c r="H1915" i="1" s="1"/>
  <c r="B1900" i="1" l="1"/>
  <c r="P1901" i="1"/>
  <c r="B1901" i="1" s="1"/>
  <c r="C1902" i="1"/>
  <c r="N1915" i="1"/>
  <c r="O1916" i="1"/>
  <c r="A1917" i="1"/>
  <c r="D1916" i="1"/>
  <c r="E1916" i="1" s="1"/>
  <c r="F1917" i="1" s="1"/>
  <c r="S1916" i="1"/>
  <c r="T1916" i="1"/>
  <c r="J1916" i="1"/>
  <c r="K1916" i="1" s="1"/>
  <c r="L1916" i="1" s="1"/>
  <c r="M1916" i="1" s="1"/>
  <c r="Q1915" i="1"/>
  <c r="R1915" i="1" s="1"/>
  <c r="G1916" i="1"/>
  <c r="H1916" i="1" s="1"/>
  <c r="P1902" i="1" l="1"/>
  <c r="B1902" i="1" s="1"/>
  <c r="C1903" i="1"/>
  <c r="N1916" i="1"/>
  <c r="O1917" i="1"/>
  <c r="D1917" i="1"/>
  <c r="E1917" i="1" s="1"/>
  <c r="F1918" i="1" s="1"/>
  <c r="A1918" i="1"/>
  <c r="S1917" i="1"/>
  <c r="J1917" i="1"/>
  <c r="K1917" i="1" s="1"/>
  <c r="L1917" i="1" s="1"/>
  <c r="M1917" i="1" s="1"/>
  <c r="Q1916" i="1"/>
  <c r="R1916" i="1" s="1"/>
  <c r="T1917" i="1"/>
  <c r="G1917" i="1"/>
  <c r="H1917" i="1" s="1"/>
  <c r="C1904" i="1" l="1"/>
  <c r="P1903" i="1"/>
  <c r="N1917" i="1"/>
  <c r="A1919" i="1"/>
  <c r="O1918" i="1"/>
  <c r="D1918" i="1"/>
  <c r="E1918" i="1" s="1"/>
  <c r="F1919" i="1" s="1"/>
  <c r="S1918" i="1"/>
  <c r="J1918" i="1"/>
  <c r="K1918" i="1" s="1"/>
  <c r="L1918" i="1" s="1"/>
  <c r="M1918" i="1" s="1"/>
  <c r="T1918" i="1"/>
  <c r="Q1917" i="1"/>
  <c r="R1917" i="1" s="1"/>
  <c r="G1918" i="1"/>
  <c r="H1918" i="1" s="1"/>
  <c r="B1903" i="1" l="1"/>
  <c r="P1904" i="1"/>
  <c r="B1904" i="1" s="1"/>
  <c r="C1905" i="1"/>
  <c r="N1918" i="1"/>
  <c r="S1919" i="1"/>
  <c r="T1919" i="1"/>
  <c r="J1919" i="1"/>
  <c r="K1919" i="1" s="1"/>
  <c r="L1919" i="1" s="1"/>
  <c r="M1919" i="1" s="1"/>
  <c r="Q1918" i="1"/>
  <c r="R1918" i="1" s="1"/>
  <c r="G1919" i="1"/>
  <c r="H1919" i="1" s="1"/>
  <c r="D1919" i="1"/>
  <c r="E1919" i="1" s="1"/>
  <c r="F1920" i="1" s="1"/>
  <c r="A1920" i="1"/>
  <c r="O1919" i="1"/>
  <c r="P1905" i="1" l="1"/>
  <c r="B1905" i="1" s="1"/>
  <c r="C1906" i="1"/>
  <c r="N1919" i="1"/>
  <c r="J1920" i="1"/>
  <c r="K1920" i="1" s="1"/>
  <c r="L1920" i="1" s="1"/>
  <c r="M1920" i="1" s="1"/>
  <c r="S1920" i="1"/>
  <c r="Q1919" i="1"/>
  <c r="R1919" i="1" s="1"/>
  <c r="T1920" i="1"/>
  <c r="G1920" i="1"/>
  <c r="H1920" i="1" s="1"/>
  <c r="O1920" i="1"/>
  <c r="A1921" i="1"/>
  <c r="D1920" i="1"/>
  <c r="E1920" i="1" s="1"/>
  <c r="F1921" i="1" s="1"/>
  <c r="C1907" i="1" l="1"/>
  <c r="P1906" i="1"/>
  <c r="B1906" i="1" s="1"/>
  <c r="N1920" i="1"/>
  <c r="D1921" i="1"/>
  <c r="E1921" i="1" s="1"/>
  <c r="F1922" i="1" s="1"/>
  <c r="O1921" i="1"/>
  <c r="A1922" i="1"/>
  <c r="S1921" i="1"/>
  <c r="Q1920" i="1"/>
  <c r="R1920" i="1" s="1"/>
  <c r="T1921" i="1"/>
  <c r="J1921" i="1"/>
  <c r="K1921" i="1" s="1"/>
  <c r="L1921" i="1" s="1"/>
  <c r="M1921" i="1" s="1"/>
  <c r="G1921" i="1"/>
  <c r="H1921" i="1" s="1"/>
  <c r="P1907" i="1" l="1"/>
  <c r="C1908" i="1"/>
  <c r="N1921" i="1"/>
  <c r="O1922" i="1"/>
  <c r="A1923" i="1"/>
  <c r="D1922" i="1"/>
  <c r="E1922" i="1" s="1"/>
  <c r="F1923" i="1" s="1"/>
  <c r="Q1921" i="1"/>
  <c r="R1921" i="1" s="1"/>
  <c r="S1922" i="1"/>
  <c r="J1922" i="1"/>
  <c r="K1922" i="1" s="1"/>
  <c r="L1922" i="1" s="1"/>
  <c r="M1922" i="1" s="1"/>
  <c r="T1922" i="1"/>
  <c r="G1922" i="1"/>
  <c r="H1922" i="1" s="1"/>
  <c r="B1907" i="1" l="1"/>
  <c r="P1908" i="1"/>
  <c r="B1908" i="1" s="1"/>
  <c r="C1909" i="1"/>
  <c r="N1922" i="1"/>
  <c r="O1923" i="1"/>
  <c r="A1924" i="1"/>
  <c r="D1923" i="1"/>
  <c r="E1923" i="1" s="1"/>
  <c r="F1924" i="1" s="1"/>
  <c r="S1923" i="1"/>
  <c r="T1923" i="1"/>
  <c r="J1923" i="1"/>
  <c r="K1923" i="1" s="1"/>
  <c r="L1923" i="1" s="1"/>
  <c r="M1923" i="1" s="1"/>
  <c r="Q1922" i="1"/>
  <c r="R1922" i="1" s="1"/>
  <c r="G1923" i="1"/>
  <c r="H1923" i="1" s="1"/>
  <c r="C1910" i="1" l="1"/>
  <c r="P1909" i="1"/>
  <c r="B1909" i="1" s="1"/>
  <c r="N1923" i="1"/>
  <c r="S1924" i="1"/>
  <c r="Q1923" i="1"/>
  <c r="R1923" i="1" s="1"/>
  <c r="T1924" i="1"/>
  <c r="J1924" i="1"/>
  <c r="K1924" i="1" s="1"/>
  <c r="L1924" i="1" s="1"/>
  <c r="M1924" i="1" s="1"/>
  <c r="G1924" i="1"/>
  <c r="H1924" i="1" s="1"/>
  <c r="A1925" i="1"/>
  <c r="O1924" i="1"/>
  <c r="D1924" i="1"/>
  <c r="E1924" i="1" s="1"/>
  <c r="F1925" i="1" s="1"/>
  <c r="C1911" i="1" l="1"/>
  <c r="P1910" i="1"/>
  <c r="N1924" i="1"/>
  <c r="J1925" i="1"/>
  <c r="K1925" i="1" s="1"/>
  <c r="L1925" i="1" s="1"/>
  <c r="M1925" i="1" s="1"/>
  <c r="T1925" i="1"/>
  <c r="S1925" i="1"/>
  <c r="Q1924" i="1"/>
  <c r="R1924" i="1" s="1"/>
  <c r="G1925" i="1"/>
  <c r="H1925" i="1" s="1"/>
  <c r="O1925" i="1"/>
  <c r="A1926" i="1"/>
  <c r="D1925" i="1"/>
  <c r="E1925" i="1" s="1"/>
  <c r="F1926" i="1" s="1"/>
  <c r="B1910" i="1" l="1"/>
  <c r="C1912" i="1"/>
  <c r="P1911" i="1"/>
  <c r="B1911" i="1" s="1"/>
  <c r="N1925" i="1"/>
  <c r="S1926" i="1"/>
  <c r="T1926" i="1"/>
  <c r="J1926" i="1"/>
  <c r="K1926" i="1" s="1"/>
  <c r="L1926" i="1" s="1"/>
  <c r="M1926" i="1" s="1"/>
  <c r="Q1925" i="1"/>
  <c r="R1925" i="1" s="1"/>
  <c r="G1926" i="1"/>
  <c r="H1926" i="1" s="1"/>
  <c r="O1926" i="1"/>
  <c r="D1926" i="1"/>
  <c r="E1926" i="1" s="1"/>
  <c r="F1927" i="1" s="1"/>
  <c r="A1927" i="1"/>
  <c r="C1913" i="1" l="1"/>
  <c r="P1912" i="1"/>
  <c r="B1912" i="1" s="1"/>
  <c r="N1926" i="1"/>
  <c r="O1927" i="1"/>
  <c r="D1927" i="1"/>
  <c r="E1927" i="1" s="1"/>
  <c r="F1928" i="1" s="1"/>
  <c r="A1928" i="1"/>
  <c r="Q1926" i="1"/>
  <c r="R1926" i="1" s="1"/>
  <c r="S1927" i="1"/>
  <c r="J1927" i="1"/>
  <c r="K1927" i="1" s="1"/>
  <c r="L1927" i="1" s="1"/>
  <c r="M1927" i="1" s="1"/>
  <c r="T1927" i="1"/>
  <c r="G1927" i="1"/>
  <c r="H1927" i="1" s="1"/>
  <c r="C1914" i="1" l="1"/>
  <c r="P1913" i="1"/>
  <c r="B1913" i="1" s="1"/>
  <c r="N1927" i="1"/>
  <c r="O1928" i="1"/>
  <c r="D1928" i="1"/>
  <c r="E1928" i="1" s="1"/>
  <c r="F1929" i="1" s="1"/>
  <c r="A1929" i="1"/>
  <c r="S1928" i="1"/>
  <c r="J1928" i="1"/>
  <c r="K1928" i="1" s="1"/>
  <c r="L1928" i="1" s="1"/>
  <c r="M1928" i="1" s="1"/>
  <c r="T1928" i="1"/>
  <c r="Q1927" i="1"/>
  <c r="R1927" i="1" s="1"/>
  <c r="G1928" i="1"/>
  <c r="H1928" i="1" s="1"/>
  <c r="P1914" i="1" l="1"/>
  <c r="C1915" i="1"/>
  <c r="N1928" i="1"/>
  <c r="O1929" i="1"/>
  <c r="A1930" i="1"/>
  <c r="D1929" i="1"/>
  <c r="E1929" i="1" s="1"/>
  <c r="F1930" i="1" s="1"/>
  <c r="S1929" i="1"/>
  <c r="J1929" i="1"/>
  <c r="K1929" i="1" s="1"/>
  <c r="L1929" i="1" s="1"/>
  <c r="M1929" i="1" s="1"/>
  <c r="Q1928" i="1"/>
  <c r="R1928" i="1" s="1"/>
  <c r="T1929" i="1"/>
  <c r="G1929" i="1"/>
  <c r="H1929" i="1" s="1"/>
  <c r="B1914" i="1" l="1"/>
  <c r="C1916" i="1"/>
  <c r="P1915" i="1"/>
  <c r="B1915" i="1" s="1"/>
  <c r="N1929" i="1"/>
  <c r="O1930" i="1"/>
  <c r="A1931" i="1"/>
  <c r="D1930" i="1"/>
  <c r="E1930" i="1" s="1"/>
  <c r="F1931" i="1" s="1"/>
  <c r="S1930" i="1"/>
  <c r="T1930" i="1"/>
  <c r="Q1929" i="1"/>
  <c r="R1929" i="1" s="1"/>
  <c r="J1930" i="1"/>
  <c r="K1930" i="1" s="1"/>
  <c r="L1930" i="1" s="1"/>
  <c r="M1930" i="1" s="1"/>
  <c r="G1930" i="1"/>
  <c r="H1930" i="1" s="1"/>
  <c r="C1917" i="1" l="1"/>
  <c r="P1916" i="1"/>
  <c r="N1930" i="1"/>
  <c r="J1931" i="1"/>
  <c r="K1931" i="1" s="1"/>
  <c r="L1931" i="1" s="1"/>
  <c r="M1931" i="1" s="1"/>
  <c r="Q1930" i="1"/>
  <c r="R1930" i="1" s="1"/>
  <c r="T1931" i="1"/>
  <c r="S1931" i="1"/>
  <c r="G1931" i="1"/>
  <c r="H1931" i="1" s="1"/>
  <c r="O1931" i="1"/>
  <c r="D1931" i="1"/>
  <c r="E1931" i="1" s="1"/>
  <c r="F1932" i="1" s="1"/>
  <c r="A1932" i="1"/>
  <c r="B1916" i="1" l="1"/>
  <c r="P1917" i="1"/>
  <c r="B1917" i="1" s="1"/>
  <c r="C1918" i="1"/>
  <c r="N1931" i="1"/>
  <c r="D1932" i="1"/>
  <c r="E1932" i="1" s="1"/>
  <c r="F1933" i="1" s="1"/>
  <c r="O1932" i="1"/>
  <c r="A1933" i="1"/>
  <c r="J1932" i="1"/>
  <c r="K1932" i="1" s="1"/>
  <c r="L1932" i="1" s="1"/>
  <c r="M1932" i="1" s="1"/>
  <c r="Q1931" i="1"/>
  <c r="R1931" i="1" s="1"/>
  <c r="T1932" i="1"/>
  <c r="S1932" i="1"/>
  <c r="G1932" i="1"/>
  <c r="H1932" i="1" s="1"/>
  <c r="P1918" i="1" l="1"/>
  <c r="C1919" i="1"/>
  <c r="N1932" i="1"/>
  <c r="O1933" i="1"/>
  <c r="A1934" i="1"/>
  <c r="D1933" i="1"/>
  <c r="E1933" i="1" s="1"/>
  <c r="F1934" i="1" s="1"/>
  <c r="S1933" i="1"/>
  <c r="Q1932" i="1"/>
  <c r="R1932" i="1" s="1"/>
  <c r="J1933" i="1"/>
  <c r="K1933" i="1" s="1"/>
  <c r="L1933" i="1" s="1"/>
  <c r="M1933" i="1" s="1"/>
  <c r="T1933" i="1"/>
  <c r="G1933" i="1"/>
  <c r="H1933" i="1" s="1"/>
  <c r="B1918" i="1" l="1"/>
  <c r="P1919" i="1"/>
  <c r="B1919" i="1" s="1"/>
  <c r="C1920" i="1"/>
  <c r="N1933" i="1"/>
  <c r="S1934" i="1"/>
  <c r="T1934" i="1"/>
  <c r="J1934" i="1"/>
  <c r="K1934" i="1" s="1"/>
  <c r="L1934" i="1" s="1"/>
  <c r="M1934" i="1" s="1"/>
  <c r="Q1933" i="1"/>
  <c r="R1933" i="1" s="1"/>
  <c r="G1934" i="1"/>
  <c r="H1934" i="1" s="1"/>
  <c r="D1934" i="1"/>
  <c r="E1934" i="1" s="1"/>
  <c r="F1935" i="1" s="1"/>
  <c r="O1934" i="1"/>
  <c r="A1935" i="1"/>
  <c r="C1921" i="1" l="1"/>
  <c r="P1920" i="1"/>
  <c r="B1920" i="1" s="1"/>
  <c r="O1935" i="1"/>
  <c r="A1936" i="1"/>
  <c r="D1935" i="1"/>
  <c r="E1935" i="1" s="1"/>
  <c r="F1936" i="1" s="1"/>
  <c r="S1935" i="1"/>
  <c r="T1935" i="1"/>
  <c r="J1935" i="1"/>
  <c r="K1935" i="1" s="1"/>
  <c r="L1935" i="1" s="1"/>
  <c r="M1935" i="1" s="1"/>
  <c r="Q1934" i="1"/>
  <c r="R1934" i="1" s="1"/>
  <c r="G1935" i="1"/>
  <c r="H1935" i="1" s="1"/>
  <c r="N1934" i="1"/>
  <c r="C1922" i="1" l="1"/>
  <c r="P1921" i="1"/>
  <c r="N1935" i="1"/>
  <c r="O1936" i="1"/>
  <c r="A1937" i="1"/>
  <c r="D1936" i="1"/>
  <c r="E1936" i="1" s="1"/>
  <c r="F1937" i="1" s="1"/>
  <c r="T1936" i="1"/>
  <c r="S1936" i="1"/>
  <c r="J1936" i="1"/>
  <c r="K1936" i="1" s="1"/>
  <c r="L1936" i="1" s="1"/>
  <c r="M1936" i="1" s="1"/>
  <c r="Q1935" i="1"/>
  <c r="R1935" i="1" s="1"/>
  <c r="G1936" i="1"/>
  <c r="H1936" i="1" s="1"/>
  <c r="B1921" i="1" l="1"/>
  <c r="P1922" i="1"/>
  <c r="B1922" i="1" s="1"/>
  <c r="C1923" i="1"/>
  <c r="N1936" i="1"/>
  <c r="S1937" i="1"/>
  <c r="T1937" i="1"/>
  <c r="J1937" i="1"/>
  <c r="K1937" i="1" s="1"/>
  <c r="L1937" i="1" s="1"/>
  <c r="M1937" i="1" s="1"/>
  <c r="Q1936" i="1"/>
  <c r="R1936" i="1" s="1"/>
  <c r="G1937" i="1"/>
  <c r="H1937" i="1" s="1"/>
  <c r="A1938" i="1"/>
  <c r="O1937" i="1"/>
  <c r="D1937" i="1"/>
  <c r="E1937" i="1" s="1"/>
  <c r="F1938" i="1" s="1"/>
  <c r="P1923" i="1" l="1"/>
  <c r="C1924" i="1"/>
  <c r="N1937" i="1"/>
  <c r="J1938" i="1"/>
  <c r="K1938" i="1" s="1"/>
  <c r="L1938" i="1" s="1"/>
  <c r="M1938" i="1" s="1"/>
  <c r="S1938" i="1"/>
  <c r="Q1937" i="1"/>
  <c r="R1937" i="1" s="1"/>
  <c r="T1938" i="1"/>
  <c r="G1938" i="1"/>
  <c r="H1938" i="1" s="1"/>
  <c r="O1938" i="1"/>
  <c r="D1938" i="1"/>
  <c r="E1938" i="1" s="1"/>
  <c r="F1939" i="1" s="1"/>
  <c r="A1939" i="1"/>
  <c r="B1923" i="1" l="1"/>
  <c r="P1924" i="1"/>
  <c r="B1924" i="1" s="1"/>
  <c r="C1925" i="1"/>
  <c r="S1939" i="1"/>
  <c r="T1939" i="1"/>
  <c r="J1939" i="1"/>
  <c r="K1939" i="1" s="1"/>
  <c r="L1939" i="1" s="1"/>
  <c r="M1939" i="1" s="1"/>
  <c r="Q1938" i="1"/>
  <c r="R1938" i="1" s="1"/>
  <c r="G1939" i="1"/>
  <c r="H1939" i="1" s="1"/>
  <c r="O1939" i="1"/>
  <c r="A1940" i="1"/>
  <c r="D1939" i="1"/>
  <c r="E1939" i="1" s="1"/>
  <c r="F1940" i="1" s="1"/>
  <c r="N1938" i="1"/>
  <c r="P1925" i="1" l="1"/>
  <c r="C1926" i="1"/>
  <c r="N1939" i="1"/>
  <c r="S1940" i="1"/>
  <c r="J1940" i="1"/>
  <c r="K1940" i="1" s="1"/>
  <c r="L1940" i="1" s="1"/>
  <c r="M1940" i="1" s="1"/>
  <c r="T1940" i="1"/>
  <c r="Q1939" i="1"/>
  <c r="R1939" i="1" s="1"/>
  <c r="G1940" i="1"/>
  <c r="H1940" i="1" s="1"/>
  <c r="O1940" i="1"/>
  <c r="A1941" i="1"/>
  <c r="D1940" i="1"/>
  <c r="E1940" i="1" s="1"/>
  <c r="F1941" i="1" s="1"/>
  <c r="B1925" i="1" l="1"/>
  <c r="P1926" i="1"/>
  <c r="B1926" i="1" s="1"/>
  <c r="C1927" i="1"/>
  <c r="N1940" i="1"/>
  <c r="O1941" i="1"/>
  <c r="D1941" i="1"/>
  <c r="E1941" i="1" s="1"/>
  <c r="F1942" i="1" s="1"/>
  <c r="A1942" i="1"/>
  <c r="Q1940" i="1"/>
  <c r="R1940" i="1" s="1"/>
  <c r="S1941" i="1"/>
  <c r="J1941" i="1"/>
  <c r="K1941" i="1" s="1"/>
  <c r="L1941" i="1" s="1"/>
  <c r="M1941" i="1" s="1"/>
  <c r="T1941" i="1"/>
  <c r="G1941" i="1"/>
  <c r="H1941" i="1" s="1"/>
  <c r="C1928" i="1" l="1"/>
  <c r="P1927" i="1"/>
  <c r="B1927" i="1" s="1"/>
  <c r="N1941" i="1"/>
  <c r="O1942" i="1"/>
  <c r="A1943" i="1"/>
  <c r="D1942" i="1"/>
  <c r="E1942" i="1" s="1"/>
  <c r="F1943" i="1" s="1"/>
  <c r="S1942" i="1"/>
  <c r="T1942" i="1"/>
  <c r="J1942" i="1"/>
  <c r="K1942" i="1" s="1"/>
  <c r="L1942" i="1" s="1"/>
  <c r="M1942" i="1" s="1"/>
  <c r="Q1941" i="1"/>
  <c r="R1941" i="1" s="1"/>
  <c r="G1942" i="1"/>
  <c r="H1942" i="1" s="1"/>
  <c r="C1929" i="1" l="1"/>
  <c r="P1928" i="1"/>
  <c r="N1942" i="1"/>
  <c r="O1943" i="1"/>
  <c r="A1944" i="1"/>
  <c r="D1943" i="1"/>
  <c r="E1943" i="1" s="1"/>
  <c r="F1944" i="1" s="1"/>
  <c r="S1943" i="1"/>
  <c r="J1943" i="1"/>
  <c r="K1943" i="1" s="1"/>
  <c r="L1943" i="1" s="1"/>
  <c r="M1943" i="1" s="1"/>
  <c r="Q1942" i="1"/>
  <c r="R1942" i="1" s="1"/>
  <c r="T1943" i="1"/>
  <c r="G1943" i="1"/>
  <c r="H1943" i="1" s="1"/>
  <c r="B1928" i="1" l="1"/>
  <c r="P1929" i="1"/>
  <c r="B1929" i="1" s="1"/>
  <c r="C1930" i="1"/>
  <c r="N1943" i="1"/>
  <c r="S1944" i="1"/>
  <c r="Q1943" i="1"/>
  <c r="R1943" i="1" s="1"/>
  <c r="T1944" i="1"/>
  <c r="J1944" i="1"/>
  <c r="K1944" i="1" s="1"/>
  <c r="L1944" i="1" s="1"/>
  <c r="M1944" i="1" s="1"/>
  <c r="G1944" i="1"/>
  <c r="H1944" i="1" s="1"/>
  <c r="A1945" i="1"/>
  <c r="D1944" i="1"/>
  <c r="E1944" i="1" s="1"/>
  <c r="F1945" i="1" s="1"/>
  <c r="O1944" i="1"/>
  <c r="P1930" i="1" l="1"/>
  <c r="C1931" i="1"/>
  <c r="N1944" i="1"/>
  <c r="O1945" i="1"/>
  <c r="A1946" i="1"/>
  <c r="D1945" i="1"/>
  <c r="E1945" i="1" s="1"/>
  <c r="F1946" i="1" s="1"/>
  <c r="S1945" i="1"/>
  <c r="J1945" i="1"/>
  <c r="K1945" i="1" s="1"/>
  <c r="L1945" i="1" s="1"/>
  <c r="M1945" i="1" s="1"/>
  <c r="Q1944" i="1"/>
  <c r="R1944" i="1" s="1"/>
  <c r="T1945" i="1"/>
  <c r="G1945" i="1"/>
  <c r="H1945" i="1" s="1"/>
  <c r="B1930" i="1" l="1"/>
  <c r="P1931" i="1"/>
  <c r="B1931" i="1" s="1"/>
  <c r="C1932" i="1"/>
  <c r="N1945" i="1"/>
  <c r="D1946" i="1"/>
  <c r="E1946" i="1" s="1"/>
  <c r="F1947" i="1" s="1"/>
  <c r="A1947" i="1"/>
  <c r="O1946" i="1"/>
  <c r="S1946" i="1"/>
  <c r="J1946" i="1"/>
  <c r="K1946" i="1" s="1"/>
  <c r="L1946" i="1" s="1"/>
  <c r="M1946" i="1" s="1"/>
  <c r="Q1945" i="1"/>
  <c r="R1945" i="1" s="1"/>
  <c r="T1946" i="1"/>
  <c r="G1946" i="1"/>
  <c r="H1946" i="1" s="1"/>
  <c r="P1932" i="1" l="1"/>
  <c r="C1933" i="1"/>
  <c r="N1946" i="1"/>
  <c r="O1947" i="1"/>
  <c r="A1948" i="1"/>
  <c r="D1947" i="1"/>
  <c r="E1947" i="1" s="1"/>
  <c r="F1948" i="1" s="1"/>
  <c r="J1947" i="1"/>
  <c r="K1947" i="1" s="1"/>
  <c r="L1947" i="1" s="1"/>
  <c r="M1947" i="1" s="1"/>
  <c r="Q1946" i="1"/>
  <c r="R1946" i="1" s="1"/>
  <c r="T1947" i="1"/>
  <c r="S1947" i="1"/>
  <c r="G1947" i="1"/>
  <c r="H1947" i="1" s="1"/>
  <c r="B1932" i="1" l="1"/>
  <c r="C1934" i="1"/>
  <c r="P1933" i="1"/>
  <c r="B1933" i="1" s="1"/>
  <c r="N1947" i="1"/>
  <c r="O1948" i="1"/>
  <c r="A1949" i="1"/>
  <c r="D1948" i="1"/>
  <c r="E1948" i="1" s="1"/>
  <c r="F1949" i="1" s="1"/>
  <c r="S1948" i="1"/>
  <c r="Q1947" i="1"/>
  <c r="R1947" i="1" s="1"/>
  <c r="T1948" i="1"/>
  <c r="J1948" i="1"/>
  <c r="K1948" i="1" s="1"/>
  <c r="L1948" i="1" s="1"/>
  <c r="M1948" i="1" s="1"/>
  <c r="G1948" i="1"/>
  <c r="H1948" i="1" s="1"/>
  <c r="P1934" i="1" l="1"/>
  <c r="B1934" i="1" s="1"/>
  <c r="C1935" i="1"/>
  <c r="N1948" i="1"/>
  <c r="O1949" i="1"/>
  <c r="D1949" i="1"/>
  <c r="E1949" i="1" s="1"/>
  <c r="F1950" i="1" s="1"/>
  <c r="A1950" i="1"/>
  <c r="S1949" i="1"/>
  <c r="Q1948" i="1"/>
  <c r="R1948" i="1" s="1"/>
  <c r="T1949" i="1"/>
  <c r="J1949" i="1"/>
  <c r="K1949" i="1" s="1"/>
  <c r="L1949" i="1" s="1"/>
  <c r="M1949" i="1" s="1"/>
  <c r="G1949" i="1"/>
  <c r="H1949" i="1" s="1"/>
  <c r="C1936" i="1" l="1"/>
  <c r="P1935" i="1"/>
  <c r="N1949" i="1"/>
  <c r="A1951" i="1"/>
  <c r="O1950" i="1"/>
  <c r="D1950" i="1"/>
  <c r="E1950" i="1" s="1"/>
  <c r="F1951" i="1" s="1"/>
  <c r="S1950" i="1"/>
  <c r="J1950" i="1"/>
  <c r="K1950" i="1" s="1"/>
  <c r="L1950" i="1" s="1"/>
  <c r="M1950" i="1" s="1"/>
  <c r="Q1949" i="1"/>
  <c r="R1949" i="1" s="1"/>
  <c r="T1950" i="1"/>
  <c r="G1950" i="1"/>
  <c r="H1950" i="1" s="1"/>
  <c r="B1935" i="1" l="1"/>
  <c r="P1936" i="1"/>
  <c r="B1936" i="1" s="1"/>
  <c r="C1937" i="1"/>
  <c r="N1950" i="1"/>
  <c r="A1952" i="1"/>
  <c r="O1951" i="1"/>
  <c r="D1951" i="1"/>
  <c r="E1951" i="1" s="1"/>
  <c r="F1952" i="1" s="1"/>
  <c r="S1951" i="1"/>
  <c r="T1951" i="1"/>
  <c r="J1951" i="1"/>
  <c r="K1951" i="1" s="1"/>
  <c r="L1951" i="1" s="1"/>
  <c r="M1951" i="1" s="1"/>
  <c r="Q1950" i="1"/>
  <c r="R1950" i="1" s="1"/>
  <c r="G1951" i="1"/>
  <c r="H1951" i="1" s="1"/>
  <c r="P1937" i="1" l="1"/>
  <c r="C1938" i="1"/>
  <c r="N1951" i="1"/>
  <c r="S1952" i="1"/>
  <c r="J1952" i="1"/>
  <c r="K1952" i="1" s="1"/>
  <c r="L1952" i="1" s="1"/>
  <c r="M1952" i="1" s="1"/>
  <c r="Q1951" i="1"/>
  <c r="R1951" i="1" s="1"/>
  <c r="T1952" i="1"/>
  <c r="G1952" i="1"/>
  <c r="H1952" i="1" s="1"/>
  <c r="O1952" i="1"/>
  <c r="D1952" i="1"/>
  <c r="E1952" i="1" s="1"/>
  <c r="F1953" i="1" s="1"/>
  <c r="A1953" i="1"/>
  <c r="B1937" i="1" l="1"/>
  <c r="C1939" i="1"/>
  <c r="P1938" i="1"/>
  <c r="B1938" i="1" s="1"/>
  <c r="N1952" i="1"/>
  <c r="D1953" i="1"/>
  <c r="E1953" i="1" s="1"/>
  <c r="F1954" i="1" s="1"/>
  <c r="O1953" i="1"/>
  <c r="A1954" i="1"/>
  <c r="S1953" i="1"/>
  <c r="J1953" i="1"/>
  <c r="K1953" i="1" s="1"/>
  <c r="L1953" i="1" s="1"/>
  <c r="M1953" i="1" s="1"/>
  <c r="Q1952" i="1"/>
  <c r="R1952" i="1" s="1"/>
  <c r="T1953" i="1"/>
  <c r="G1953" i="1"/>
  <c r="H1953" i="1" s="1"/>
  <c r="C1940" i="1" l="1"/>
  <c r="P1939" i="1"/>
  <c r="N1953" i="1"/>
  <c r="O1954" i="1"/>
  <c r="A1955" i="1"/>
  <c r="D1954" i="1"/>
  <c r="E1954" i="1" s="1"/>
  <c r="F1955" i="1" s="1"/>
  <c r="S1954" i="1"/>
  <c r="T1954" i="1"/>
  <c r="J1954" i="1"/>
  <c r="K1954" i="1" s="1"/>
  <c r="L1954" i="1" s="1"/>
  <c r="M1954" i="1" s="1"/>
  <c r="Q1953" i="1"/>
  <c r="R1953" i="1" s="1"/>
  <c r="G1954" i="1"/>
  <c r="H1954" i="1" s="1"/>
  <c r="B1939" i="1" l="1"/>
  <c r="P1940" i="1"/>
  <c r="B1940" i="1" s="1"/>
  <c r="C1941" i="1"/>
  <c r="N1954" i="1"/>
  <c r="S1955" i="1"/>
  <c r="J1955" i="1"/>
  <c r="K1955" i="1" s="1"/>
  <c r="L1955" i="1" s="1"/>
  <c r="M1955" i="1" s="1"/>
  <c r="Q1954" i="1"/>
  <c r="R1954" i="1" s="1"/>
  <c r="T1955" i="1"/>
  <c r="G1955" i="1"/>
  <c r="H1955" i="1" s="1"/>
  <c r="O1955" i="1"/>
  <c r="A1956" i="1"/>
  <c r="D1955" i="1"/>
  <c r="E1955" i="1" s="1"/>
  <c r="F1956" i="1" s="1"/>
  <c r="P1941" i="1" l="1"/>
  <c r="B1941" i="1" s="1"/>
  <c r="C1942" i="1"/>
  <c r="N1955" i="1"/>
  <c r="O1956" i="1"/>
  <c r="A1957" i="1"/>
  <c r="D1956" i="1"/>
  <c r="E1956" i="1" s="1"/>
  <c r="F1957" i="1" s="1"/>
  <c r="S1956" i="1"/>
  <c r="T1956" i="1"/>
  <c r="J1956" i="1"/>
  <c r="K1956" i="1" s="1"/>
  <c r="L1956" i="1" s="1"/>
  <c r="M1956" i="1" s="1"/>
  <c r="Q1955" i="1"/>
  <c r="R1955" i="1" s="1"/>
  <c r="G1956" i="1"/>
  <c r="H1956" i="1" s="1"/>
  <c r="C1943" i="1" l="1"/>
  <c r="P1942" i="1"/>
  <c r="N1956" i="1"/>
  <c r="A1958" i="1"/>
  <c r="O1957" i="1"/>
  <c r="D1957" i="1"/>
  <c r="E1957" i="1" s="1"/>
  <c r="F1958" i="1" s="1"/>
  <c r="S1957" i="1"/>
  <c r="Q1956" i="1"/>
  <c r="R1956" i="1" s="1"/>
  <c r="J1957" i="1"/>
  <c r="K1957" i="1" s="1"/>
  <c r="L1957" i="1" s="1"/>
  <c r="M1957" i="1" s="1"/>
  <c r="T1957" i="1"/>
  <c r="G1957" i="1"/>
  <c r="H1957" i="1" s="1"/>
  <c r="B1942" i="1" l="1"/>
  <c r="C1944" i="1"/>
  <c r="P1943" i="1"/>
  <c r="B1943" i="1" s="1"/>
  <c r="N1957" i="1"/>
  <c r="O1958" i="1"/>
  <c r="A1959" i="1"/>
  <c r="D1958" i="1"/>
  <c r="E1958" i="1" s="1"/>
  <c r="F1959" i="1" s="1"/>
  <c r="S1958" i="1"/>
  <c r="J1958" i="1"/>
  <c r="K1958" i="1" s="1"/>
  <c r="L1958" i="1" s="1"/>
  <c r="M1958" i="1" s="1"/>
  <c r="Q1957" i="1"/>
  <c r="R1957" i="1" s="1"/>
  <c r="T1958" i="1"/>
  <c r="G1958" i="1"/>
  <c r="H1958" i="1" s="1"/>
  <c r="P1944" i="1" l="1"/>
  <c r="C1945" i="1"/>
  <c r="N1958" i="1"/>
  <c r="O1959" i="1"/>
  <c r="A1960" i="1"/>
  <c r="D1959" i="1"/>
  <c r="E1959" i="1" s="1"/>
  <c r="F1960" i="1" s="1"/>
  <c r="S1959" i="1"/>
  <c r="Q1958" i="1"/>
  <c r="R1958" i="1" s="1"/>
  <c r="T1959" i="1"/>
  <c r="J1959" i="1"/>
  <c r="K1959" i="1" s="1"/>
  <c r="L1959" i="1" s="1"/>
  <c r="M1959" i="1" s="1"/>
  <c r="G1959" i="1"/>
  <c r="H1959" i="1" s="1"/>
  <c r="B1944" i="1" l="1"/>
  <c r="C1946" i="1"/>
  <c r="P1945" i="1"/>
  <c r="B1945" i="1" s="1"/>
  <c r="N1959" i="1"/>
  <c r="O1960" i="1"/>
  <c r="A1961" i="1"/>
  <c r="D1960" i="1"/>
  <c r="E1960" i="1" s="1"/>
  <c r="F1961" i="1" s="1"/>
  <c r="S1960" i="1"/>
  <c r="J1960" i="1"/>
  <c r="K1960" i="1" s="1"/>
  <c r="L1960" i="1" s="1"/>
  <c r="M1960" i="1" s="1"/>
  <c r="T1960" i="1"/>
  <c r="Q1959" i="1"/>
  <c r="R1959" i="1" s="1"/>
  <c r="G1960" i="1"/>
  <c r="H1960" i="1" s="1"/>
  <c r="P1946" i="1" l="1"/>
  <c r="C1947" i="1"/>
  <c r="N1960" i="1"/>
  <c r="O1961" i="1"/>
  <c r="A1962" i="1"/>
  <c r="D1961" i="1"/>
  <c r="E1961" i="1" s="1"/>
  <c r="F1962" i="1" s="1"/>
  <c r="T1961" i="1"/>
  <c r="S1961" i="1"/>
  <c r="J1961" i="1"/>
  <c r="K1961" i="1" s="1"/>
  <c r="L1961" i="1" s="1"/>
  <c r="M1961" i="1" s="1"/>
  <c r="Q1960" i="1"/>
  <c r="R1960" i="1" s="1"/>
  <c r="G1961" i="1"/>
  <c r="H1961" i="1" s="1"/>
  <c r="B1946" i="1" l="1"/>
  <c r="P1947" i="1"/>
  <c r="B1947" i="1" s="1"/>
  <c r="C1948" i="1"/>
  <c r="N1961" i="1"/>
  <c r="O1962" i="1"/>
  <c r="A1963" i="1"/>
  <c r="D1962" i="1"/>
  <c r="E1962" i="1" s="1"/>
  <c r="F1963" i="1" s="1"/>
  <c r="S1962" i="1"/>
  <c r="T1962" i="1"/>
  <c r="J1962" i="1"/>
  <c r="K1962" i="1" s="1"/>
  <c r="L1962" i="1" s="1"/>
  <c r="M1962" i="1" s="1"/>
  <c r="Q1961" i="1"/>
  <c r="R1961" i="1" s="1"/>
  <c r="G1962" i="1"/>
  <c r="H1962" i="1" s="1"/>
  <c r="P1948" i="1" l="1"/>
  <c r="B1948" i="1" s="1"/>
  <c r="C1949" i="1"/>
  <c r="N1962" i="1"/>
  <c r="Q1962" i="1"/>
  <c r="R1962" i="1" s="1"/>
  <c r="S1963" i="1"/>
  <c r="J1963" i="1"/>
  <c r="K1963" i="1" s="1"/>
  <c r="L1963" i="1" s="1"/>
  <c r="M1963" i="1" s="1"/>
  <c r="T1963" i="1"/>
  <c r="G1963" i="1"/>
  <c r="H1963" i="1" s="1"/>
  <c r="O1963" i="1"/>
  <c r="A1964" i="1"/>
  <c r="D1963" i="1"/>
  <c r="E1963" i="1" s="1"/>
  <c r="F1964" i="1" s="1"/>
  <c r="C1950" i="1" l="1"/>
  <c r="P1949" i="1"/>
  <c r="N1963" i="1"/>
  <c r="O1964" i="1"/>
  <c r="A1965" i="1"/>
  <c r="D1964" i="1"/>
  <c r="E1964" i="1" s="1"/>
  <c r="F1965" i="1" s="1"/>
  <c r="S1964" i="1"/>
  <c r="J1964" i="1"/>
  <c r="K1964" i="1" s="1"/>
  <c r="L1964" i="1" s="1"/>
  <c r="M1964" i="1" s="1"/>
  <c r="Q1963" i="1"/>
  <c r="R1963" i="1" s="1"/>
  <c r="T1964" i="1"/>
  <c r="G1964" i="1"/>
  <c r="H1964" i="1" s="1"/>
  <c r="B1949" i="1" l="1"/>
  <c r="P1950" i="1"/>
  <c r="B1950" i="1" s="1"/>
  <c r="C1951" i="1"/>
  <c r="N1964" i="1"/>
  <c r="O1965" i="1"/>
  <c r="A1966" i="1"/>
  <c r="D1965" i="1"/>
  <c r="E1965" i="1" s="1"/>
  <c r="F1966" i="1" s="1"/>
  <c r="S1965" i="1"/>
  <c r="J1965" i="1"/>
  <c r="K1965" i="1" s="1"/>
  <c r="L1965" i="1" s="1"/>
  <c r="M1965" i="1" s="1"/>
  <c r="T1965" i="1"/>
  <c r="Q1964" i="1"/>
  <c r="R1964" i="1" s="1"/>
  <c r="G1965" i="1"/>
  <c r="H1965" i="1" s="1"/>
  <c r="C1952" i="1" l="1"/>
  <c r="P1951" i="1"/>
  <c r="N1965" i="1"/>
  <c r="S1966" i="1"/>
  <c r="J1966" i="1"/>
  <c r="K1966" i="1" s="1"/>
  <c r="L1966" i="1" s="1"/>
  <c r="M1966" i="1" s="1"/>
  <c r="Q1965" i="1"/>
  <c r="R1965" i="1" s="1"/>
  <c r="T1966" i="1"/>
  <c r="G1966" i="1"/>
  <c r="H1966" i="1" s="1"/>
  <c r="A1967" i="1"/>
  <c r="O1966" i="1"/>
  <c r="D1966" i="1"/>
  <c r="E1966" i="1" s="1"/>
  <c r="F1967" i="1" s="1"/>
  <c r="B1951" i="1" l="1"/>
  <c r="P1952" i="1"/>
  <c r="B1952" i="1" s="1"/>
  <c r="C1953" i="1"/>
  <c r="N1966" i="1"/>
  <c r="S1967" i="1"/>
  <c r="T1967" i="1"/>
  <c r="J1967" i="1"/>
  <c r="K1967" i="1" s="1"/>
  <c r="L1967" i="1" s="1"/>
  <c r="M1967" i="1" s="1"/>
  <c r="Q1966" i="1"/>
  <c r="R1966" i="1" s="1"/>
  <c r="G1967" i="1"/>
  <c r="H1967" i="1" s="1"/>
  <c r="D1967" i="1"/>
  <c r="E1967" i="1" s="1"/>
  <c r="F1968" i="1" s="1"/>
  <c r="O1967" i="1"/>
  <c r="A1968" i="1"/>
  <c r="C1954" i="1" l="1"/>
  <c r="P1953" i="1"/>
  <c r="N1967" i="1"/>
  <c r="O1968" i="1"/>
  <c r="A1969" i="1"/>
  <c r="D1968" i="1"/>
  <c r="E1968" i="1" s="1"/>
  <c r="F1969" i="1" s="1"/>
  <c r="S1968" i="1"/>
  <c r="J1968" i="1"/>
  <c r="K1968" i="1" s="1"/>
  <c r="L1968" i="1" s="1"/>
  <c r="M1968" i="1" s="1"/>
  <c r="Q1967" i="1"/>
  <c r="R1967" i="1" s="1"/>
  <c r="T1968" i="1"/>
  <c r="G1968" i="1"/>
  <c r="H1968" i="1" s="1"/>
  <c r="B1953" i="1" l="1"/>
  <c r="C1955" i="1"/>
  <c r="P1954" i="1"/>
  <c r="B1954" i="1" s="1"/>
  <c r="N1968" i="1"/>
  <c r="O1969" i="1"/>
  <c r="A1970" i="1"/>
  <c r="D1969" i="1"/>
  <c r="E1969" i="1" s="1"/>
  <c r="F1970" i="1" s="1"/>
  <c r="Q1968" i="1"/>
  <c r="R1968" i="1" s="1"/>
  <c r="S1969" i="1"/>
  <c r="J1969" i="1"/>
  <c r="K1969" i="1" s="1"/>
  <c r="L1969" i="1" s="1"/>
  <c r="M1969" i="1" s="1"/>
  <c r="T1969" i="1"/>
  <c r="G1969" i="1"/>
  <c r="H1969" i="1" s="1"/>
  <c r="P1955" i="1" l="1"/>
  <c r="B1955" i="1" s="1"/>
  <c r="C1956" i="1"/>
  <c r="N1969" i="1"/>
  <c r="S1970" i="1"/>
  <c r="J1970" i="1"/>
  <c r="K1970" i="1" s="1"/>
  <c r="L1970" i="1" s="1"/>
  <c r="M1970" i="1" s="1"/>
  <c r="Q1969" i="1"/>
  <c r="R1969" i="1" s="1"/>
  <c r="T1970" i="1"/>
  <c r="G1970" i="1"/>
  <c r="H1970" i="1" s="1"/>
  <c r="O1970" i="1"/>
  <c r="A1971" i="1"/>
  <c r="D1970" i="1"/>
  <c r="E1970" i="1" s="1"/>
  <c r="F1971" i="1" s="1"/>
  <c r="P1956" i="1" l="1"/>
  <c r="C1957" i="1"/>
  <c r="N1970" i="1"/>
  <c r="D1971" i="1"/>
  <c r="E1971" i="1" s="1"/>
  <c r="F1972" i="1" s="1"/>
  <c r="O1971" i="1"/>
  <c r="A1972" i="1"/>
  <c r="T1971" i="1"/>
  <c r="S1971" i="1"/>
  <c r="J1971" i="1"/>
  <c r="K1971" i="1" s="1"/>
  <c r="L1971" i="1" s="1"/>
  <c r="M1971" i="1" s="1"/>
  <c r="Q1970" i="1"/>
  <c r="R1970" i="1" s="1"/>
  <c r="G1971" i="1"/>
  <c r="H1971" i="1" s="1"/>
  <c r="B1956" i="1" l="1"/>
  <c r="P1957" i="1"/>
  <c r="B1957" i="1" s="1"/>
  <c r="C1958" i="1"/>
  <c r="N1971" i="1"/>
  <c r="O1972" i="1"/>
  <c r="D1972" i="1"/>
  <c r="E1972" i="1" s="1"/>
  <c r="F1973" i="1" s="1"/>
  <c r="A1973" i="1"/>
  <c r="S1972" i="1"/>
  <c r="T1972" i="1"/>
  <c r="J1972" i="1"/>
  <c r="K1972" i="1" s="1"/>
  <c r="L1972" i="1" s="1"/>
  <c r="M1972" i="1" s="1"/>
  <c r="Q1971" i="1"/>
  <c r="R1971" i="1" s="1"/>
  <c r="G1972" i="1"/>
  <c r="H1972" i="1" s="1"/>
  <c r="C1959" i="1" l="1"/>
  <c r="P1958" i="1"/>
  <c r="N1972" i="1"/>
  <c r="A1974" i="1"/>
  <c r="D1973" i="1"/>
  <c r="E1973" i="1" s="1"/>
  <c r="F1974" i="1" s="1"/>
  <c r="O1973" i="1"/>
  <c r="S1973" i="1"/>
  <c r="J1973" i="1"/>
  <c r="K1973" i="1" s="1"/>
  <c r="L1973" i="1" s="1"/>
  <c r="M1973" i="1" s="1"/>
  <c r="T1973" i="1"/>
  <c r="Q1972" i="1"/>
  <c r="R1972" i="1" s="1"/>
  <c r="G1973" i="1"/>
  <c r="H1973" i="1" s="1"/>
  <c r="B1958" i="1" l="1"/>
  <c r="C1960" i="1"/>
  <c r="P1959" i="1"/>
  <c r="B1959" i="1" s="1"/>
  <c r="N1973" i="1"/>
  <c r="Q1973" i="1"/>
  <c r="R1973" i="1" s="1"/>
  <c r="S1974" i="1"/>
  <c r="J1974" i="1"/>
  <c r="K1974" i="1" s="1"/>
  <c r="L1974" i="1" s="1"/>
  <c r="M1974" i="1" s="1"/>
  <c r="T1974" i="1"/>
  <c r="G1974" i="1"/>
  <c r="H1974" i="1" s="1"/>
  <c r="A1975" i="1"/>
  <c r="O1974" i="1"/>
  <c r="D1974" i="1"/>
  <c r="E1974" i="1" s="1"/>
  <c r="F1975" i="1" s="1"/>
  <c r="C1961" i="1" l="1"/>
  <c r="P1960" i="1"/>
  <c r="N1974" i="1"/>
  <c r="S1975" i="1"/>
  <c r="T1975" i="1"/>
  <c r="J1975" i="1"/>
  <c r="K1975" i="1" s="1"/>
  <c r="L1975" i="1" s="1"/>
  <c r="M1975" i="1" s="1"/>
  <c r="Q1974" i="1"/>
  <c r="R1974" i="1" s="1"/>
  <c r="G1975" i="1"/>
  <c r="H1975" i="1" s="1"/>
  <c r="A1976" i="1"/>
  <c r="O1975" i="1"/>
  <c r="D1975" i="1"/>
  <c r="E1975" i="1" s="1"/>
  <c r="F1976" i="1" s="1"/>
  <c r="B1960" i="1" l="1"/>
  <c r="C1962" i="1"/>
  <c r="P1961" i="1"/>
  <c r="B1961" i="1" s="1"/>
  <c r="N1975" i="1"/>
  <c r="J1976" i="1"/>
  <c r="K1976" i="1" s="1"/>
  <c r="L1976" i="1" s="1"/>
  <c r="M1976" i="1" s="1"/>
  <c r="T1976" i="1"/>
  <c r="S1976" i="1"/>
  <c r="Q1975" i="1"/>
  <c r="R1975" i="1" s="1"/>
  <c r="G1976" i="1"/>
  <c r="H1976" i="1" s="1"/>
  <c r="O1976" i="1"/>
  <c r="A1977" i="1"/>
  <c r="D1976" i="1"/>
  <c r="E1976" i="1" s="1"/>
  <c r="F1977" i="1" s="1"/>
  <c r="P1962" i="1" l="1"/>
  <c r="B1962" i="1" s="1"/>
  <c r="C1963" i="1"/>
  <c r="N1976" i="1"/>
  <c r="O1977" i="1"/>
  <c r="A1978" i="1"/>
  <c r="D1977" i="1"/>
  <c r="E1977" i="1" s="1"/>
  <c r="F1978" i="1" s="1"/>
  <c r="S1977" i="1"/>
  <c r="J1977" i="1"/>
  <c r="K1977" i="1" s="1"/>
  <c r="L1977" i="1" s="1"/>
  <c r="M1977" i="1" s="1"/>
  <c r="T1977" i="1"/>
  <c r="Q1976" i="1"/>
  <c r="R1976" i="1" s="1"/>
  <c r="G1977" i="1"/>
  <c r="H1977" i="1" s="1"/>
  <c r="P1963" i="1" l="1"/>
  <c r="C1964" i="1"/>
  <c r="N1977" i="1"/>
  <c r="T1978" i="1"/>
  <c r="Q1977" i="1"/>
  <c r="R1977" i="1" s="1"/>
  <c r="S1978" i="1"/>
  <c r="J1978" i="1"/>
  <c r="K1978" i="1" s="1"/>
  <c r="L1978" i="1" s="1"/>
  <c r="M1978" i="1" s="1"/>
  <c r="G1978" i="1"/>
  <c r="H1978" i="1" s="1"/>
  <c r="A1979" i="1"/>
  <c r="O1978" i="1"/>
  <c r="D1978" i="1"/>
  <c r="E1978" i="1" s="1"/>
  <c r="F1979" i="1" s="1"/>
  <c r="B1963" i="1" l="1"/>
  <c r="P1964" i="1"/>
  <c r="B1964" i="1" s="1"/>
  <c r="C1965" i="1"/>
  <c r="N1978" i="1"/>
  <c r="Q1978" i="1"/>
  <c r="R1978" i="1" s="1"/>
  <c r="T1979" i="1"/>
  <c r="S1979" i="1"/>
  <c r="J1979" i="1"/>
  <c r="K1979" i="1" s="1"/>
  <c r="L1979" i="1" s="1"/>
  <c r="M1979" i="1" s="1"/>
  <c r="G1979" i="1"/>
  <c r="H1979" i="1" s="1"/>
  <c r="A1980" i="1"/>
  <c r="O1979" i="1"/>
  <c r="D1979" i="1"/>
  <c r="E1979" i="1" s="1"/>
  <c r="F1980" i="1" s="1"/>
  <c r="P1965" i="1" l="1"/>
  <c r="C1966" i="1"/>
  <c r="N1979" i="1"/>
  <c r="A1981" i="1"/>
  <c r="D1980" i="1"/>
  <c r="E1980" i="1" s="1"/>
  <c r="F1981" i="1" s="1"/>
  <c r="O1980" i="1"/>
  <c r="S1980" i="1"/>
  <c r="Q1979" i="1"/>
  <c r="R1979" i="1" s="1"/>
  <c r="T1980" i="1"/>
  <c r="J1980" i="1"/>
  <c r="K1980" i="1" s="1"/>
  <c r="L1980" i="1" s="1"/>
  <c r="M1980" i="1" s="1"/>
  <c r="G1980" i="1"/>
  <c r="H1980" i="1" s="1"/>
  <c r="B1965" i="1" l="1"/>
  <c r="C1967" i="1"/>
  <c r="P1966" i="1"/>
  <c r="B1966" i="1" s="1"/>
  <c r="N1980" i="1"/>
  <c r="Q1980" i="1"/>
  <c r="R1980" i="1" s="1"/>
  <c r="J1981" i="1"/>
  <c r="K1981" i="1" s="1"/>
  <c r="L1981" i="1" s="1"/>
  <c r="M1981" i="1" s="1"/>
  <c r="T1981" i="1"/>
  <c r="S1981" i="1"/>
  <c r="G1981" i="1"/>
  <c r="H1981" i="1" s="1"/>
  <c r="A1982" i="1"/>
  <c r="D1981" i="1"/>
  <c r="E1981" i="1" s="1"/>
  <c r="F1982" i="1" s="1"/>
  <c r="O1981" i="1"/>
  <c r="P1967" i="1" l="1"/>
  <c r="C1968" i="1"/>
  <c r="N1981" i="1"/>
  <c r="Q1981" i="1"/>
  <c r="R1981" i="1" s="1"/>
  <c r="T1982" i="1"/>
  <c r="J1982" i="1"/>
  <c r="K1982" i="1" s="1"/>
  <c r="L1982" i="1" s="1"/>
  <c r="M1982" i="1" s="1"/>
  <c r="S1982" i="1"/>
  <c r="G1982" i="1"/>
  <c r="H1982" i="1" s="1"/>
  <c r="A1983" i="1"/>
  <c r="D1982" i="1"/>
  <c r="E1982" i="1" s="1"/>
  <c r="F1983" i="1" s="1"/>
  <c r="O1982" i="1"/>
  <c r="B1967" i="1" l="1"/>
  <c r="P1968" i="1"/>
  <c r="B1968" i="1" s="1"/>
  <c r="C1969" i="1"/>
  <c r="N1982" i="1"/>
  <c r="Q1982" i="1"/>
  <c r="R1982" i="1" s="1"/>
  <c r="J1983" i="1"/>
  <c r="K1983" i="1" s="1"/>
  <c r="L1983" i="1" s="1"/>
  <c r="M1983" i="1" s="1"/>
  <c r="T1983" i="1"/>
  <c r="S1983" i="1"/>
  <c r="G1983" i="1"/>
  <c r="H1983" i="1" s="1"/>
  <c r="D1983" i="1"/>
  <c r="E1983" i="1" s="1"/>
  <c r="F1984" i="1" s="1"/>
  <c r="A1984" i="1"/>
  <c r="O1983" i="1"/>
  <c r="C1970" i="1" l="1"/>
  <c r="P1969" i="1"/>
  <c r="B1969" i="1" s="1"/>
  <c r="N1983" i="1"/>
  <c r="Q1983" i="1"/>
  <c r="R1983" i="1" s="1"/>
  <c r="T1984" i="1"/>
  <c r="J1984" i="1"/>
  <c r="K1984" i="1" s="1"/>
  <c r="L1984" i="1" s="1"/>
  <c r="M1984" i="1" s="1"/>
  <c r="S1984" i="1"/>
  <c r="G1984" i="1"/>
  <c r="H1984" i="1" s="1"/>
  <c r="A1985" i="1"/>
  <c r="D1984" i="1"/>
  <c r="E1984" i="1" s="1"/>
  <c r="F1985" i="1" s="1"/>
  <c r="O1984" i="1"/>
  <c r="C1971" i="1" l="1"/>
  <c r="P1970" i="1"/>
  <c r="B1970" i="1" s="1"/>
  <c r="N1984" i="1"/>
  <c r="Q1984" i="1"/>
  <c r="R1984" i="1" s="1"/>
  <c r="J1985" i="1"/>
  <c r="K1985" i="1" s="1"/>
  <c r="L1985" i="1" s="1"/>
  <c r="M1985" i="1" s="1"/>
  <c r="T1985" i="1"/>
  <c r="S1985" i="1"/>
  <c r="G1985" i="1"/>
  <c r="H1985" i="1" s="1"/>
  <c r="A1986" i="1"/>
  <c r="O1985" i="1"/>
  <c r="D1985" i="1"/>
  <c r="E1985" i="1" s="1"/>
  <c r="F1986" i="1" s="1"/>
  <c r="P1971" i="1" l="1"/>
  <c r="B1971" i="1" s="1"/>
  <c r="C1972" i="1"/>
  <c r="N1985" i="1"/>
  <c r="D1986" i="1"/>
  <c r="E1986" i="1" s="1"/>
  <c r="F1987" i="1" s="1"/>
  <c r="O1986" i="1"/>
  <c r="A1987" i="1"/>
  <c r="Q1985" i="1"/>
  <c r="R1985" i="1" s="1"/>
  <c r="J1986" i="1"/>
  <c r="K1986" i="1" s="1"/>
  <c r="L1986" i="1" s="1"/>
  <c r="M1986" i="1" s="1"/>
  <c r="T1986" i="1"/>
  <c r="S1986" i="1"/>
  <c r="G1986" i="1"/>
  <c r="H1986" i="1" s="1"/>
  <c r="C1973" i="1" l="1"/>
  <c r="P1972" i="1"/>
  <c r="N1986" i="1"/>
  <c r="A1988" i="1"/>
  <c r="D1987" i="1"/>
  <c r="E1987" i="1" s="1"/>
  <c r="F1988" i="1" s="1"/>
  <c r="O1987" i="1"/>
  <c r="Q1986" i="1"/>
  <c r="R1986" i="1" s="1"/>
  <c r="J1987" i="1"/>
  <c r="K1987" i="1" s="1"/>
  <c r="L1987" i="1" s="1"/>
  <c r="M1987" i="1" s="1"/>
  <c r="T1987" i="1"/>
  <c r="S1987" i="1"/>
  <c r="G1987" i="1"/>
  <c r="H1987" i="1" s="1"/>
  <c r="B1972" i="1" l="1"/>
  <c r="C1974" i="1"/>
  <c r="P1973" i="1"/>
  <c r="B1973" i="1" s="1"/>
  <c r="N1987" i="1"/>
  <c r="S1988" i="1"/>
  <c r="Q1987" i="1"/>
  <c r="R1987" i="1" s="1"/>
  <c r="T1988" i="1"/>
  <c r="J1988" i="1"/>
  <c r="K1988" i="1" s="1"/>
  <c r="L1988" i="1" s="1"/>
  <c r="M1988" i="1" s="1"/>
  <c r="G1988" i="1"/>
  <c r="H1988" i="1" s="1"/>
  <c r="A1989" i="1"/>
  <c r="D1988" i="1"/>
  <c r="E1988" i="1" s="1"/>
  <c r="F1989" i="1" s="1"/>
  <c r="O1988" i="1"/>
  <c r="P1974" i="1" l="1"/>
  <c r="C1975" i="1"/>
  <c r="N1988" i="1"/>
  <c r="A1990" i="1"/>
  <c r="O1989" i="1"/>
  <c r="D1989" i="1"/>
  <c r="E1989" i="1" s="1"/>
  <c r="F1990" i="1" s="1"/>
  <c r="Q1988" i="1"/>
  <c r="R1988" i="1" s="1"/>
  <c r="J1989" i="1"/>
  <c r="K1989" i="1" s="1"/>
  <c r="L1989" i="1" s="1"/>
  <c r="M1989" i="1" s="1"/>
  <c r="T1989" i="1"/>
  <c r="S1989" i="1"/>
  <c r="G1989" i="1"/>
  <c r="H1989" i="1" s="1"/>
  <c r="B1974" i="1" l="1"/>
  <c r="P1975" i="1"/>
  <c r="B1975" i="1" s="1"/>
  <c r="C1976" i="1"/>
  <c r="N1989" i="1"/>
  <c r="S1990" i="1"/>
  <c r="J1990" i="1"/>
  <c r="K1990" i="1" s="1"/>
  <c r="L1990" i="1" s="1"/>
  <c r="M1990" i="1" s="1"/>
  <c r="Q1989" i="1"/>
  <c r="R1989" i="1" s="1"/>
  <c r="T1990" i="1"/>
  <c r="G1990" i="1"/>
  <c r="H1990" i="1" s="1"/>
  <c r="A1991" i="1"/>
  <c r="O1990" i="1"/>
  <c r="D1990" i="1"/>
  <c r="E1990" i="1" s="1"/>
  <c r="F1991" i="1" s="1"/>
  <c r="P1976" i="1" l="1"/>
  <c r="B1976" i="1" s="1"/>
  <c r="C1977" i="1"/>
  <c r="Q1990" i="1"/>
  <c r="R1990" i="1" s="1"/>
  <c r="T1991" i="1"/>
  <c r="S1991" i="1"/>
  <c r="J1991" i="1"/>
  <c r="K1991" i="1" s="1"/>
  <c r="L1991" i="1" s="1"/>
  <c r="M1991" i="1" s="1"/>
  <c r="G1991" i="1"/>
  <c r="H1991" i="1" s="1"/>
  <c r="A1992" i="1"/>
  <c r="D1991" i="1"/>
  <c r="E1991" i="1" s="1"/>
  <c r="F1992" i="1" s="1"/>
  <c r="O1991" i="1"/>
  <c r="N1990" i="1"/>
  <c r="C1978" i="1" l="1"/>
  <c r="P1977" i="1"/>
  <c r="N1991" i="1"/>
  <c r="A1993" i="1"/>
  <c r="D1992" i="1"/>
  <c r="E1992" i="1" s="1"/>
  <c r="F1993" i="1" s="1"/>
  <c r="O1992" i="1"/>
  <c r="Q1991" i="1"/>
  <c r="R1991" i="1" s="1"/>
  <c r="J1992" i="1"/>
  <c r="K1992" i="1" s="1"/>
  <c r="L1992" i="1" s="1"/>
  <c r="M1992" i="1" s="1"/>
  <c r="T1992" i="1"/>
  <c r="S1992" i="1"/>
  <c r="G1992" i="1"/>
  <c r="H1992" i="1" s="1"/>
  <c r="B1977" i="1" l="1"/>
  <c r="C1979" i="1"/>
  <c r="P1978" i="1"/>
  <c r="B1978" i="1" s="1"/>
  <c r="N1992" i="1"/>
  <c r="T1993" i="1"/>
  <c r="S1993" i="1"/>
  <c r="Q1992" i="1"/>
  <c r="R1992" i="1" s="1"/>
  <c r="J1993" i="1"/>
  <c r="K1993" i="1" s="1"/>
  <c r="L1993" i="1" s="1"/>
  <c r="M1993" i="1" s="1"/>
  <c r="G1993" i="1"/>
  <c r="H1993" i="1" s="1"/>
  <c r="A1994" i="1"/>
  <c r="D1993" i="1"/>
  <c r="E1993" i="1" s="1"/>
  <c r="F1994" i="1" s="1"/>
  <c r="O1993" i="1"/>
  <c r="C1980" i="1" l="1"/>
  <c r="P1979" i="1"/>
  <c r="B1979" i="1" s="1"/>
  <c r="N1993" i="1"/>
  <c r="Q1993" i="1"/>
  <c r="R1993" i="1" s="1"/>
  <c r="T1994" i="1"/>
  <c r="S1994" i="1"/>
  <c r="J1994" i="1"/>
  <c r="K1994" i="1" s="1"/>
  <c r="L1994" i="1" s="1"/>
  <c r="M1994" i="1" s="1"/>
  <c r="G1994" i="1"/>
  <c r="H1994" i="1" s="1"/>
  <c r="A1995" i="1"/>
  <c r="O1994" i="1"/>
  <c r="D1994" i="1"/>
  <c r="E1994" i="1" s="1"/>
  <c r="F1995" i="1" s="1"/>
  <c r="P1980" i="1" l="1"/>
  <c r="C1981" i="1"/>
  <c r="N1994" i="1"/>
  <c r="Q1994" i="1"/>
  <c r="R1994" i="1" s="1"/>
  <c r="J1995" i="1"/>
  <c r="K1995" i="1" s="1"/>
  <c r="L1995" i="1" s="1"/>
  <c r="M1995" i="1" s="1"/>
  <c r="T1995" i="1"/>
  <c r="S1995" i="1"/>
  <c r="G1995" i="1"/>
  <c r="H1995" i="1" s="1"/>
  <c r="A1996" i="1"/>
  <c r="D1995" i="1"/>
  <c r="E1995" i="1" s="1"/>
  <c r="F1996" i="1" s="1"/>
  <c r="O1995" i="1"/>
  <c r="B1980" i="1" l="1"/>
  <c r="P1981" i="1"/>
  <c r="B1981" i="1" s="1"/>
  <c r="C1982" i="1"/>
  <c r="N1995" i="1"/>
  <c r="Q1995" i="1"/>
  <c r="R1995" i="1" s="1"/>
  <c r="J1996" i="1"/>
  <c r="K1996" i="1" s="1"/>
  <c r="L1996" i="1" s="1"/>
  <c r="M1996" i="1" s="1"/>
  <c r="T1996" i="1"/>
  <c r="S1996" i="1"/>
  <c r="G1996" i="1"/>
  <c r="H1996" i="1" s="1"/>
  <c r="A1997" i="1"/>
  <c r="D1996" i="1"/>
  <c r="E1996" i="1" s="1"/>
  <c r="F1997" i="1" s="1"/>
  <c r="O1996" i="1"/>
  <c r="P1982" i="1" l="1"/>
  <c r="B1982" i="1" s="1"/>
  <c r="C1983" i="1"/>
  <c r="N1996" i="1"/>
  <c r="Q1996" i="1"/>
  <c r="R1996" i="1" s="1"/>
  <c r="J1997" i="1"/>
  <c r="K1997" i="1" s="1"/>
  <c r="L1997" i="1" s="1"/>
  <c r="M1997" i="1" s="1"/>
  <c r="T1997" i="1"/>
  <c r="S1997" i="1"/>
  <c r="G1997" i="1"/>
  <c r="H1997" i="1" s="1"/>
  <c r="D1997" i="1"/>
  <c r="E1997" i="1" s="1"/>
  <c r="F1998" i="1" s="1"/>
  <c r="O1997" i="1"/>
  <c r="A1998" i="1"/>
  <c r="P1983" i="1" l="1"/>
  <c r="B1983" i="1" s="1"/>
  <c r="C1984" i="1"/>
  <c r="N1997" i="1"/>
  <c r="A1999" i="1"/>
  <c r="D1998" i="1"/>
  <c r="E1998" i="1" s="1"/>
  <c r="F1999" i="1" s="1"/>
  <c r="O1998" i="1"/>
  <c r="J1998" i="1"/>
  <c r="K1998" i="1" s="1"/>
  <c r="L1998" i="1" s="1"/>
  <c r="M1998" i="1" s="1"/>
  <c r="Q1997" i="1"/>
  <c r="R1997" i="1" s="1"/>
  <c r="T1998" i="1"/>
  <c r="S1998" i="1"/>
  <c r="G1998" i="1"/>
  <c r="H1998" i="1" s="1"/>
  <c r="P1984" i="1" l="1"/>
  <c r="C1985" i="1"/>
  <c r="N1998" i="1"/>
  <c r="Q1998" i="1"/>
  <c r="R1998" i="1" s="1"/>
  <c r="J1999" i="1"/>
  <c r="K1999" i="1" s="1"/>
  <c r="L1999" i="1" s="1"/>
  <c r="M1999" i="1" s="1"/>
  <c r="T1999" i="1"/>
  <c r="S1999" i="1"/>
  <c r="G1999" i="1"/>
  <c r="H1999" i="1" s="1"/>
  <c r="A2000" i="1"/>
  <c r="D1999" i="1"/>
  <c r="E1999" i="1" s="1"/>
  <c r="F2000" i="1" s="1"/>
  <c r="O1999" i="1"/>
  <c r="B1984" i="1" l="1"/>
  <c r="C1986" i="1"/>
  <c r="P1985" i="1"/>
  <c r="B1985" i="1" s="1"/>
  <c r="N1999" i="1"/>
  <c r="Q1999" i="1"/>
  <c r="R1999" i="1" s="1"/>
  <c r="S2000" i="1"/>
  <c r="J2000" i="1"/>
  <c r="K2000" i="1" s="1"/>
  <c r="L2000" i="1" s="1"/>
  <c r="M2000" i="1" s="1"/>
  <c r="T2000" i="1"/>
  <c r="G2000" i="1"/>
  <c r="H2000" i="1" s="1"/>
  <c r="A2001" i="1"/>
  <c r="D2000" i="1"/>
  <c r="E2000" i="1" s="1"/>
  <c r="F2001" i="1" s="1"/>
  <c r="O2000" i="1"/>
  <c r="C1987" i="1" l="1"/>
  <c r="P1986" i="1"/>
  <c r="N2000" i="1"/>
  <c r="J2001" i="1"/>
  <c r="K2001" i="1" s="1"/>
  <c r="L2001" i="1" s="1"/>
  <c r="M2001" i="1" s="1"/>
  <c r="Q2000" i="1"/>
  <c r="R2000" i="1" s="1"/>
  <c r="T2001" i="1"/>
  <c r="S2001" i="1"/>
  <c r="G2001" i="1"/>
  <c r="H2001" i="1" s="1"/>
  <c r="A2002" i="1"/>
  <c r="D2001" i="1"/>
  <c r="E2001" i="1" s="1"/>
  <c r="F2002" i="1" s="1"/>
  <c r="O2001" i="1"/>
  <c r="B1986" i="1" l="1"/>
  <c r="C1988" i="1"/>
  <c r="P1987" i="1"/>
  <c r="B1987" i="1" s="1"/>
  <c r="N2001" i="1"/>
  <c r="Q2001" i="1"/>
  <c r="R2001" i="1" s="1"/>
  <c r="T2002" i="1"/>
  <c r="S2002" i="1"/>
  <c r="J2002" i="1"/>
  <c r="K2002" i="1" s="1"/>
  <c r="L2002" i="1" s="1"/>
  <c r="M2002" i="1" s="1"/>
  <c r="G2002" i="1"/>
  <c r="H2002" i="1" s="1"/>
  <c r="A2003" i="1"/>
  <c r="D2002" i="1"/>
  <c r="E2002" i="1" s="1"/>
  <c r="F2003" i="1" s="1"/>
  <c r="O2002" i="1"/>
  <c r="P1988" i="1" l="1"/>
  <c r="C1989" i="1"/>
  <c r="N2002" i="1"/>
  <c r="Q2002" i="1"/>
  <c r="R2002" i="1" s="1"/>
  <c r="T2003" i="1"/>
  <c r="J2003" i="1"/>
  <c r="K2003" i="1" s="1"/>
  <c r="L2003" i="1" s="1"/>
  <c r="M2003" i="1" s="1"/>
  <c r="S2003" i="1"/>
  <c r="G2003" i="1"/>
  <c r="H2003" i="1" s="1"/>
  <c r="D2003" i="1"/>
  <c r="E2003" i="1" s="1"/>
  <c r="F2004" i="1" s="1"/>
  <c r="A2004" i="1"/>
  <c r="O2003" i="1"/>
  <c r="B1988" i="1" l="1"/>
  <c r="P1989" i="1"/>
  <c r="B1989" i="1" s="1"/>
  <c r="C1990" i="1"/>
  <c r="N2003" i="1"/>
  <c r="A2005" i="1"/>
  <c r="D2004" i="1"/>
  <c r="E2004" i="1" s="1"/>
  <c r="F2005" i="1" s="1"/>
  <c r="O2004" i="1"/>
  <c r="J2004" i="1"/>
  <c r="K2004" i="1" s="1"/>
  <c r="L2004" i="1" s="1"/>
  <c r="M2004" i="1" s="1"/>
  <c r="Q2003" i="1"/>
  <c r="R2003" i="1" s="1"/>
  <c r="S2004" i="1"/>
  <c r="T2004" i="1"/>
  <c r="G2004" i="1"/>
  <c r="H2004" i="1" s="1"/>
  <c r="C1991" i="1" l="1"/>
  <c r="P1990" i="1"/>
  <c r="B1990" i="1" s="1"/>
  <c r="N2004" i="1"/>
  <c r="Q2004" i="1"/>
  <c r="R2004" i="1" s="1"/>
  <c r="S2005" i="1"/>
  <c r="J2005" i="1"/>
  <c r="K2005" i="1" s="1"/>
  <c r="L2005" i="1" s="1"/>
  <c r="M2005" i="1" s="1"/>
  <c r="T2005" i="1"/>
  <c r="G2005" i="1"/>
  <c r="H2005" i="1" s="1"/>
  <c r="O2005" i="1"/>
  <c r="A2006" i="1"/>
  <c r="D2005" i="1"/>
  <c r="E2005" i="1" s="1"/>
  <c r="F2006" i="1" s="1"/>
  <c r="C1992" i="1" l="1"/>
  <c r="P1991" i="1"/>
  <c r="N2005" i="1"/>
  <c r="A2007" i="1"/>
  <c r="D2006" i="1"/>
  <c r="E2006" i="1" s="1"/>
  <c r="F2007" i="1" s="1"/>
  <c r="O2006" i="1"/>
  <c r="Q2005" i="1"/>
  <c r="R2005" i="1" s="1"/>
  <c r="T2006" i="1"/>
  <c r="S2006" i="1"/>
  <c r="J2006" i="1"/>
  <c r="K2006" i="1" s="1"/>
  <c r="L2006" i="1" s="1"/>
  <c r="M2006" i="1" s="1"/>
  <c r="G2006" i="1"/>
  <c r="H2006" i="1" s="1"/>
  <c r="B1991" i="1" l="1"/>
  <c r="C1993" i="1"/>
  <c r="P1992" i="1"/>
  <c r="B1992" i="1" s="1"/>
  <c r="N2006" i="1"/>
  <c r="Q2006" i="1"/>
  <c r="R2006" i="1" s="1"/>
  <c r="S2007" i="1"/>
  <c r="J2007" i="1"/>
  <c r="K2007" i="1" s="1"/>
  <c r="L2007" i="1" s="1"/>
  <c r="M2007" i="1" s="1"/>
  <c r="T2007" i="1"/>
  <c r="G2007" i="1"/>
  <c r="H2007" i="1" s="1"/>
  <c r="A2008" i="1"/>
  <c r="D2007" i="1"/>
  <c r="E2007" i="1" s="1"/>
  <c r="F2008" i="1" s="1"/>
  <c r="O2007" i="1"/>
  <c r="P1993" i="1" l="1"/>
  <c r="C1994" i="1"/>
  <c r="N2007" i="1"/>
  <c r="Q2007" i="1"/>
  <c r="R2007" i="1" s="1"/>
  <c r="T2008" i="1"/>
  <c r="S2008" i="1"/>
  <c r="J2008" i="1"/>
  <c r="K2008" i="1" s="1"/>
  <c r="L2008" i="1" s="1"/>
  <c r="M2008" i="1" s="1"/>
  <c r="G2008" i="1"/>
  <c r="H2008" i="1" s="1"/>
  <c r="A2009" i="1"/>
  <c r="D2008" i="1"/>
  <c r="E2008" i="1" s="1"/>
  <c r="F2009" i="1" s="1"/>
  <c r="O2008" i="1"/>
  <c r="B1993" i="1" l="1"/>
  <c r="C1995" i="1"/>
  <c r="P1994" i="1"/>
  <c r="B1994" i="1" s="1"/>
  <c r="N2008" i="1"/>
  <c r="A2010" i="1"/>
  <c r="D2009" i="1"/>
  <c r="E2009" i="1" s="1"/>
  <c r="F2010" i="1" s="1"/>
  <c r="O2009" i="1"/>
  <c r="Q2008" i="1"/>
  <c r="R2008" i="1" s="1"/>
  <c r="J2009" i="1"/>
  <c r="K2009" i="1" s="1"/>
  <c r="L2009" i="1" s="1"/>
  <c r="M2009" i="1" s="1"/>
  <c r="T2009" i="1"/>
  <c r="S2009" i="1"/>
  <c r="G2009" i="1"/>
  <c r="H2009" i="1" s="1"/>
  <c r="P1995" i="1" l="1"/>
  <c r="C1996" i="1"/>
  <c r="N2009" i="1"/>
  <c r="Q2009" i="1"/>
  <c r="R2009" i="1" s="1"/>
  <c r="T2010" i="1"/>
  <c r="J2010" i="1"/>
  <c r="K2010" i="1" s="1"/>
  <c r="L2010" i="1" s="1"/>
  <c r="M2010" i="1" s="1"/>
  <c r="S2010" i="1"/>
  <c r="G2010" i="1"/>
  <c r="H2010" i="1" s="1"/>
  <c r="A2011" i="1"/>
  <c r="O2010" i="1"/>
  <c r="D2010" i="1"/>
  <c r="E2010" i="1" s="1"/>
  <c r="F2011" i="1" s="1"/>
  <c r="B1995" i="1" l="1"/>
  <c r="C1997" i="1"/>
  <c r="P1996" i="1"/>
  <c r="B1996" i="1" s="1"/>
  <c r="N2010" i="1"/>
  <c r="Q2010" i="1"/>
  <c r="R2010" i="1" s="1"/>
  <c r="S2011" i="1"/>
  <c r="J2011" i="1"/>
  <c r="K2011" i="1" s="1"/>
  <c r="L2011" i="1" s="1"/>
  <c r="M2011" i="1" s="1"/>
  <c r="T2011" i="1"/>
  <c r="G2011" i="1"/>
  <c r="H2011" i="1" s="1"/>
  <c r="D2011" i="1"/>
  <c r="E2011" i="1" s="1"/>
  <c r="F2012" i="1" s="1"/>
  <c r="A2012" i="1"/>
  <c r="O2011" i="1"/>
  <c r="P1997" i="1" l="1"/>
  <c r="B1997" i="1" s="1"/>
  <c r="C1998" i="1"/>
  <c r="N2011" i="1"/>
  <c r="A2013" i="1"/>
  <c r="O2012" i="1"/>
  <c r="D2012" i="1"/>
  <c r="E2012" i="1" s="1"/>
  <c r="F2013" i="1" s="1"/>
  <c r="Q2011" i="1"/>
  <c r="R2011" i="1" s="1"/>
  <c r="J2012" i="1"/>
  <c r="K2012" i="1" s="1"/>
  <c r="L2012" i="1" s="1"/>
  <c r="M2012" i="1" s="1"/>
  <c r="T2012" i="1"/>
  <c r="S2012" i="1"/>
  <c r="G2012" i="1"/>
  <c r="H2012" i="1" s="1"/>
  <c r="C1999" i="1" l="1"/>
  <c r="P1998" i="1"/>
  <c r="N2012" i="1"/>
  <c r="Q2012" i="1"/>
  <c r="R2012" i="1" s="1"/>
  <c r="J2013" i="1"/>
  <c r="K2013" i="1" s="1"/>
  <c r="L2013" i="1" s="1"/>
  <c r="M2013" i="1" s="1"/>
  <c r="T2013" i="1"/>
  <c r="S2013" i="1"/>
  <c r="G2013" i="1"/>
  <c r="H2013" i="1" s="1"/>
  <c r="D2013" i="1"/>
  <c r="E2013" i="1" s="1"/>
  <c r="F2014" i="1" s="1"/>
  <c r="O2013" i="1"/>
  <c r="A2014" i="1"/>
  <c r="B1998" i="1" l="1"/>
  <c r="P1999" i="1"/>
  <c r="B1999" i="1" s="1"/>
  <c r="C2000" i="1"/>
  <c r="N2013" i="1"/>
  <c r="A2015" i="1"/>
  <c r="O2014" i="1"/>
  <c r="D2014" i="1"/>
  <c r="E2014" i="1" s="1"/>
  <c r="F2015" i="1" s="1"/>
  <c r="Q2013" i="1"/>
  <c r="R2013" i="1" s="1"/>
  <c r="S2014" i="1"/>
  <c r="J2014" i="1"/>
  <c r="K2014" i="1" s="1"/>
  <c r="L2014" i="1" s="1"/>
  <c r="M2014" i="1" s="1"/>
  <c r="T2014" i="1"/>
  <c r="G2014" i="1"/>
  <c r="H2014" i="1" s="1"/>
  <c r="C2001" i="1" l="1"/>
  <c r="P2000" i="1"/>
  <c r="N2014" i="1"/>
  <c r="Q2014" i="1"/>
  <c r="R2014" i="1" s="1"/>
  <c r="J2015" i="1"/>
  <c r="K2015" i="1" s="1"/>
  <c r="L2015" i="1" s="1"/>
  <c r="M2015" i="1" s="1"/>
  <c r="T2015" i="1"/>
  <c r="S2015" i="1"/>
  <c r="G2015" i="1"/>
  <c r="H2015" i="1" s="1"/>
  <c r="A2016" i="1"/>
  <c r="D2015" i="1"/>
  <c r="E2015" i="1" s="1"/>
  <c r="F2016" i="1" s="1"/>
  <c r="O2015" i="1"/>
  <c r="B2000" i="1" l="1"/>
  <c r="C2002" i="1"/>
  <c r="P2001" i="1"/>
  <c r="B2001" i="1" s="1"/>
  <c r="N2015" i="1"/>
  <c r="A2017" i="1"/>
  <c r="D2016" i="1"/>
  <c r="E2016" i="1" s="1"/>
  <c r="F2017" i="1" s="1"/>
  <c r="O2016" i="1"/>
  <c r="S2016" i="1"/>
  <c r="Q2015" i="1"/>
  <c r="R2015" i="1" s="1"/>
  <c r="T2016" i="1"/>
  <c r="J2016" i="1"/>
  <c r="K2016" i="1" s="1"/>
  <c r="L2016" i="1" s="1"/>
  <c r="M2016" i="1" s="1"/>
  <c r="G2016" i="1"/>
  <c r="H2016" i="1" s="1"/>
  <c r="C2003" i="1" l="1"/>
  <c r="P2002" i="1"/>
  <c r="N2016" i="1"/>
  <c r="Q2016" i="1"/>
  <c r="R2016" i="1" s="1"/>
  <c r="S2017" i="1"/>
  <c r="J2017" i="1"/>
  <c r="K2017" i="1" s="1"/>
  <c r="L2017" i="1" s="1"/>
  <c r="M2017" i="1" s="1"/>
  <c r="T2017" i="1"/>
  <c r="G2017" i="1"/>
  <c r="H2017" i="1" s="1"/>
  <c r="O2017" i="1"/>
  <c r="A2018" i="1"/>
  <c r="D2017" i="1"/>
  <c r="E2017" i="1" s="1"/>
  <c r="F2018" i="1" s="1"/>
  <c r="B2002" i="1" l="1"/>
  <c r="P2003" i="1"/>
  <c r="B2003" i="1" s="1"/>
  <c r="C2004" i="1"/>
  <c r="N2017" i="1"/>
  <c r="J2018" i="1"/>
  <c r="K2018" i="1" s="1"/>
  <c r="L2018" i="1" s="1"/>
  <c r="M2018" i="1" s="1"/>
  <c r="T2018" i="1"/>
  <c r="S2018" i="1"/>
  <c r="Q2017" i="1"/>
  <c r="R2017" i="1" s="1"/>
  <c r="G2018" i="1"/>
  <c r="H2018" i="1" s="1"/>
  <c r="A2019" i="1"/>
  <c r="D2018" i="1"/>
  <c r="E2018" i="1" s="1"/>
  <c r="F2019" i="1" s="1"/>
  <c r="O2018" i="1"/>
  <c r="C2005" i="1" l="1"/>
  <c r="P2004" i="1"/>
  <c r="B2004" i="1" s="1"/>
  <c r="S2019" i="1"/>
  <c r="J2019" i="1"/>
  <c r="K2019" i="1" s="1"/>
  <c r="L2019" i="1" s="1"/>
  <c r="M2019" i="1" s="1"/>
  <c r="Q2018" i="1"/>
  <c r="R2018" i="1" s="1"/>
  <c r="T2019" i="1"/>
  <c r="G2019" i="1"/>
  <c r="H2019" i="1" s="1"/>
  <c r="N2018" i="1"/>
  <c r="D2019" i="1"/>
  <c r="E2019" i="1" s="1"/>
  <c r="F2020" i="1" s="1"/>
  <c r="O2019" i="1"/>
  <c r="A2020" i="1"/>
  <c r="C2006" i="1" l="1"/>
  <c r="P2005" i="1"/>
  <c r="N2019" i="1"/>
  <c r="D2020" i="1"/>
  <c r="E2020" i="1" s="1"/>
  <c r="F2021" i="1" s="1"/>
  <c r="A2021" i="1"/>
  <c r="O2020" i="1"/>
  <c r="Q2019" i="1"/>
  <c r="R2019" i="1" s="1"/>
  <c r="J2020" i="1"/>
  <c r="K2020" i="1" s="1"/>
  <c r="L2020" i="1" s="1"/>
  <c r="M2020" i="1" s="1"/>
  <c r="T2020" i="1"/>
  <c r="S2020" i="1"/>
  <c r="G2020" i="1"/>
  <c r="H2020" i="1" s="1"/>
  <c r="B2005" i="1" l="1"/>
  <c r="C2007" i="1"/>
  <c r="P2006" i="1"/>
  <c r="B2006" i="1" s="1"/>
  <c r="Q2020" i="1"/>
  <c r="R2020" i="1" s="1"/>
  <c r="T2021" i="1"/>
  <c r="S2021" i="1"/>
  <c r="J2021" i="1"/>
  <c r="K2021" i="1" s="1"/>
  <c r="L2021" i="1" s="1"/>
  <c r="M2021" i="1" s="1"/>
  <c r="G2021" i="1"/>
  <c r="H2021" i="1" s="1"/>
  <c r="N2020" i="1"/>
  <c r="A2022" i="1"/>
  <c r="D2021" i="1"/>
  <c r="E2021" i="1" s="1"/>
  <c r="F2022" i="1" s="1"/>
  <c r="O2021" i="1"/>
  <c r="C2008" i="1" l="1"/>
  <c r="P2007" i="1"/>
  <c r="N2021" i="1"/>
  <c r="Q2021" i="1"/>
  <c r="R2021" i="1" s="1"/>
  <c r="J2022" i="1"/>
  <c r="K2022" i="1" s="1"/>
  <c r="L2022" i="1" s="1"/>
  <c r="M2022" i="1" s="1"/>
  <c r="T2022" i="1"/>
  <c r="S2022" i="1"/>
  <c r="G2022" i="1"/>
  <c r="A2023" i="1"/>
  <c r="D2022" i="1"/>
  <c r="E2022" i="1" s="1"/>
  <c r="F2023" i="1" s="1"/>
  <c r="O2022" i="1"/>
  <c r="B2007" i="1" l="1"/>
  <c r="C2009" i="1"/>
  <c r="P2008" i="1"/>
  <c r="B2008" i="1" s="1"/>
  <c r="A2024" i="1"/>
  <c r="O2023" i="1"/>
  <c r="D2023" i="1"/>
  <c r="E2023" i="1" s="1"/>
  <c r="F2024" i="1" s="1"/>
  <c r="Q2022" i="1"/>
  <c r="R2022" i="1" s="1"/>
  <c r="S2023" i="1"/>
  <c r="T2023" i="1"/>
  <c r="J2023" i="1"/>
  <c r="K2023" i="1" s="1"/>
  <c r="L2023" i="1" s="1"/>
  <c r="M2023" i="1" s="1"/>
  <c r="G2023" i="1"/>
  <c r="H2022" i="1"/>
  <c r="N2022" i="1" s="1"/>
  <c r="P2009" i="1" l="1"/>
  <c r="C2010" i="1"/>
  <c r="G2024" i="1"/>
  <c r="H2024" i="1" s="1"/>
  <c r="H2023" i="1"/>
  <c r="N2023" i="1" s="1"/>
  <c r="Q2023" i="1"/>
  <c r="R2023" i="1" s="1"/>
  <c r="S2024" i="1"/>
  <c r="T2024" i="1"/>
  <c r="J2024" i="1"/>
  <c r="K2024" i="1" s="1"/>
  <c r="L2024" i="1" s="1"/>
  <c r="M2024" i="1" s="1"/>
  <c r="A2025" i="1"/>
  <c r="O2024" i="1"/>
  <c r="D2024" i="1"/>
  <c r="E2024" i="1" s="1"/>
  <c r="F2025" i="1" s="1"/>
  <c r="B2009" i="1" l="1"/>
  <c r="C2011" i="1"/>
  <c r="P2010" i="1"/>
  <c r="B2010" i="1" s="1"/>
  <c r="N2024" i="1"/>
  <c r="S2025" i="1"/>
  <c r="J2025" i="1"/>
  <c r="K2025" i="1" s="1"/>
  <c r="L2025" i="1" s="1"/>
  <c r="M2025" i="1" s="1"/>
  <c r="Q2024" i="1"/>
  <c r="R2024" i="1" s="1"/>
  <c r="T2025" i="1"/>
  <c r="A2026" i="1"/>
  <c r="D2025" i="1"/>
  <c r="E2025" i="1" s="1"/>
  <c r="F2026" i="1" s="1"/>
  <c r="O2025" i="1"/>
  <c r="G2025" i="1"/>
  <c r="P2011" i="1" l="1"/>
  <c r="B2011" i="1" s="1"/>
  <c r="C2012" i="1"/>
  <c r="G2026" i="1"/>
  <c r="H2026" i="1" s="1"/>
  <c r="T2026" i="1"/>
  <c r="S2026" i="1"/>
  <c r="Q2025" i="1"/>
  <c r="R2025" i="1" s="1"/>
  <c r="J2026" i="1"/>
  <c r="K2026" i="1" s="1"/>
  <c r="L2026" i="1" s="1"/>
  <c r="M2026" i="1" s="1"/>
  <c r="A2027" i="1"/>
  <c r="D2026" i="1"/>
  <c r="E2026" i="1" s="1"/>
  <c r="F2027" i="1" s="1"/>
  <c r="O2026" i="1"/>
  <c r="H2025" i="1"/>
  <c r="N2025" i="1" s="1"/>
  <c r="C2013" i="1" l="1"/>
  <c r="P2012" i="1"/>
  <c r="J2027" i="1"/>
  <c r="K2027" i="1" s="1"/>
  <c r="L2027" i="1" s="1"/>
  <c r="M2027" i="1" s="1"/>
  <c r="Q2026" i="1"/>
  <c r="R2026" i="1" s="1"/>
  <c r="T2027" i="1"/>
  <c r="S2027" i="1"/>
  <c r="N2026" i="1"/>
  <c r="A2028" i="1"/>
  <c r="D2027" i="1"/>
  <c r="E2027" i="1" s="1"/>
  <c r="F2028" i="1" s="1"/>
  <c r="O2027" i="1"/>
  <c r="G2027" i="1"/>
  <c r="B2012" i="1" l="1"/>
  <c r="P2013" i="1"/>
  <c r="B2013" i="1" s="1"/>
  <c r="C2014" i="1"/>
  <c r="G2028" i="1"/>
  <c r="H2028" i="1" s="1"/>
  <c r="Q2027" i="1"/>
  <c r="R2027" i="1" s="1"/>
  <c r="S2028" i="1"/>
  <c r="J2028" i="1"/>
  <c r="K2028" i="1" s="1"/>
  <c r="L2028" i="1" s="1"/>
  <c r="M2028" i="1" s="1"/>
  <c r="T2028" i="1"/>
  <c r="A2029" i="1"/>
  <c r="D2028" i="1"/>
  <c r="E2028" i="1" s="1"/>
  <c r="F2029" i="1" s="1"/>
  <c r="B2028" i="1"/>
  <c r="O2028" i="1"/>
  <c r="H2027" i="1"/>
  <c r="N2027" i="1" s="1"/>
  <c r="C2015" i="1" l="1"/>
  <c r="P2014" i="1"/>
  <c r="N2028" i="1"/>
  <c r="Q2028" i="1"/>
  <c r="R2028" i="1" s="1"/>
  <c r="S2029" i="1"/>
  <c r="J2029" i="1"/>
  <c r="K2029" i="1" s="1"/>
  <c r="L2029" i="1" s="1"/>
  <c r="M2029" i="1" s="1"/>
  <c r="T2029" i="1"/>
  <c r="D2029" i="1"/>
  <c r="E2029" i="1" s="1"/>
  <c r="F2030" i="1" s="1"/>
  <c r="B2029" i="1"/>
  <c r="A2030" i="1"/>
  <c r="O2029" i="1"/>
  <c r="G2029" i="1"/>
  <c r="B2014" i="1" l="1"/>
  <c r="P2015" i="1"/>
  <c r="B2015" i="1" s="1"/>
  <c r="C2016" i="1"/>
  <c r="G2030" i="1"/>
  <c r="H2030" i="1" s="1"/>
  <c r="A2031" i="1"/>
  <c r="O2030" i="1"/>
  <c r="B2030" i="1"/>
  <c r="D2030" i="1"/>
  <c r="E2030" i="1" s="1"/>
  <c r="F2031" i="1" s="1"/>
  <c r="S2030" i="1"/>
  <c r="J2030" i="1"/>
  <c r="K2030" i="1" s="1"/>
  <c r="L2030" i="1" s="1"/>
  <c r="M2030" i="1" s="1"/>
  <c r="Q2029" i="1"/>
  <c r="R2029" i="1" s="1"/>
  <c r="T2030" i="1"/>
  <c r="H2029" i="1"/>
  <c r="N2029" i="1" s="1"/>
  <c r="C2017" i="1" l="1"/>
  <c r="P2016" i="1"/>
  <c r="B2016" i="1" s="1"/>
  <c r="N2030" i="1"/>
  <c r="A2032" i="1"/>
  <c r="D2031" i="1"/>
  <c r="E2031" i="1" s="1"/>
  <c r="F2032" i="1" s="1"/>
  <c r="O2031" i="1"/>
  <c r="B2031" i="1"/>
  <c r="Q2030" i="1"/>
  <c r="R2030" i="1" s="1"/>
  <c r="S2031" i="1"/>
  <c r="J2031" i="1"/>
  <c r="K2031" i="1" s="1"/>
  <c r="L2031" i="1" s="1"/>
  <c r="M2031" i="1" s="1"/>
  <c r="T2031" i="1"/>
  <c r="G2031" i="1"/>
  <c r="P2017" i="1" l="1"/>
  <c r="B2017" i="1" s="1"/>
  <c r="C2018" i="1"/>
  <c r="G2032" i="1"/>
  <c r="H2032" i="1" s="1"/>
  <c r="Q2031" i="1"/>
  <c r="R2031" i="1" s="1"/>
  <c r="J2032" i="1"/>
  <c r="K2032" i="1" s="1"/>
  <c r="L2032" i="1" s="1"/>
  <c r="M2032" i="1" s="1"/>
  <c r="T2032" i="1"/>
  <c r="S2032" i="1"/>
  <c r="A2033" i="1"/>
  <c r="D2032" i="1"/>
  <c r="E2032" i="1" s="1"/>
  <c r="F2033" i="1" s="1"/>
  <c r="O2032" i="1"/>
  <c r="B2032" i="1"/>
  <c r="H2031" i="1"/>
  <c r="N2031" i="1" s="1"/>
  <c r="C2019" i="1" l="1"/>
  <c r="P2018" i="1"/>
  <c r="B2018" i="1" s="1"/>
  <c r="N2032" i="1"/>
  <c r="Q2032" i="1"/>
  <c r="R2032" i="1" s="1"/>
  <c r="S2033" i="1"/>
  <c r="J2033" i="1"/>
  <c r="K2033" i="1" s="1"/>
  <c r="L2033" i="1" s="1"/>
  <c r="M2033" i="1" s="1"/>
  <c r="T2033" i="1"/>
  <c r="A2034" i="1"/>
  <c r="D2033" i="1"/>
  <c r="E2033" i="1" s="1"/>
  <c r="F2034" i="1" s="1"/>
  <c r="B2033" i="1"/>
  <c r="O2033" i="1"/>
  <c r="G2033" i="1"/>
  <c r="C2020" i="1" l="1"/>
  <c r="P2019" i="1"/>
  <c r="B2019" i="1" s="1"/>
  <c r="G2034" i="1"/>
  <c r="H2034" i="1" s="1"/>
  <c r="A2035" i="1"/>
  <c r="D2034" i="1"/>
  <c r="E2034" i="1" s="1"/>
  <c r="F2035" i="1" s="1"/>
  <c r="O2034" i="1"/>
  <c r="B2034" i="1"/>
  <c r="H2033" i="1"/>
  <c r="N2033" i="1" s="1"/>
  <c r="Q2033" i="1"/>
  <c r="R2033" i="1" s="1"/>
  <c r="S2034" i="1"/>
  <c r="J2034" i="1"/>
  <c r="K2034" i="1" s="1"/>
  <c r="L2034" i="1" s="1"/>
  <c r="M2034" i="1" s="1"/>
  <c r="T2034" i="1"/>
  <c r="C2021" i="1" l="1"/>
  <c r="P2020" i="1"/>
  <c r="N2034" i="1"/>
  <c r="Q2034" i="1"/>
  <c r="R2034" i="1" s="1"/>
  <c r="T2035" i="1"/>
  <c r="S2035" i="1"/>
  <c r="J2035" i="1"/>
  <c r="K2035" i="1" s="1"/>
  <c r="L2035" i="1" s="1"/>
  <c r="M2035" i="1" s="1"/>
  <c r="A2036" i="1"/>
  <c r="D2035" i="1"/>
  <c r="E2035" i="1" s="1"/>
  <c r="F2036" i="1" s="1"/>
  <c r="O2035" i="1"/>
  <c r="B2035" i="1"/>
  <c r="G2035" i="1"/>
  <c r="B2020" i="1" l="1"/>
  <c r="C2022" i="1"/>
  <c r="P2021" i="1"/>
  <c r="B2021" i="1" s="1"/>
  <c r="G2036" i="1"/>
  <c r="H2036" i="1" s="1"/>
  <c r="B2036" i="1"/>
  <c r="A2037" i="1"/>
  <c r="D2036" i="1"/>
  <c r="E2036" i="1" s="1"/>
  <c r="F2037" i="1" s="1"/>
  <c r="O2036" i="1"/>
  <c r="Q2035" i="1"/>
  <c r="R2035" i="1" s="1"/>
  <c r="S2036" i="1"/>
  <c r="T2036" i="1"/>
  <c r="J2036" i="1"/>
  <c r="K2036" i="1" s="1"/>
  <c r="L2036" i="1" s="1"/>
  <c r="M2036" i="1" s="1"/>
  <c r="H2035" i="1"/>
  <c r="N2035" i="1" s="1"/>
  <c r="P2022" i="1" l="1"/>
  <c r="C2023" i="1"/>
  <c r="Q2036" i="1"/>
  <c r="R2036" i="1" s="1"/>
  <c r="S2037" i="1"/>
  <c r="J2037" i="1"/>
  <c r="K2037" i="1" s="1"/>
  <c r="L2037" i="1" s="1"/>
  <c r="M2037" i="1" s="1"/>
  <c r="T2037" i="1"/>
  <c r="N2036" i="1"/>
  <c r="A2038" i="1"/>
  <c r="D2037" i="1"/>
  <c r="E2037" i="1" s="1"/>
  <c r="F2038" i="1" s="1"/>
  <c r="O2037" i="1"/>
  <c r="B2037" i="1"/>
  <c r="G2037" i="1"/>
  <c r="B2022" i="1" l="1"/>
  <c r="P2023" i="1"/>
  <c r="B2023" i="1" s="1"/>
  <c r="C2024" i="1"/>
  <c r="Q2037" i="1"/>
  <c r="R2037" i="1" s="1"/>
  <c r="S2038" i="1"/>
  <c r="J2038" i="1"/>
  <c r="K2038" i="1" s="1"/>
  <c r="L2038" i="1" s="1"/>
  <c r="M2038" i="1" s="1"/>
  <c r="T2038" i="1"/>
  <c r="G2038" i="1"/>
  <c r="H2038" i="1" s="1"/>
  <c r="A2039" i="1"/>
  <c r="O2038" i="1"/>
  <c r="D2038" i="1"/>
  <c r="E2038" i="1" s="1"/>
  <c r="F2039" i="1" s="1"/>
  <c r="B2038" i="1"/>
  <c r="H2037" i="1"/>
  <c r="N2037" i="1" s="1"/>
  <c r="C2025" i="1" l="1"/>
  <c r="P2024" i="1"/>
  <c r="B2024" i="1" s="1"/>
  <c r="N2038" i="1"/>
  <c r="A2040" i="1"/>
  <c r="D2039" i="1"/>
  <c r="E2039" i="1" s="1"/>
  <c r="F2040" i="1" s="1"/>
  <c r="O2039" i="1"/>
  <c r="B2039" i="1"/>
  <c r="Q2038" i="1"/>
  <c r="R2038" i="1" s="1"/>
  <c r="S2039" i="1"/>
  <c r="J2039" i="1"/>
  <c r="K2039" i="1" s="1"/>
  <c r="L2039" i="1" s="1"/>
  <c r="M2039" i="1" s="1"/>
  <c r="T2039" i="1"/>
  <c r="G2039" i="1"/>
  <c r="C2026" i="1" l="1"/>
  <c r="P2025" i="1"/>
  <c r="B2025" i="1" s="1"/>
  <c r="G2040" i="1"/>
  <c r="H2040" i="1" s="1"/>
  <c r="A2041" i="1"/>
  <c r="D2040" i="1"/>
  <c r="E2040" i="1" s="1"/>
  <c r="F2041" i="1" s="1"/>
  <c r="O2040" i="1"/>
  <c r="B2040" i="1"/>
  <c r="J2040" i="1"/>
  <c r="K2040" i="1" s="1"/>
  <c r="L2040" i="1" s="1"/>
  <c r="M2040" i="1" s="1"/>
  <c r="Q2039" i="1"/>
  <c r="R2039" i="1" s="1"/>
  <c r="T2040" i="1"/>
  <c r="S2040" i="1"/>
  <c r="H2039" i="1"/>
  <c r="N2039" i="1" s="1"/>
  <c r="C2027" i="1" l="1"/>
  <c r="P2026" i="1"/>
  <c r="N2040" i="1"/>
  <c r="S2041" i="1"/>
  <c r="Q2040" i="1"/>
  <c r="R2040" i="1" s="1"/>
  <c r="T2041" i="1"/>
  <c r="J2041" i="1"/>
  <c r="K2041" i="1" s="1"/>
  <c r="L2041" i="1" s="1"/>
  <c r="M2041" i="1" s="1"/>
  <c r="A2042" i="1"/>
  <c r="O2041" i="1"/>
  <c r="B2041" i="1"/>
  <c r="D2041" i="1"/>
  <c r="E2041" i="1" s="1"/>
  <c r="F2042" i="1" s="1"/>
  <c r="G2041" i="1"/>
  <c r="B2027" i="1" l="1"/>
  <c r="B2026" i="1"/>
  <c r="C2028" i="1"/>
  <c r="P2027" i="1"/>
  <c r="G2042" i="1"/>
  <c r="A2043" i="1"/>
  <c r="B2042" i="1"/>
  <c r="D2042" i="1"/>
  <c r="E2042" i="1" s="1"/>
  <c r="F2043" i="1" s="1"/>
  <c r="O2042" i="1"/>
  <c r="Q2041" i="1"/>
  <c r="R2041" i="1" s="1"/>
  <c r="T2042" i="1"/>
  <c r="S2042" i="1"/>
  <c r="J2042" i="1"/>
  <c r="K2042" i="1" s="1"/>
  <c r="L2042" i="1" s="1"/>
  <c r="M2042" i="1" s="1"/>
  <c r="H2041" i="1"/>
  <c r="N2041" i="1" s="1"/>
  <c r="C2029" i="1" l="1"/>
  <c r="P2028" i="1"/>
  <c r="Q2042" i="1"/>
  <c r="R2042" i="1" s="1"/>
  <c r="T2043" i="1"/>
  <c r="S2043" i="1"/>
  <c r="J2043" i="1"/>
  <c r="K2043" i="1" s="1"/>
  <c r="L2043" i="1" s="1"/>
  <c r="M2043" i="1" s="1"/>
  <c r="A2044" i="1"/>
  <c r="O2043" i="1"/>
  <c r="D2043" i="1"/>
  <c r="E2043" i="1" s="1"/>
  <c r="F2044" i="1" s="1"/>
  <c r="B2043" i="1"/>
  <c r="G2043" i="1"/>
  <c r="H2042" i="1"/>
  <c r="N2042" i="1" s="1"/>
  <c r="P2029" i="1" l="1"/>
  <c r="C2030" i="1"/>
  <c r="G2044" i="1"/>
  <c r="H2044" i="1" s="1"/>
  <c r="Q2043" i="1"/>
  <c r="R2043" i="1" s="1"/>
  <c r="T2044" i="1"/>
  <c r="S2044" i="1"/>
  <c r="J2044" i="1"/>
  <c r="K2044" i="1" s="1"/>
  <c r="L2044" i="1" s="1"/>
  <c r="M2044" i="1" s="1"/>
  <c r="H2043" i="1"/>
  <c r="N2043" i="1" s="1"/>
  <c r="A2045" i="1"/>
  <c r="D2044" i="1"/>
  <c r="E2044" i="1" s="1"/>
  <c r="F2045" i="1" s="1"/>
  <c r="B2044" i="1"/>
  <c r="O2044" i="1"/>
  <c r="P2030" i="1" l="1"/>
  <c r="C2031" i="1"/>
  <c r="J2045" i="1"/>
  <c r="K2045" i="1" s="1"/>
  <c r="L2045" i="1" s="1"/>
  <c r="M2045" i="1" s="1"/>
  <c r="Q2044" i="1"/>
  <c r="R2044" i="1" s="1"/>
  <c r="T2045" i="1"/>
  <c r="S2045" i="1"/>
  <c r="A2046" i="1"/>
  <c r="D2045" i="1"/>
  <c r="E2045" i="1" s="1"/>
  <c r="F2046" i="1" s="1"/>
  <c r="O2045" i="1"/>
  <c r="B2045" i="1"/>
  <c r="N2044" i="1"/>
  <c r="G2045" i="1"/>
  <c r="C2032" i="1" l="1"/>
  <c r="P2031" i="1"/>
  <c r="G2046" i="1"/>
  <c r="H2046" i="1" s="1"/>
  <c r="H2045" i="1"/>
  <c r="N2045" i="1" s="1"/>
  <c r="A2047" i="1"/>
  <c r="D2046" i="1"/>
  <c r="E2046" i="1" s="1"/>
  <c r="F2047" i="1" s="1"/>
  <c r="O2046" i="1"/>
  <c r="B2046" i="1"/>
  <c r="Q2045" i="1"/>
  <c r="R2045" i="1" s="1"/>
  <c r="J2046" i="1"/>
  <c r="K2046" i="1" s="1"/>
  <c r="L2046" i="1" s="1"/>
  <c r="M2046" i="1" s="1"/>
  <c r="T2046" i="1"/>
  <c r="S2046" i="1"/>
  <c r="C2033" i="1" l="1"/>
  <c r="P2032" i="1"/>
  <c r="N2046" i="1"/>
  <c r="Q2046" i="1"/>
  <c r="R2046" i="1" s="1"/>
  <c r="T2047" i="1"/>
  <c r="S2047" i="1"/>
  <c r="J2047" i="1"/>
  <c r="K2047" i="1" s="1"/>
  <c r="L2047" i="1" s="1"/>
  <c r="M2047" i="1" s="1"/>
  <c r="D2047" i="1"/>
  <c r="E2047" i="1" s="1"/>
  <c r="F2048" i="1" s="1"/>
  <c r="A2048" i="1"/>
  <c r="O2047" i="1"/>
  <c r="B2047" i="1"/>
  <c r="G2047" i="1"/>
  <c r="H2047" i="1" s="1"/>
  <c r="C2034" i="1" l="1"/>
  <c r="P2033" i="1"/>
  <c r="N2047" i="1"/>
  <c r="G2048" i="1"/>
  <c r="H2048" i="1" s="1"/>
  <c r="O2048" i="1"/>
  <c r="B2048" i="1"/>
  <c r="A2049" i="1"/>
  <c r="D2048" i="1"/>
  <c r="E2048" i="1" s="1"/>
  <c r="F2049" i="1" s="1"/>
  <c r="Q2047" i="1"/>
  <c r="R2047" i="1" s="1"/>
  <c r="T2048" i="1"/>
  <c r="S2048" i="1"/>
  <c r="J2048" i="1"/>
  <c r="K2048" i="1" s="1"/>
  <c r="L2048" i="1" s="1"/>
  <c r="M2048" i="1" s="1"/>
  <c r="P2034" i="1" l="1"/>
  <c r="C2035" i="1"/>
  <c r="N2048" i="1"/>
  <c r="A2050" i="1"/>
  <c r="O2049" i="1"/>
  <c r="B2049" i="1"/>
  <c r="D2049" i="1"/>
  <c r="E2049" i="1" s="1"/>
  <c r="F2050" i="1" s="1"/>
  <c r="Q2048" i="1"/>
  <c r="R2048" i="1" s="1"/>
  <c r="S2049" i="1"/>
  <c r="J2049" i="1"/>
  <c r="K2049" i="1" s="1"/>
  <c r="L2049" i="1" s="1"/>
  <c r="M2049" i="1" s="1"/>
  <c r="T2049" i="1"/>
  <c r="G2049" i="1"/>
  <c r="P2035" i="1" l="1"/>
  <c r="C2036" i="1"/>
  <c r="G2050" i="1"/>
  <c r="Q2049" i="1"/>
  <c r="R2049" i="1" s="1"/>
  <c r="J2050" i="1"/>
  <c r="K2050" i="1" s="1"/>
  <c r="L2050" i="1" s="1"/>
  <c r="M2050" i="1" s="1"/>
  <c r="T2050" i="1"/>
  <c r="S2050" i="1"/>
  <c r="B2050" i="1"/>
  <c r="A2051" i="1"/>
  <c r="O2050" i="1"/>
  <c r="D2050" i="1"/>
  <c r="E2050" i="1" s="1"/>
  <c r="F2051" i="1" s="1"/>
  <c r="H2049" i="1"/>
  <c r="N2049" i="1" s="1"/>
  <c r="C2037" i="1" l="1"/>
  <c r="P2036" i="1"/>
  <c r="A2052" i="1"/>
  <c r="D2051" i="1"/>
  <c r="E2051" i="1" s="1"/>
  <c r="F2052" i="1" s="1"/>
  <c r="O2051" i="1"/>
  <c r="B2051" i="1"/>
  <c r="Q2050" i="1"/>
  <c r="R2050" i="1" s="1"/>
  <c r="S2051" i="1"/>
  <c r="J2051" i="1"/>
  <c r="K2051" i="1" s="1"/>
  <c r="L2051" i="1" s="1"/>
  <c r="M2051" i="1" s="1"/>
  <c r="T2051" i="1"/>
  <c r="G2051" i="1"/>
  <c r="H2050" i="1"/>
  <c r="N2050" i="1" s="1"/>
  <c r="C2038" i="1" l="1"/>
  <c r="P2037" i="1"/>
  <c r="G2052" i="1"/>
  <c r="H2052" i="1" s="1"/>
  <c r="Q2051" i="1"/>
  <c r="R2051" i="1" s="1"/>
  <c r="J2052" i="1"/>
  <c r="K2052" i="1" s="1"/>
  <c r="L2052" i="1" s="1"/>
  <c r="M2052" i="1" s="1"/>
  <c r="T2052" i="1"/>
  <c r="S2052" i="1"/>
  <c r="A2053" i="1"/>
  <c r="O2052" i="1"/>
  <c r="B2052" i="1"/>
  <c r="D2052" i="1"/>
  <c r="E2052" i="1" s="1"/>
  <c r="F2053" i="1" s="1"/>
  <c r="H2051" i="1"/>
  <c r="N2051" i="1" s="1"/>
  <c r="P2038" i="1" l="1"/>
  <c r="C2039" i="1"/>
  <c r="N2052" i="1"/>
  <c r="A2054" i="1"/>
  <c r="O2053" i="1"/>
  <c r="D2053" i="1"/>
  <c r="E2053" i="1" s="1"/>
  <c r="F2054" i="1" s="1"/>
  <c r="B2053" i="1"/>
  <c r="Q2052" i="1"/>
  <c r="R2052" i="1" s="1"/>
  <c r="T2053" i="1"/>
  <c r="S2053" i="1"/>
  <c r="J2053" i="1"/>
  <c r="K2053" i="1" s="1"/>
  <c r="L2053" i="1" s="1"/>
  <c r="M2053" i="1" s="1"/>
  <c r="G2053" i="1"/>
  <c r="P2039" i="1" l="1"/>
  <c r="C2040" i="1"/>
  <c r="G2054" i="1"/>
  <c r="H2054" i="1" s="1"/>
  <c r="H2053" i="1"/>
  <c r="N2053" i="1" s="1"/>
  <c r="Q2053" i="1"/>
  <c r="R2053" i="1" s="1"/>
  <c r="J2054" i="1"/>
  <c r="K2054" i="1" s="1"/>
  <c r="L2054" i="1" s="1"/>
  <c r="M2054" i="1" s="1"/>
  <c r="T2054" i="1"/>
  <c r="S2054" i="1"/>
  <c r="O2054" i="1"/>
  <c r="B2054" i="1"/>
  <c r="A2055" i="1"/>
  <c r="D2054" i="1"/>
  <c r="E2054" i="1" s="1"/>
  <c r="F2055" i="1" s="1"/>
  <c r="C2041" i="1" l="1"/>
  <c r="P2040" i="1"/>
  <c r="N2054" i="1"/>
  <c r="A2056" i="1"/>
  <c r="D2055" i="1"/>
  <c r="E2055" i="1" s="1"/>
  <c r="F2056" i="1" s="1"/>
  <c r="O2055" i="1"/>
  <c r="B2055" i="1"/>
  <c r="Q2054" i="1"/>
  <c r="R2054" i="1" s="1"/>
  <c r="S2055" i="1"/>
  <c r="J2055" i="1"/>
  <c r="K2055" i="1" s="1"/>
  <c r="L2055" i="1" s="1"/>
  <c r="M2055" i="1" s="1"/>
  <c r="T2055" i="1"/>
  <c r="G2055" i="1"/>
  <c r="P2041" i="1" l="1"/>
  <c r="C2042" i="1"/>
  <c r="G2056" i="1"/>
  <c r="H2056" i="1" s="1"/>
  <c r="J2056" i="1"/>
  <c r="K2056" i="1" s="1"/>
  <c r="L2056" i="1" s="1"/>
  <c r="M2056" i="1" s="1"/>
  <c r="Q2055" i="1"/>
  <c r="R2055" i="1" s="1"/>
  <c r="S2056" i="1"/>
  <c r="T2056" i="1"/>
  <c r="A2057" i="1"/>
  <c r="O2056" i="1"/>
  <c r="B2056" i="1"/>
  <c r="D2056" i="1"/>
  <c r="E2056" i="1" s="1"/>
  <c r="F2057" i="1" s="1"/>
  <c r="H2055" i="1"/>
  <c r="N2055" i="1" s="1"/>
  <c r="P2042" i="1" l="1"/>
  <c r="C2043" i="1"/>
  <c r="Q2056" i="1"/>
  <c r="R2056" i="1" s="1"/>
  <c r="J2057" i="1"/>
  <c r="K2057" i="1" s="1"/>
  <c r="L2057" i="1" s="1"/>
  <c r="M2057" i="1" s="1"/>
  <c r="T2057" i="1"/>
  <c r="S2057" i="1"/>
  <c r="A2058" i="1"/>
  <c r="D2057" i="1"/>
  <c r="E2057" i="1" s="1"/>
  <c r="F2058" i="1" s="1"/>
  <c r="O2057" i="1"/>
  <c r="B2057" i="1"/>
  <c r="N2056" i="1"/>
  <c r="G2057" i="1"/>
  <c r="P2043" i="1" l="1"/>
  <c r="C2044" i="1"/>
  <c r="G2058" i="1"/>
  <c r="H2058" i="1" s="1"/>
  <c r="H2057" i="1"/>
  <c r="N2057" i="1" s="1"/>
  <c r="Q2057" i="1"/>
  <c r="R2057" i="1" s="1"/>
  <c r="S2058" i="1"/>
  <c r="J2058" i="1"/>
  <c r="K2058" i="1" s="1"/>
  <c r="L2058" i="1" s="1"/>
  <c r="M2058" i="1" s="1"/>
  <c r="T2058" i="1"/>
  <c r="D2058" i="1"/>
  <c r="E2058" i="1" s="1"/>
  <c r="F2059" i="1" s="1"/>
  <c r="O2058" i="1"/>
  <c r="A2059" i="1"/>
  <c r="B2058" i="1"/>
  <c r="P2044" i="1" l="1"/>
  <c r="C2045" i="1"/>
  <c r="Q2058" i="1"/>
  <c r="R2058" i="1" s="1"/>
  <c r="S2059" i="1"/>
  <c r="J2059" i="1"/>
  <c r="K2059" i="1" s="1"/>
  <c r="L2059" i="1" s="1"/>
  <c r="M2059" i="1" s="1"/>
  <c r="T2059" i="1"/>
  <c r="N2058" i="1"/>
  <c r="A2060" i="1"/>
  <c r="O2059" i="1"/>
  <c r="B2059" i="1"/>
  <c r="D2059" i="1"/>
  <c r="E2059" i="1" s="1"/>
  <c r="F2060" i="1" s="1"/>
  <c r="G2059" i="1"/>
  <c r="P2045" i="1" l="1"/>
  <c r="C2046" i="1"/>
  <c r="Q2059" i="1"/>
  <c r="R2059" i="1" s="1"/>
  <c r="J2060" i="1"/>
  <c r="K2060" i="1" s="1"/>
  <c r="L2060" i="1" s="1"/>
  <c r="M2060" i="1" s="1"/>
  <c r="T2060" i="1"/>
  <c r="S2060" i="1"/>
  <c r="A2061" i="1"/>
  <c r="D2060" i="1"/>
  <c r="E2060" i="1" s="1"/>
  <c r="F2061" i="1" s="1"/>
  <c r="O2060" i="1"/>
  <c r="B2060" i="1"/>
  <c r="G2060" i="1"/>
  <c r="H2059" i="1"/>
  <c r="N2059" i="1" s="1"/>
  <c r="P2046" i="1" l="1"/>
  <c r="C2047" i="1"/>
  <c r="G2061" i="1"/>
  <c r="H2061" i="1" s="1"/>
  <c r="H2060" i="1"/>
  <c r="N2060" i="1" s="1"/>
  <c r="A2062" i="1"/>
  <c r="D2061" i="1"/>
  <c r="E2061" i="1" s="1"/>
  <c r="F2062" i="1" s="1"/>
  <c r="O2061" i="1"/>
  <c r="B2061" i="1"/>
  <c r="T2061" i="1"/>
  <c r="S2061" i="1"/>
  <c r="J2061" i="1"/>
  <c r="K2061" i="1" s="1"/>
  <c r="L2061" i="1" s="1"/>
  <c r="M2061" i="1" s="1"/>
  <c r="Q2060" i="1"/>
  <c r="R2060" i="1" s="1"/>
  <c r="P2047" i="1" l="1"/>
  <c r="C2048" i="1"/>
  <c r="Q2061" i="1"/>
  <c r="R2061" i="1" s="1"/>
  <c r="S2062" i="1"/>
  <c r="J2062" i="1"/>
  <c r="K2062" i="1" s="1"/>
  <c r="L2062" i="1" s="1"/>
  <c r="M2062" i="1" s="1"/>
  <c r="T2062" i="1"/>
  <c r="A2063" i="1"/>
  <c r="D2062" i="1"/>
  <c r="E2062" i="1" s="1"/>
  <c r="F2063" i="1" s="1"/>
  <c r="B2062" i="1"/>
  <c r="O2062" i="1"/>
  <c r="N2061" i="1"/>
  <c r="G2062" i="1"/>
  <c r="C2049" i="1" l="1"/>
  <c r="P2048" i="1"/>
  <c r="G2063" i="1"/>
  <c r="H2063" i="1" s="1"/>
  <c r="Q2062" i="1"/>
  <c r="R2062" i="1" s="1"/>
  <c r="T2063" i="1"/>
  <c r="S2063" i="1"/>
  <c r="J2063" i="1"/>
  <c r="K2063" i="1" s="1"/>
  <c r="L2063" i="1" s="1"/>
  <c r="M2063" i="1" s="1"/>
  <c r="A2064" i="1"/>
  <c r="O2063" i="1"/>
  <c r="D2063" i="1"/>
  <c r="E2063" i="1" s="1"/>
  <c r="F2064" i="1" s="1"/>
  <c r="B2063" i="1"/>
  <c r="H2062" i="1"/>
  <c r="N2062" i="1" s="1"/>
  <c r="P2049" i="1" l="1"/>
  <c r="C2050" i="1"/>
  <c r="Q2063" i="1"/>
  <c r="R2063" i="1" s="1"/>
  <c r="T2064" i="1"/>
  <c r="S2064" i="1"/>
  <c r="J2064" i="1"/>
  <c r="K2064" i="1" s="1"/>
  <c r="L2064" i="1" s="1"/>
  <c r="M2064" i="1" s="1"/>
  <c r="N2063" i="1"/>
  <c r="A2065" i="1"/>
  <c r="B2064" i="1"/>
  <c r="D2064" i="1"/>
  <c r="E2064" i="1" s="1"/>
  <c r="F2065" i="1" s="1"/>
  <c r="O2064" i="1"/>
  <c r="G2064" i="1"/>
  <c r="H2064" i="1" s="1"/>
  <c r="P2050" i="1" l="1"/>
  <c r="C2051" i="1"/>
  <c r="N2064" i="1"/>
  <c r="T2065" i="1"/>
  <c r="S2065" i="1"/>
  <c r="J2065" i="1"/>
  <c r="K2065" i="1" s="1"/>
  <c r="L2065" i="1" s="1"/>
  <c r="M2065" i="1" s="1"/>
  <c r="Q2064" i="1"/>
  <c r="R2064" i="1" s="1"/>
  <c r="A2066" i="1"/>
  <c r="D2065" i="1"/>
  <c r="E2065" i="1" s="1"/>
  <c r="F2066" i="1" s="1"/>
  <c r="B2065" i="1"/>
  <c r="O2065" i="1"/>
  <c r="G2065" i="1"/>
  <c r="P2051" i="1" l="1"/>
  <c r="C2052" i="1"/>
  <c r="G2066" i="1"/>
  <c r="H2066" i="1" s="1"/>
  <c r="Q2065" i="1"/>
  <c r="R2065" i="1" s="1"/>
  <c r="S2066" i="1"/>
  <c r="J2066" i="1"/>
  <c r="K2066" i="1" s="1"/>
  <c r="L2066" i="1" s="1"/>
  <c r="M2066" i="1" s="1"/>
  <c r="T2066" i="1"/>
  <c r="H2065" i="1"/>
  <c r="N2065" i="1" s="1"/>
  <c r="A2067" i="1"/>
  <c r="D2066" i="1"/>
  <c r="E2066" i="1" s="1"/>
  <c r="F2067" i="1" s="1"/>
  <c r="O2066" i="1"/>
  <c r="B2066" i="1"/>
  <c r="P2052" i="1" l="1"/>
  <c r="C2053" i="1"/>
  <c r="A2068" i="1"/>
  <c r="D2067" i="1"/>
  <c r="E2067" i="1" s="1"/>
  <c r="F2068" i="1" s="1"/>
  <c r="B2067" i="1"/>
  <c r="O2067" i="1"/>
  <c r="T2067" i="1"/>
  <c r="Q2066" i="1"/>
  <c r="R2066" i="1" s="1"/>
  <c r="S2067" i="1"/>
  <c r="J2067" i="1"/>
  <c r="K2067" i="1" s="1"/>
  <c r="L2067" i="1" s="1"/>
  <c r="M2067" i="1" s="1"/>
  <c r="N2066" i="1"/>
  <c r="G2067" i="1"/>
  <c r="C2054" i="1" l="1"/>
  <c r="P2053" i="1"/>
  <c r="G2068" i="1"/>
  <c r="H2068" i="1" s="1"/>
  <c r="T2068" i="1"/>
  <c r="S2068" i="1"/>
  <c r="Q2067" i="1"/>
  <c r="R2067" i="1" s="1"/>
  <c r="J2068" i="1"/>
  <c r="K2068" i="1" s="1"/>
  <c r="L2068" i="1" s="1"/>
  <c r="M2068" i="1" s="1"/>
  <c r="O2068" i="1"/>
  <c r="A2069" i="1"/>
  <c r="D2068" i="1"/>
  <c r="E2068" i="1" s="1"/>
  <c r="F2069" i="1" s="1"/>
  <c r="B2068" i="1"/>
  <c r="H2067" i="1"/>
  <c r="N2067" i="1" s="1"/>
  <c r="C2055" i="1" l="1"/>
  <c r="P2054" i="1"/>
  <c r="A2070" i="1"/>
  <c r="B2069" i="1"/>
  <c r="D2069" i="1"/>
  <c r="E2069" i="1" s="1"/>
  <c r="F2070" i="1" s="1"/>
  <c r="O2069" i="1"/>
  <c r="N2068" i="1"/>
  <c r="Q2068" i="1"/>
  <c r="R2068" i="1" s="1"/>
  <c r="T2069" i="1"/>
  <c r="S2069" i="1"/>
  <c r="J2069" i="1"/>
  <c r="K2069" i="1" s="1"/>
  <c r="L2069" i="1" s="1"/>
  <c r="M2069" i="1" s="1"/>
  <c r="G2069" i="1"/>
  <c r="C2056" i="1" l="1"/>
  <c r="P2055" i="1"/>
  <c r="Q2069" i="1"/>
  <c r="R2069" i="1" s="1"/>
  <c r="S2070" i="1"/>
  <c r="J2070" i="1"/>
  <c r="K2070" i="1" s="1"/>
  <c r="L2070" i="1" s="1"/>
  <c r="M2070" i="1" s="1"/>
  <c r="T2070" i="1"/>
  <c r="G2070" i="1"/>
  <c r="H2070" i="1" s="1"/>
  <c r="A2071" i="1"/>
  <c r="D2070" i="1"/>
  <c r="E2070" i="1" s="1"/>
  <c r="F2071" i="1" s="1"/>
  <c r="O2070" i="1"/>
  <c r="B2070" i="1"/>
  <c r="H2069" i="1"/>
  <c r="N2069" i="1" s="1"/>
  <c r="C2057" i="1" l="1"/>
  <c r="P2056" i="1"/>
  <c r="B2071" i="1"/>
  <c r="D2071" i="1"/>
  <c r="E2071" i="1" s="1"/>
  <c r="F2072" i="1" s="1"/>
  <c r="A2072" i="1"/>
  <c r="O2071" i="1"/>
  <c r="T2071" i="1"/>
  <c r="S2071" i="1"/>
  <c r="J2071" i="1"/>
  <c r="K2071" i="1" s="1"/>
  <c r="L2071" i="1" s="1"/>
  <c r="M2071" i="1" s="1"/>
  <c r="Q2070" i="1"/>
  <c r="R2070" i="1" s="1"/>
  <c r="N2070" i="1"/>
  <c r="G2071" i="1"/>
  <c r="H2071" i="1" s="1"/>
  <c r="C2058" i="1" l="1"/>
  <c r="P2057" i="1"/>
  <c r="G2072" i="1"/>
  <c r="H2072" i="1" s="1"/>
  <c r="S2072" i="1"/>
  <c r="Q2071" i="1"/>
  <c r="R2071" i="1" s="1"/>
  <c r="T2072" i="1"/>
  <c r="J2072" i="1"/>
  <c r="K2072" i="1" s="1"/>
  <c r="L2072" i="1" s="1"/>
  <c r="M2072" i="1" s="1"/>
  <c r="A2073" i="1"/>
  <c r="O2072" i="1"/>
  <c r="B2072" i="1"/>
  <c r="D2072" i="1"/>
  <c r="E2072" i="1" s="1"/>
  <c r="F2073" i="1" s="1"/>
  <c r="N2071" i="1"/>
  <c r="C2059" i="1" l="1"/>
  <c r="P2058" i="1"/>
  <c r="N2072" i="1"/>
  <c r="Q2072" i="1"/>
  <c r="R2072" i="1" s="1"/>
  <c r="S2073" i="1"/>
  <c r="T2073" i="1"/>
  <c r="J2073" i="1"/>
  <c r="K2073" i="1" s="1"/>
  <c r="L2073" i="1" s="1"/>
  <c r="M2073" i="1" s="1"/>
  <c r="A2074" i="1"/>
  <c r="D2073" i="1"/>
  <c r="E2073" i="1" s="1"/>
  <c r="F2074" i="1" s="1"/>
  <c r="O2073" i="1"/>
  <c r="B2073" i="1"/>
  <c r="G2073" i="1"/>
  <c r="H2073" i="1" s="1"/>
  <c r="C2060" i="1" l="1"/>
  <c r="P2059" i="1"/>
  <c r="N2073" i="1"/>
  <c r="Q2073" i="1"/>
  <c r="R2073" i="1" s="1"/>
  <c r="T2074" i="1"/>
  <c r="S2074" i="1"/>
  <c r="J2074" i="1"/>
  <c r="K2074" i="1" s="1"/>
  <c r="L2074" i="1" s="1"/>
  <c r="M2074" i="1" s="1"/>
  <c r="G2074" i="1"/>
  <c r="H2074" i="1" s="1"/>
  <c r="A2075" i="1"/>
  <c r="D2074" i="1"/>
  <c r="E2074" i="1" s="1"/>
  <c r="F2075" i="1" s="1"/>
  <c r="O2074" i="1"/>
  <c r="B2074" i="1"/>
  <c r="C2061" i="1" l="1"/>
  <c r="P2060" i="1"/>
  <c r="Q2074" i="1"/>
  <c r="R2074" i="1" s="1"/>
  <c r="S2075" i="1"/>
  <c r="J2075" i="1"/>
  <c r="K2075" i="1" s="1"/>
  <c r="L2075" i="1" s="1"/>
  <c r="M2075" i="1" s="1"/>
  <c r="T2075" i="1"/>
  <c r="B2075" i="1"/>
  <c r="A2076" i="1"/>
  <c r="D2075" i="1"/>
  <c r="E2075" i="1" s="1"/>
  <c r="F2076" i="1" s="1"/>
  <c r="O2075" i="1"/>
  <c r="G2075" i="1"/>
  <c r="N2074" i="1"/>
  <c r="P2061" i="1" l="1"/>
  <c r="C2062" i="1"/>
  <c r="G2076" i="1"/>
  <c r="H2076" i="1" s="1"/>
  <c r="Q2075" i="1"/>
  <c r="R2075" i="1" s="1"/>
  <c r="J2076" i="1"/>
  <c r="K2076" i="1" s="1"/>
  <c r="L2076" i="1" s="1"/>
  <c r="M2076" i="1" s="1"/>
  <c r="T2076" i="1"/>
  <c r="S2076" i="1"/>
  <c r="O2076" i="1"/>
  <c r="B2076" i="1"/>
  <c r="A2077" i="1"/>
  <c r="D2076" i="1"/>
  <c r="E2076" i="1" s="1"/>
  <c r="F2077" i="1" s="1"/>
  <c r="H2075" i="1"/>
  <c r="N2075" i="1" s="1"/>
  <c r="P2062" i="1" l="1"/>
  <c r="C2063" i="1"/>
  <c r="A2078" i="1"/>
  <c r="D2077" i="1"/>
  <c r="E2077" i="1" s="1"/>
  <c r="F2078" i="1" s="1"/>
  <c r="O2077" i="1"/>
  <c r="B2077" i="1"/>
  <c r="N2076" i="1"/>
  <c r="Q2076" i="1"/>
  <c r="R2076" i="1" s="1"/>
  <c r="T2077" i="1"/>
  <c r="J2077" i="1"/>
  <c r="K2077" i="1" s="1"/>
  <c r="L2077" i="1" s="1"/>
  <c r="M2077" i="1" s="1"/>
  <c r="S2077" i="1"/>
  <c r="G2077" i="1"/>
  <c r="C2064" i="1" l="1"/>
  <c r="P2063" i="1"/>
  <c r="G2078" i="1"/>
  <c r="H2078" i="1" s="1"/>
  <c r="H2077" i="1"/>
  <c r="N2077" i="1" s="1"/>
  <c r="Q2077" i="1"/>
  <c r="R2077" i="1" s="1"/>
  <c r="J2078" i="1"/>
  <c r="K2078" i="1" s="1"/>
  <c r="L2078" i="1" s="1"/>
  <c r="M2078" i="1" s="1"/>
  <c r="T2078" i="1"/>
  <c r="S2078" i="1"/>
  <c r="A2079" i="1"/>
  <c r="D2078" i="1"/>
  <c r="E2078" i="1" s="1"/>
  <c r="F2079" i="1" s="1"/>
  <c r="O2078" i="1"/>
  <c r="B2078" i="1"/>
  <c r="P2064" i="1" l="1"/>
  <c r="C2065" i="1"/>
  <c r="N2078" i="1"/>
  <c r="Q2078" i="1"/>
  <c r="R2078" i="1" s="1"/>
  <c r="T2079" i="1"/>
  <c r="J2079" i="1"/>
  <c r="K2079" i="1" s="1"/>
  <c r="L2079" i="1" s="1"/>
  <c r="M2079" i="1" s="1"/>
  <c r="S2079" i="1"/>
  <c r="O2079" i="1"/>
  <c r="A2080" i="1"/>
  <c r="D2079" i="1"/>
  <c r="E2079" i="1" s="1"/>
  <c r="F2080" i="1" s="1"/>
  <c r="B2079" i="1"/>
  <c r="G2079" i="1"/>
  <c r="C2066" i="1" l="1"/>
  <c r="P2065" i="1"/>
  <c r="D2080" i="1"/>
  <c r="E2080" i="1" s="1"/>
  <c r="F2081" i="1" s="1"/>
  <c r="O2080" i="1"/>
  <c r="A2081" i="1"/>
  <c r="B2080" i="1"/>
  <c r="G2080" i="1"/>
  <c r="S2080" i="1"/>
  <c r="Q2079" i="1"/>
  <c r="R2079" i="1" s="1"/>
  <c r="T2080" i="1"/>
  <c r="J2080" i="1"/>
  <c r="K2080" i="1" s="1"/>
  <c r="L2080" i="1" s="1"/>
  <c r="M2080" i="1" s="1"/>
  <c r="H2079" i="1"/>
  <c r="N2079" i="1" s="1"/>
  <c r="C2067" i="1" l="1"/>
  <c r="P2066" i="1"/>
  <c r="G2081" i="1"/>
  <c r="H2081" i="1" s="1"/>
  <c r="O2081" i="1"/>
  <c r="D2081" i="1"/>
  <c r="E2081" i="1" s="1"/>
  <c r="F2082" i="1" s="1"/>
  <c r="B2081" i="1"/>
  <c r="A2082" i="1"/>
  <c r="S2081" i="1"/>
  <c r="J2081" i="1"/>
  <c r="K2081" i="1" s="1"/>
  <c r="L2081" i="1" s="1"/>
  <c r="M2081" i="1" s="1"/>
  <c r="Q2080" i="1"/>
  <c r="R2080" i="1" s="1"/>
  <c r="T2081" i="1"/>
  <c r="H2080" i="1"/>
  <c r="N2080" i="1" s="1"/>
  <c r="P2067" i="1" l="1"/>
  <c r="C2068" i="1"/>
  <c r="N2081" i="1"/>
  <c r="O2082" i="1"/>
  <c r="B2082" i="1"/>
  <c r="A2083" i="1"/>
  <c r="D2082" i="1"/>
  <c r="E2082" i="1" s="1"/>
  <c r="F2083" i="1" s="1"/>
  <c r="T2082" i="1"/>
  <c r="S2082" i="1"/>
  <c r="J2082" i="1"/>
  <c r="K2082" i="1" s="1"/>
  <c r="L2082" i="1" s="1"/>
  <c r="M2082" i="1" s="1"/>
  <c r="Q2081" i="1"/>
  <c r="R2081" i="1" s="1"/>
  <c r="G2082" i="1"/>
  <c r="C2069" i="1" l="1"/>
  <c r="P2068" i="1"/>
  <c r="G2083" i="1"/>
  <c r="H2083" i="1" s="1"/>
  <c r="H2082" i="1"/>
  <c r="N2082" i="1" s="1"/>
  <c r="S2083" i="1"/>
  <c r="J2083" i="1"/>
  <c r="K2083" i="1" s="1"/>
  <c r="L2083" i="1" s="1"/>
  <c r="M2083" i="1" s="1"/>
  <c r="T2083" i="1"/>
  <c r="Q2082" i="1"/>
  <c r="R2082" i="1" s="1"/>
  <c r="B2083" i="1"/>
  <c r="A2084" i="1"/>
  <c r="O2083" i="1"/>
  <c r="D2083" i="1"/>
  <c r="E2083" i="1" s="1"/>
  <c r="F2084" i="1" s="1"/>
  <c r="C2070" i="1" l="1"/>
  <c r="P2069" i="1"/>
  <c r="N2083" i="1"/>
  <c r="S2084" i="1"/>
  <c r="Q2083" i="1"/>
  <c r="R2083" i="1" s="1"/>
  <c r="T2084" i="1"/>
  <c r="J2084" i="1"/>
  <c r="K2084" i="1" s="1"/>
  <c r="L2084" i="1" s="1"/>
  <c r="M2084" i="1" s="1"/>
  <c r="O2084" i="1"/>
  <c r="B2084" i="1"/>
  <c r="A2085" i="1"/>
  <c r="D2084" i="1"/>
  <c r="E2084" i="1" s="1"/>
  <c r="F2085" i="1" s="1"/>
  <c r="G2084" i="1"/>
  <c r="P2070" i="1" l="1"/>
  <c r="C2071" i="1"/>
  <c r="G2085" i="1"/>
  <c r="H2085" i="1" s="1"/>
  <c r="O2085" i="1"/>
  <c r="B2085" i="1"/>
  <c r="A2086" i="1"/>
  <c r="D2085" i="1"/>
  <c r="E2085" i="1" s="1"/>
  <c r="F2086" i="1" s="1"/>
  <c r="H2084" i="1"/>
  <c r="N2084" i="1" s="1"/>
  <c r="Q2084" i="1"/>
  <c r="R2084" i="1" s="1"/>
  <c r="S2085" i="1"/>
  <c r="J2085" i="1"/>
  <c r="K2085" i="1" s="1"/>
  <c r="L2085" i="1" s="1"/>
  <c r="M2085" i="1" s="1"/>
  <c r="T2085" i="1"/>
  <c r="P2071" i="1" l="1"/>
  <c r="C2072" i="1"/>
  <c r="O2086" i="1"/>
  <c r="B2086" i="1"/>
  <c r="A2087" i="1"/>
  <c r="D2086" i="1"/>
  <c r="E2086" i="1" s="1"/>
  <c r="F2087" i="1" s="1"/>
  <c r="N2085" i="1"/>
  <c r="S2086" i="1"/>
  <c r="J2086" i="1"/>
  <c r="K2086" i="1" s="1"/>
  <c r="L2086" i="1" s="1"/>
  <c r="M2086" i="1" s="1"/>
  <c r="T2086" i="1"/>
  <c r="Q2085" i="1"/>
  <c r="R2085" i="1" s="1"/>
  <c r="G2086" i="1"/>
  <c r="P2072" i="1" l="1"/>
  <c r="C2073" i="1"/>
  <c r="G2087" i="1"/>
  <c r="H2087" i="1" s="1"/>
  <c r="O2087" i="1"/>
  <c r="A2088" i="1"/>
  <c r="D2087" i="1"/>
  <c r="E2087" i="1" s="1"/>
  <c r="F2088" i="1" s="1"/>
  <c r="B2087" i="1"/>
  <c r="S2087" i="1"/>
  <c r="Q2086" i="1"/>
  <c r="R2086" i="1" s="1"/>
  <c r="J2087" i="1"/>
  <c r="K2087" i="1" s="1"/>
  <c r="L2087" i="1" s="1"/>
  <c r="M2087" i="1" s="1"/>
  <c r="T2087" i="1"/>
  <c r="H2086" i="1"/>
  <c r="N2086" i="1" s="1"/>
  <c r="C2074" i="1" l="1"/>
  <c r="P2073" i="1"/>
  <c r="N2087" i="1"/>
  <c r="O2088" i="1"/>
  <c r="B2088" i="1"/>
  <c r="A2089" i="1"/>
  <c r="D2088" i="1"/>
  <c r="E2088" i="1" s="1"/>
  <c r="F2089" i="1" s="1"/>
  <c r="S2088" i="1"/>
  <c r="J2088" i="1"/>
  <c r="K2088" i="1" s="1"/>
  <c r="L2088" i="1" s="1"/>
  <c r="M2088" i="1" s="1"/>
  <c r="T2088" i="1"/>
  <c r="Q2087" i="1"/>
  <c r="R2087" i="1" s="1"/>
  <c r="G2088" i="1"/>
  <c r="P2074" i="1" l="1"/>
  <c r="C2075" i="1"/>
  <c r="G2089" i="1"/>
  <c r="O2089" i="1"/>
  <c r="B2089" i="1"/>
  <c r="D2089" i="1"/>
  <c r="E2089" i="1" s="1"/>
  <c r="F2090" i="1" s="1"/>
  <c r="A2090" i="1"/>
  <c r="J2089" i="1"/>
  <c r="K2089" i="1" s="1"/>
  <c r="L2089" i="1" s="1"/>
  <c r="M2089" i="1" s="1"/>
  <c r="T2089" i="1"/>
  <c r="S2089" i="1"/>
  <c r="Q2088" i="1"/>
  <c r="R2088" i="1" s="1"/>
  <c r="H2088" i="1"/>
  <c r="N2088" i="1" s="1"/>
  <c r="C2076" i="1" l="1"/>
  <c r="P2075" i="1"/>
  <c r="O2090" i="1"/>
  <c r="A2091" i="1"/>
  <c r="B2090" i="1"/>
  <c r="D2090" i="1"/>
  <c r="E2090" i="1" s="1"/>
  <c r="F2091" i="1" s="1"/>
  <c r="J2090" i="1"/>
  <c r="K2090" i="1" s="1"/>
  <c r="L2090" i="1" s="1"/>
  <c r="M2090" i="1" s="1"/>
  <c r="Q2089" i="1"/>
  <c r="R2089" i="1" s="1"/>
  <c r="S2090" i="1"/>
  <c r="T2090" i="1"/>
  <c r="G2090" i="1"/>
  <c r="H2089" i="1"/>
  <c r="N2089" i="1" s="1"/>
  <c r="P2076" i="1" l="1"/>
  <c r="C2077" i="1"/>
  <c r="G2091" i="1"/>
  <c r="H2091" i="1" s="1"/>
  <c r="H2090" i="1"/>
  <c r="N2090" i="1" s="1"/>
  <c r="O2091" i="1"/>
  <c r="B2091" i="1"/>
  <c r="A2092" i="1"/>
  <c r="D2091" i="1"/>
  <c r="E2091" i="1" s="1"/>
  <c r="F2092" i="1" s="1"/>
  <c r="S2091" i="1"/>
  <c r="T2091" i="1"/>
  <c r="J2091" i="1"/>
  <c r="K2091" i="1" s="1"/>
  <c r="L2091" i="1" s="1"/>
  <c r="M2091" i="1" s="1"/>
  <c r="Q2090" i="1"/>
  <c r="R2090" i="1" s="1"/>
  <c r="C2078" i="1" l="1"/>
  <c r="P2077" i="1"/>
  <c r="N2091" i="1"/>
  <c r="O2092" i="1"/>
  <c r="D2092" i="1"/>
  <c r="E2092" i="1" s="1"/>
  <c r="F2093" i="1" s="1"/>
  <c r="B2092" i="1"/>
  <c r="A2093" i="1"/>
  <c r="S2092" i="1"/>
  <c r="T2092" i="1"/>
  <c r="J2092" i="1"/>
  <c r="K2092" i="1" s="1"/>
  <c r="L2092" i="1" s="1"/>
  <c r="M2092" i="1" s="1"/>
  <c r="Q2091" i="1"/>
  <c r="R2091" i="1" s="1"/>
  <c r="G2092" i="1"/>
  <c r="C2079" i="1" l="1"/>
  <c r="P2078" i="1"/>
  <c r="G2093" i="1"/>
  <c r="H2093" i="1" s="1"/>
  <c r="H2092" i="1"/>
  <c r="N2092" i="1" s="1"/>
  <c r="O2093" i="1"/>
  <c r="B2093" i="1"/>
  <c r="D2093" i="1"/>
  <c r="E2093" i="1" s="1"/>
  <c r="F2094" i="1" s="1"/>
  <c r="A2094" i="1"/>
  <c r="S2093" i="1"/>
  <c r="Q2092" i="1"/>
  <c r="R2092" i="1" s="1"/>
  <c r="T2093" i="1"/>
  <c r="J2093" i="1"/>
  <c r="K2093" i="1" s="1"/>
  <c r="L2093" i="1" s="1"/>
  <c r="M2093" i="1" s="1"/>
  <c r="P2079" i="1" l="1"/>
  <c r="C2080" i="1"/>
  <c r="N2093" i="1"/>
  <c r="S2094" i="1"/>
  <c r="T2094" i="1"/>
  <c r="J2094" i="1"/>
  <c r="K2094" i="1" s="1"/>
  <c r="L2094" i="1" s="1"/>
  <c r="M2094" i="1" s="1"/>
  <c r="Q2093" i="1"/>
  <c r="R2093" i="1" s="1"/>
  <c r="O2094" i="1"/>
  <c r="B2094" i="1"/>
  <c r="A2095" i="1"/>
  <c r="D2094" i="1"/>
  <c r="E2094" i="1" s="1"/>
  <c r="F2095" i="1" s="1"/>
  <c r="G2094" i="1"/>
  <c r="C2081" i="1" l="1"/>
  <c r="P2080" i="1"/>
  <c r="G2095" i="1"/>
  <c r="H2095" i="1" s="1"/>
  <c r="O2095" i="1"/>
  <c r="B2095" i="1"/>
  <c r="A2096" i="1"/>
  <c r="D2095" i="1"/>
  <c r="E2095" i="1" s="1"/>
  <c r="F2096" i="1" s="1"/>
  <c r="Q2094" i="1"/>
  <c r="R2094" i="1" s="1"/>
  <c r="S2095" i="1"/>
  <c r="J2095" i="1"/>
  <c r="K2095" i="1" s="1"/>
  <c r="L2095" i="1" s="1"/>
  <c r="M2095" i="1" s="1"/>
  <c r="T2095" i="1"/>
  <c r="H2094" i="1"/>
  <c r="N2094" i="1" s="1"/>
  <c r="P2081" i="1" l="1"/>
  <c r="C2082" i="1"/>
  <c r="O2096" i="1"/>
  <c r="B2096" i="1"/>
  <c r="A2097" i="1"/>
  <c r="D2096" i="1"/>
  <c r="E2096" i="1" s="1"/>
  <c r="F2097" i="1" s="1"/>
  <c r="N2095" i="1"/>
  <c r="S2096" i="1"/>
  <c r="Q2095" i="1"/>
  <c r="R2095" i="1" s="1"/>
  <c r="T2096" i="1"/>
  <c r="J2096" i="1"/>
  <c r="K2096" i="1" s="1"/>
  <c r="L2096" i="1" s="1"/>
  <c r="M2096" i="1" s="1"/>
  <c r="G2096" i="1"/>
  <c r="P2082" i="1" l="1"/>
  <c r="C2083" i="1"/>
  <c r="G2097" i="1"/>
  <c r="H2097" i="1" s="1"/>
  <c r="O2097" i="1"/>
  <c r="B2097" i="1"/>
  <c r="A2098" i="1"/>
  <c r="D2097" i="1"/>
  <c r="E2097" i="1" s="1"/>
  <c r="F2098" i="1" s="1"/>
  <c r="T2097" i="1"/>
  <c r="S2097" i="1"/>
  <c r="J2097" i="1"/>
  <c r="K2097" i="1" s="1"/>
  <c r="L2097" i="1" s="1"/>
  <c r="M2097" i="1" s="1"/>
  <c r="Q2096" i="1"/>
  <c r="R2096" i="1" s="1"/>
  <c r="H2096" i="1"/>
  <c r="N2096" i="1" s="1"/>
  <c r="P2083" i="1" l="1"/>
  <c r="C2084" i="1"/>
  <c r="N2097" i="1"/>
  <c r="O2098" i="1"/>
  <c r="D2098" i="1"/>
  <c r="E2098" i="1" s="1"/>
  <c r="F2099" i="1" s="1"/>
  <c r="B2098" i="1"/>
  <c r="A2099" i="1"/>
  <c r="J2098" i="1"/>
  <c r="K2098" i="1" s="1"/>
  <c r="L2098" i="1" s="1"/>
  <c r="M2098" i="1" s="1"/>
  <c r="S2098" i="1"/>
  <c r="T2098" i="1"/>
  <c r="Q2097" i="1"/>
  <c r="R2097" i="1" s="1"/>
  <c r="G2098" i="1"/>
  <c r="P2084" i="1" l="1"/>
  <c r="C2085" i="1"/>
  <c r="G2099" i="1"/>
  <c r="H2099" i="1" s="1"/>
  <c r="A2100" i="1"/>
  <c r="O2099" i="1"/>
  <c r="B2099" i="1"/>
  <c r="D2099" i="1"/>
  <c r="E2099" i="1" s="1"/>
  <c r="F2100" i="1" s="1"/>
  <c r="S2099" i="1"/>
  <c r="Q2098" i="1"/>
  <c r="R2098" i="1" s="1"/>
  <c r="T2099" i="1"/>
  <c r="J2099" i="1"/>
  <c r="K2099" i="1" s="1"/>
  <c r="L2099" i="1" s="1"/>
  <c r="M2099" i="1" s="1"/>
  <c r="H2098" i="1"/>
  <c r="N2098" i="1" s="1"/>
  <c r="C2086" i="1" l="1"/>
  <c r="P2085" i="1"/>
  <c r="N2099" i="1"/>
  <c r="O2100" i="1"/>
  <c r="B2100" i="1"/>
  <c r="A2101" i="1"/>
  <c r="D2100" i="1"/>
  <c r="E2100" i="1" s="1"/>
  <c r="F2101" i="1" s="1"/>
  <c r="J2100" i="1"/>
  <c r="K2100" i="1" s="1"/>
  <c r="L2100" i="1" s="1"/>
  <c r="M2100" i="1" s="1"/>
  <c r="Q2099" i="1"/>
  <c r="R2099" i="1" s="1"/>
  <c r="S2100" i="1"/>
  <c r="T2100" i="1"/>
  <c r="G2100" i="1"/>
  <c r="P2086" i="1" l="1"/>
  <c r="C2087" i="1"/>
  <c r="G2101" i="1"/>
  <c r="H2101" i="1" s="1"/>
  <c r="O2101" i="1"/>
  <c r="D2101" i="1"/>
  <c r="E2101" i="1" s="1"/>
  <c r="F2102" i="1" s="1"/>
  <c r="B2101" i="1"/>
  <c r="A2102" i="1"/>
  <c r="S2101" i="1"/>
  <c r="T2101" i="1"/>
  <c r="J2101" i="1"/>
  <c r="K2101" i="1" s="1"/>
  <c r="L2101" i="1" s="1"/>
  <c r="M2101" i="1" s="1"/>
  <c r="Q2100" i="1"/>
  <c r="R2100" i="1" s="1"/>
  <c r="H2100" i="1"/>
  <c r="N2100" i="1" s="1"/>
  <c r="C2088" i="1" l="1"/>
  <c r="P2087" i="1"/>
  <c r="N2101" i="1"/>
  <c r="O2102" i="1"/>
  <c r="B2102" i="1"/>
  <c r="D2102" i="1"/>
  <c r="E2102" i="1" s="1"/>
  <c r="F2103" i="1" s="1"/>
  <c r="A2103" i="1"/>
  <c r="Q2101" i="1"/>
  <c r="R2101" i="1" s="1"/>
  <c r="S2102" i="1"/>
  <c r="J2102" i="1"/>
  <c r="K2102" i="1" s="1"/>
  <c r="L2102" i="1" s="1"/>
  <c r="M2102" i="1" s="1"/>
  <c r="T2102" i="1"/>
  <c r="G2102" i="1"/>
  <c r="H2102" i="1" s="1"/>
  <c r="P2088" i="1" l="1"/>
  <c r="C2089" i="1"/>
  <c r="N2102" i="1"/>
  <c r="O2103" i="1"/>
  <c r="A2104" i="1"/>
  <c r="B2103" i="1"/>
  <c r="D2103" i="1"/>
  <c r="E2103" i="1" s="1"/>
  <c r="F2104" i="1" s="1"/>
  <c r="G2103" i="1"/>
  <c r="J2103" i="1"/>
  <c r="K2103" i="1" s="1"/>
  <c r="L2103" i="1" s="1"/>
  <c r="M2103" i="1" s="1"/>
  <c r="T2103" i="1"/>
  <c r="S2103" i="1"/>
  <c r="Q2102" i="1"/>
  <c r="R2102" i="1" s="1"/>
  <c r="P2089" i="1" l="1"/>
  <c r="C2090" i="1"/>
  <c r="G2104" i="1"/>
  <c r="H2104" i="1" s="1"/>
  <c r="H2103" i="1"/>
  <c r="N2103" i="1" s="1"/>
  <c r="O2104" i="1"/>
  <c r="B2104" i="1"/>
  <c r="A2105" i="1"/>
  <c r="D2104" i="1"/>
  <c r="E2104" i="1" s="1"/>
  <c r="F2105" i="1" s="1"/>
  <c r="J2104" i="1"/>
  <c r="K2104" i="1" s="1"/>
  <c r="L2104" i="1" s="1"/>
  <c r="M2104" i="1" s="1"/>
  <c r="Q2103" i="1"/>
  <c r="R2103" i="1" s="1"/>
  <c r="S2104" i="1"/>
  <c r="T2104" i="1"/>
  <c r="C2091" i="1" l="1"/>
  <c r="P2090" i="1"/>
  <c r="N2104" i="1"/>
  <c r="S2105" i="1"/>
  <c r="J2105" i="1"/>
  <c r="K2105" i="1" s="1"/>
  <c r="L2105" i="1" s="1"/>
  <c r="M2105" i="1" s="1"/>
  <c r="T2105" i="1"/>
  <c r="Q2104" i="1"/>
  <c r="R2104" i="1" s="1"/>
  <c r="O2105" i="1"/>
  <c r="B2105" i="1"/>
  <c r="A2106" i="1"/>
  <c r="D2105" i="1"/>
  <c r="E2105" i="1" s="1"/>
  <c r="F2106" i="1" s="1"/>
  <c r="G2105" i="1"/>
  <c r="C2092" i="1" l="1"/>
  <c r="P2091" i="1"/>
  <c r="G2106" i="1"/>
  <c r="H2106" i="1" s="1"/>
  <c r="O2106" i="1"/>
  <c r="B2106" i="1"/>
  <c r="A2107" i="1"/>
  <c r="D2106" i="1"/>
  <c r="E2106" i="1" s="1"/>
  <c r="F2107" i="1" s="1"/>
  <c r="S2106" i="1"/>
  <c r="Q2105" i="1"/>
  <c r="R2105" i="1" s="1"/>
  <c r="T2106" i="1"/>
  <c r="J2106" i="1"/>
  <c r="K2106" i="1" s="1"/>
  <c r="L2106" i="1" s="1"/>
  <c r="M2106" i="1" s="1"/>
  <c r="H2105" i="1"/>
  <c r="N2105" i="1" s="1"/>
  <c r="P2092" i="1" l="1"/>
  <c r="C2093" i="1"/>
  <c r="O2107" i="1"/>
  <c r="B2107" i="1"/>
  <c r="A2108" i="1"/>
  <c r="D2107" i="1"/>
  <c r="E2107" i="1" s="1"/>
  <c r="F2108" i="1" s="1"/>
  <c r="N2106" i="1"/>
  <c r="J2107" i="1"/>
  <c r="K2107" i="1" s="1"/>
  <c r="L2107" i="1" s="1"/>
  <c r="M2107" i="1" s="1"/>
  <c r="T2107" i="1"/>
  <c r="S2107" i="1"/>
  <c r="Q2106" i="1"/>
  <c r="R2106" i="1" s="1"/>
  <c r="G2107" i="1"/>
  <c r="P2093" i="1" l="1"/>
  <c r="C2094" i="1"/>
  <c r="G2108" i="1"/>
  <c r="H2108" i="1" s="1"/>
  <c r="O2108" i="1"/>
  <c r="B2108" i="1"/>
  <c r="A2109" i="1"/>
  <c r="D2108" i="1"/>
  <c r="E2108" i="1" s="1"/>
  <c r="F2109" i="1" s="1"/>
  <c r="S2108" i="1"/>
  <c r="J2108" i="1"/>
  <c r="K2108" i="1" s="1"/>
  <c r="L2108" i="1" s="1"/>
  <c r="M2108" i="1" s="1"/>
  <c r="Q2107" i="1"/>
  <c r="R2107" i="1" s="1"/>
  <c r="T2108" i="1"/>
  <c r="H2107" i="1"/>
  <c r="N2107" i="1" s="1"/>
  <c r="P2094" i="1" l="1"/>
  <c r="C2095" i="1"/>
  <c r="O2109" i="1"/>
  <c r="B2109" i="1"/>
  <c r="A2110" i="1"/>
  <c r="D2109" i="1"/>
  <c r="E2109" i="1" s="1"/>
  <c r="F2110" i="1" s="1"/>
  <c r="N2108" i="1"/>
  <c r="Q2108" i="1"/>
  <c r="R2108" i="1" s="1"/>
  <c r="S2109" i="1"/>
  <c r="T2109" i="1"/>
  <c r="J2109" i="1"/>
  <c r="K2109" i="1" s="1"/>
  <c r="L2109" i="1" s="1"/>
  <c r="M2109" i="1" s="1"/>
  <c r="G2109" i="1"/>
  <c r="C2096" i="1" l="1"/>
  <c r="P2095" i="1"/>
  <c r="G2110" i="1"/>
  <c r="O2110" i="1"/>
  <c r="B2110" i="1"/>
  <c r="A2111" i="1"/>
  <c r="D2110" i="1"/>
  <c r="E2110" i="1" s="1"/>
  <c r="F2111" i="1" s="1"/>
  <c r="S2110" i="1"/>
  <c r="Q2109" i="1"/>
  <c r="R2109" i="1" s="1"/>
  <c r="T2110" i="1"/>
  <c r="J2110" i="1"/>
  <c r="K2110" i="1" s="1"/>
  <c r="L2110" i="1" s="1"/>
  <c r="M2110" i="1" s="1"/>
  <c r="H2109" i="1"/>
  <c r="N2109" i="1" s="1"/>
  <c r="P2096" i="1" l="1"/>
  <c r="C2097" i="1"/>
  <c r="S2111" i="1"/>
  <c r="Q2110" i="1"/>
  <c r="R2110" i="1" s="1"/>
  <c r="T2111" i="1"/>
  <c r="J2111" i="1"/>
  <c r="K2111" i="1" s="1"/>
  <c r="L2111" i="1" s="1"/>
  <c r="M2111" i="1" s="1"/>
  <c r="B2111" i="1"/>
  <c r="A2112" i="1"/>
  <c r="O2111" i="1"/>
  <c r="D2111" i="1"/>
  <c r="E2111" i="1" s="1"/>
  <c r="F2112" i="1" s="1"/>
  <c r="G2111" i="1"/>
  <c r="H2110" i="1"/>
  <c r="N2110" i="1" s="1"/>
  <c r="P2097" i="1" l="1"/>
  <c r="C2098" i="1"/>
  <c r="G2112" i="1"/>
  <c r="H2112" i="1" s="1"/>
  <c r="O2112" i="1"/>
  <c r="B2112" i="1"/>
  <c r="A2113" i="1"/>
  <c r="D2112" i="1"/>
  <c r="E2112" i="1" s="1"/>
  <c r="F2113" i="1" s="1"/>
  <c r="S2112" i="1"/>
  <c r="Q2111" i="1"/>
  <c r="R2111" i="1" s="1"/>
  <c r="T2112" i="1"/>
  <c r="J2112" i="1"/>
  <c r="K2112" i="1" s="1"/>
  <c r="L2112" i="1" s="1"/>
  <c r="M2112" i="1" s="1"/>
  <c r="H2111" i="1"/>
  <c r="N2111" i="1" s="1"/>
  <c r="P2098" i="1" l="1"/>
  <c r="C2099" i="1"/>
  <c r="D2113" i="1"/>
  <c r="E2113" i="1" s="1"/>
  <c r="F2114" i="1" s="1"/>
  <c r="A2114" i="1"/>
  <c r="O2113" i="1"/>
  <c r="B2113" i="1"/>
  <c r="N2112" i="1"/>
  <c r="S2113" i="1"/>
  <c r="T2113" i="1"/>
  <c r="J2113" i="1"/>
  <c r="K2113" i="1" s="1"/>
  <c r="L2113" i="1" s="1"/>
  <c r="M2113" i="1" s="1"/>
  <c r="Q2112" i="1"/>
  <c r="R2112" i="1" s="1"/>
  <c r="G2113" i="1"/>
  <c r="H2113" i="1" s="1"/>
  <c r="P2099" i="1" l="1"/>
  <c r="C2100" i="1"/>
  <c r="N2113" i="1"/>
  <c r="T2114" i="1"/>
  <c r="S2114" i="1"/>
  <c r="J2114" i="1"/>
  <c r="K2114" i="1" s="1"/>
  <c r="L2114" i="1" s="1"/>
  <c r="M2114" i="1" s="1"/>
  <c r="Q2113" i="1"/>
  <c r="R2113" i="1" s="1"/>
  <c r="G2114" i="1"/>
  <c r="H2114" i="1" s="1"/>
  <c r="O2114" i="1"/>
  <c r="B2114" i="1"/>
  <c r="A2115" i="1"/>
  <c r="D2114" i="1"/>
  <c r="E2114" i="1" s="1"/>
  <c r="F2115" i="1" s="1"/>
  <c r="P2100" i="1" l="1"/>
  <c r="C2101" i="1"/>
  <c r="N2114" i="1"/>
  <c r="O2115" i="1"/>
  <c r="A2116" i="1"/>
  <c r="B2115" i="1"/>
  <c r="D2115" i="1"/>
  <c r="E2115" i="1" s="1"/>
  <c r="F2116" i="1" s="1"/>
  <c r="J2115" i="1"/>
  <c r="K2115" i="1" s="1"/>
  <c r="L2115" i="1" s="1"/>
  <c r="M2115" i="1" s="1"/>
  <c r="Q2114" i="1"/>
  <c r="R2114" i="1" s="1"/>
  <c r="S2115" i="1"/>
  <c r="T2115" i="1"/>
  <c r="G2115" i="1"/>
  <c r="H2115" i="1" s="1"/>
  <c r="C2102" i="1" l="1"/>
  <c r="P2101" i="1"/>
  <c r="N2115" i="1"/>
  <c r="O2116" i="1"/>
  <c r="B2116" i="1"/>
  <c r="A2117" i="1"/>
  <c r="D2116" i="1"/>
  <c r="E2116" i="1" s="1"/>
  <c r="F2117" i="1" s="1"/>
  <c r="S2116" i="1"/>
  <c r="T2116" i="1"/>
  <c r="J2116" i="1"/>
  <c r="K2116" i="1" s="1"/>
  <c r="L2116" i="1" s="1"/>
  <c r="M2116" i="1" s="1"/>
  <c r="Q2115" i="1"/>
  <c r="R2115" i="1" s="1"/>
  <c r="G2116" i="1"/>
  <c r="H2116" i="1" s="1"/>
  <c r="P2102" i="1" l="1"/>
  <c r="C2103" i="1"/>
  <c r="N2116" i="1"/>
  <c r="O2117" i="1"/>
  <c r="B2117" i="1"/>
  <c r="D2117" i="1"/>
  <c r="E2117" i="1" s="1"/>
  <c r="F2118" i="1" s="1"/>
  <c r="A2118" i="1"/>
  <c r="S2117" i="1"/>
  <c r="J2117" i="1"/>
  <c r="K2117" i="1" s="1"/>
  <c r="L2117" i="1" s="1"/>
  <c r="M2117" i="1" s="1"/>
  <c r="Q2116" i="1"/>
  <c r="R2116" i="1" s="1"/>
  <c r="T2117" i="1"/>
  <c r="G2117" i="1"/>
  <c r="H2117" i="1" s="1"/>
  <c r="P2103" i="1" l="1"/>
  <c r="C2104" i="1"/>
  <c r="N2117" i="1"/>
  <c r="D2118" i="1"/>
  <c r="E2118" i="1" s="1"/>
  <c r="F2119" i="1" s="1"/>
  <c r="O2118" i="1"/>
  <c r="B2118" i="1"/>
  <c r="A2119" i="1"/>
  <c r="S2118" i="1"/>
  <c r="T2118" i="1"/>
  <c r="J2118" i="1"/>
  <c r="K2118" i="1" s="1"/>
  <c r="L2118" i="1" s="1"/>
  <c r="M2118" i="1" s="1"/>
  <c r="Q2117" i="1"/>
  <c r="R2117" i="1" s="1"/>
  <c r="G2118" i="1"/>
  <c r="H2118" i="1" s="1"/>
  <c r="P2104" i="1" l="1"/>
  <c r="C2105" i="1"/>
  <c r="N2118" i="1"/>
  <c r="O2119" i="1"/>
  <c r="A2120" i="1"/>
  <c r="B2119" i="1"/>
  <c r="D2119" i="1"/>
  <c r="E2119" i="1" s="1"/>
  <c r="F2120" i="1" s="1"/>
  <c r="S2119" i="1"/>
  <c r="Q2118" i="1"/>
  <c r="R2118" i="1" s="1"/>
  <c r="T2119" i="1"/>
  <c r="J2119" i="1"/>
  <c r="K2119" i="1" s="1"/>
  <c r="L2119" i="1" s="1"/>
  <c r="M2119" i="1" s="1"/>
  <c r="G2119" i="1"/>
  <c r="H2119" i="1" s="1"/>
  <c r="C2106" i="1" l="1"/>
  <c r="P2105" i="1"/>
  <c r="N2119" i="1"/>
  <c r="S2120" i="1"/>
  <c r="T2120" i="1"/>
  <c r="J2120" i="1"/>
  <c r="K2120" i="1" s="1"/>
  <c r="L2120" i="1" s="1"/>
  <c r="M2120" i="1" s="1"/>
  <c r="Q2119" i="1"/>
  <c r="R2119" i="1" s="1"/>
  <c r="G2120" i="1"/>
  <c r="H2120" i="1" s="1"/>
  <c r="B2120" i="1"/>
  <c r="A2121" i="1"/>
  <c r="D2120" i="1"/>
  <c r="E2120" i="1" s="1"/>
  <c r="F2121" i="1" s="1"/>
  <c r="O2120" i="1"/>
  <c r="P2106" i="1" l="1"/>
  <c r="C2107" i="1"/>
  <c r="N2120" i="1"/>
  <c r="J2121" i="1"/>
  <c r="K2121" i="1" s="1"/>
  <c r="L2121" i="1" s="1"/>
  <c r="M2121" i="1" s="1"/>
  <c r="Q2120" i="1"/>
  <c r="R2120" i="1" s="1"/>
  <c r="S2121" i="1"/>
  <c r="T2121" i="1"/>
  <c r="G2121" i="1"/>
  <c r="H2121" i="1" s="1"/>
  <c r="O2121" i="1"/>
  <c r="D2121" i="1"/>
  <c r="E2121" i="1" s="1"/>
  <c r="F2122" i="1" s="1"/>
  <c r="B2121" i="1"/>
  <c r="A2122" i="1"/>
  <c r="P2107" i="1" l="1"/>
  <c r="C2108" i="1"/>
  <c r="N2121" i="1"/>
  <c r="O2122" i="1"/>
  <c r="D2122" i="1"/>
  <c r="E2122" i="1" s="1"/>
  <c r="F2123" i="1" s="1"/>
  <c r="B2122" i="1"/>
  <c r="A2123" i="1"/>
  <c r="S2122" i="1"/>
  <c r="T2122" i="1"/>
  <c r="J2122" i="1"/>
  <c r="K2122" i="1" s="1"/>
  <c r="L2122" i="1" s="1"/>
  <c r="M2122" i="1" s="1"/>
  <c r="Q2121" i="1"/>
  <c r="R2121" i="1" s="1"/>
  <c r="G2122" i="1"/>
  <c r="H2122" i="1" s="1"/>
  <c r="P2108" i="1" l="1"/>
  <c r="C2109" i="1"/>
  <c r="N2122" i="1"/>
  <c r="O2123" i="1"/>
  <c r="B2123" i="1"/>
  <c r="D2123" i="1"/>
  <c r="E2123" i="1" s="1"/>
  <c r="F2124" i="1" s="1"/>
  <c r="A2124" i="1"/>
  <c r="J2123" i="1"/>
  <c r="K2123" i="1" s="1"/>
  <c r="L2123" i="1" s="1"/>
  <c r="M2123" i="1" s="1"/>
  <c r="S2123" i="1"/>
  <c r="T2123" i="1"/>
  <c r="Q2122" i="1"/>
  <c r="R2122" i="1" s="1"/>
  <c r="G2123" i="1"/>
  <c r="H2123" i="1" s="1"/>
  <c r="P2109" i="1" l="1"/>
  <c r="C2110" i="1"/>
  <c r="N2123" i="1"/>
  <c r="B2124" i="1"/>
  <c r="A2125" i="1"/>
  <c r="D2124" i="1"/>
  <c r="E2124" i="1" s="1"/>
  <c r="F2125" i="1" s="1"/>
  <c r="O2124" i="1"/>
  <c r="S2124" i="1"/>
  <c r="J2124" i="1"/>
  <c r="K2124" i="1" s="1"/>
  <c r="L2124" i="1" s="1"/>
  <c r="M2124" i="1" s="1"/>
  <c r="Q2123" i="1"/>
  <c r="R2123" i="1" s="1"/>
  <c r="T2124" i="1"/>
  <c r="G2124" i="1"/>
  <c r="H2124" i="1" s="1"/>
  <c r="P2110" i="1" l="1"/>
  <c r="C2111" i="1"/>
  <c r="S2125" i="1"/>
  <c r="T2125" i="1"/>
  <c r="J2125" i="1"/>
  <c r="K2125" i="1" s="1"/>
  <c r="L2125" i="1" s="1"/>
  <c r="M2125" i="1" s="1"/>
  <c r="Q2124" i="1"/>
  <c r="R2124" i="1" s="1"/>
  <c r="G2125" i="1"/>
  <c r="H2125" i="1" s="1"/>
  <c r="O2125" i="1"/>
  <c r="B2125" i="1"/>
  <c r="A2126" i="1"/>
  <c r="D2125" i="1"/>
  <c r="E2125" i="1" s="1"/>
  <c r="F2126" i="1" s="1"/>
  <c r="N2124" i="1"/>
  <c r="C2112" i="1" l="1"/>
  <c r="P2111" i="1"/>
  <c r="N2125" i="1"/>
  <c r="A2127" i="1"/>
  <c r="D2126" i="1"/>
  <c r="E2126" i="1" s="1"/>
  <c r="F2127" i="1" s="1"/>
  <c r="O2126" i="1"/>
  <c r="B2126" i="1"/>
  <c r="S2126" i="1"/>
  <c r="J2126" i="1"/>
  <c r="K2126" i="1" s="1"/>
  <c r="L2126" i="1" s="1"/>
  <c r="M2126" i="1" s="1"/>
  <c r="Q2125" i="1"/>
  <c r="R2125" i="1" s="1"/>
  <c r="T2126" i="1"/>
  <c r="G2126" i="1"/>
  <c r="H2126" i="1" s="1"/>
  <c r="C2113" i="1" l="1"/>
  <c r="P2112" i="1"/>
  <c r="N2126" i="1"/>
  <c r="S2127" i="1"/>
  <c r="T2127" i="1"/>
  <c r="J2127" i="1"/>
  <c r="K2127" i="1" s="1"/>
  <c r="L2127" i="1" s="1"/>
  <c r="M2127" i="1" s="1"/>
  <c r="Q2126" i="1"/>
  <c r="R2126" i="1" s="1"/>
  <c r="G2127" i="1"/>
  <c r="H2127" i="1" s="1"/>
  <c r="B2127" i="1"/>
  <c r="D2127" i="1"/>
  <c r="E2127" i="1" s="1"/>
  <c r="F2128" i="1" s="1"/>
  <c r="O2127" i="1"/>
  <c r="A2128" i="1"/>
  <c r="C2114" i="1" l="1"/>
  <c r="P2113" i="1"/>
  <c r="N2127" i="1"/>
  <c r="S2128" i="1"/>
  <c r="J2128" i="1"/>
  <c r="K2128" i="1" s="1"/>
  <c r="L2128" i="1" s="1"/>
  <c r="M2128" i="1" s="1"/>
  <c r="Q2127" i="1"/>
  <c r="R2127" i="1" s="1"/>
  <c r="T2128" i="1"/>
  <c r="G2128" i="1"/>
  <c r="H2128" i="1" s="1"/>
  <c r="D2128" i="1"/>
  <c r="E2128" i="1" s="1"/>
  <c r="F2129" i="1" s="1"/>
  <c r="O2128" i="1"/>
  <c r="B2128" i="1"/>
  <c r="A2129" i="1"/>
  <c r="P2114" i="1" l="1"/>
  <c r="C2115" i="1"/>
  <c r="N2128" i="1"/>
  <c r="O2129" i="1"/>
  <c r="A2130" i="1"/>
  <c r="D2129" i="1"/>
  <c r="E2129" i="1" s="1"/>
  <c r="F2130" i="1" s="1"/>
  <c r="B2129" i="1"/>
  <c r="S2129" i="1"/>
  <c r="Q2128" i="1"/>
  <c r="R2128" i="1" s="1"/>
  <c r="T2129" i="1"/>
  <c r="J2129" i="1"/>
  <c r="K2129" i="1" s="1"/>
  <c r="L2129" i="1" s="1"/>
  <c r="M2129" i="1" s="1"/>
  <c r="G2129" i="1"/>
  <c r="H2129" i="1" s="1"/>
  <c r="P2115" i="1" l="1"/>
  <c r="C2116" i="1"/>
  <c r="N2129" i="1"/>
  <c r="S2130" i="1"/>
  <c r="Q2129" i="1"/>
  <c r="R2129" i="1" s="1"/>
  <c r="T2130" i="1"/>
  <c r="J2130" i="1"/>
  <c r="K2130" i="1" s="1"/>
  <c r="L2130" i="1" s="1"/>
  <c r="M2130" i="1" s="1"/>
  <c r="G2130" i="1"/>
  <c r="H2130" i="1" s="1"/>
  <c r="O2130" i="1"/>
  <c r="B2130" i="1"/>
  <c r="A2131" i="1"/>
  <c r="D2130" i="1"/>
  <c r="E2130" i="1" s="1"/>
  <c r="F2131" i="1" s="1"/>
  <c r="P2116" i="1" l="1"/>
  <c r="C2117" i="1"/>
  <c r="N2130" i="1"/>
  <c r="A2132" i="1"/>
  <c r="O2131" i="1"/>
  <c r="D2131" i="1"/>
  <c r="E2131" i="1" s="1"/>
  <c r="F2132" i="1" s="1"/>
  <c r="B2131" i="1"/>
  <c r="Q2130" i="1"/>
  <c r="R2130" i="1" s="1"/>
  <c r="J2131" i="1"/>
  <c r="K2131" i="1" s="1"/>
  <c r="L2131" i="1" s="1"/>
  <c r="M2131" i="1" s="1"/>
  <c r="S2131" i="1"/>
  <c r="T2131" i="1"/>
  <c r="G2131" i="1"/>
  <c r="H2131" i="1" s="1"/>
  <c r="P2117" i="1" l="1"/>
  <c r="C2118" i="1"/>
  <c r="N2131" i="1"/>
  <c r="O2132" i="1"/>
  <c r="D2132" i="1"/>
  <c r="E2132" i="1" s="1"/>
  <c r="F2133" i="1" s="1"/>
  <c r="B2132" i="1"/>
  <c r="A2133" i="1"/>
  <c r="S2132" i="1"/>
  <c r="T2132" i="1"/>
  <c r="J2132" i="1"/>
  <c r="K2132" i="1" s="1"/>
  <c r="L2132" i="1" s="1"/>
  <c r="M2132" i="1" s="1"/>
  <c r="Q2131" i="1"/>
  <c r="R2131" i="1" s="1"/>
  <c r="G2132" i="1"/>
  <c r="H2132" i="1" s="1"/>
  <c r="C2119" i="1" l="1"/>
  <c r="P2118" i="1"/>
  <c r="N2132" i="1"/>
  <c r="O2133" i="1"/>
  <c r="D2133" i="1"/>
  <c r="E2133" i="1" s="1"/>
  <c r="F2134" i="1" s="1"/>
  <c r="B2133" i="1"/>
  <c r="A2134" i="1"/>
  <c r="S2133" i="1"/>
  <c r="J2133" i="1"/>
  <c r="K2133" i="1" s="1"/>
  <c r="L2133" i="1" s="1"/>
  <c r="M2133" i="1" s="1"/>
  <c r="T2133" i="1"/>
  <c r="Q2132" i="1"/>
  <c r="R2132" i="1" s="1"/>
  <c r="G2133" i="1"/>
  <c r="H2133" i="1" s="1"/>
  <c r="P2119" i="1" l="1"/>
  <c r="C2120" i="1"/>
  <c r="N2133" i="1"/>
  <c r="B2134" i="1"/>
  <c r="D2134" i="1"/>
  <c r="E2134" i="1" s="1"/>
  <c r="F2135" i="1" s="1"/>
  <c r="O2134" i="1"/>
  <c r="A2135" i="1"/>
  <c r="S2134" i="1"/>
  <c r="J2134" i="1"/>
  <c r="K2134" i="1" s="1"/>
  <c r="L2134" i="1" s="1"/>
  <c r="M2134" i="1" s="1"/>
  <c r="Q2133" i="1"/>
  <c r="R2133" i="1" s="1"/>
  <c r="T2134" i="1"/>
  <c r="G2134" i="1"/>
  <c r="H2134" i="1" s="1"/>
  <c r="P2120" i="1" l="1"/>
  <c r="C2121" i="1"/>
  <c r="N2134" i="1"/>
  <c r="S2135" i="1"/>
  <c r="Q2134" i="1"/>
  <c r="R2134" i="1" s="1"/>
  <c r="T2135" i="1"/>
  <c r="J2135" i="1"/>
  <c r="K2135" i="1" s="1"/>
  <c r="L2135" i="1" s="1"/>
  <c r="M2135" i="1" s="1"/>
  <c r="G2135" i="1"/>
  <c r="H2135" i="1" s="1"/>
  <c r="A2136" i="1"/>
  <c r="O2135" i="1"/>
  <c r="B2135" i="1"/>
  <c r="D2135" i="1"/>
  <c r="E2135" i="1" s="1"/>
  <c r="F2136" i="1" s="1"/>
  <c r="P2121" i="1" l="1"/>
  <c r="C2122" i="1"/>
  <c r="N2135" i="1"/>
  <c r="J2136" i="1"/>
  <c r="K2136" i="1" s="1"/>
  <c r="L2136" i="1" s="1"/>
  <c r="M2136" i="1" s="1"/>
  <c r="T2136" i="1"/>
  <c r="Q2135" i="1"/>
  <c r="R2135" i="1" s="1"/>
  <c r="S2136" i="1"/>
  <c r="G2136" i="1"/>
  <c r="H2136" i="1" s="1"/>
  <c r="O2136" i="1"/>
  <c r="B2136" i="1"/>
  <c r="A2137" i="1"/>
  <c r="D2136" i="1"/>
  <c r="E2136" i="1" s="1"/>
  <c r="F2137" i="1" s="1"/>
  <c r="C2123" i="1" l="1"/>
  <c r="P2122" i="1"/>
  <c r="N2136" i="1"/>
  <c r="O2137" i="1"/>
  <c r="B2137" i="1"/>
  <c r="A2138" i="1"/>
  <c r="D2137" i="1"/>
  <c r="E2137" i="1" s="1"/>
  <c r="F2138" i="1" s="1"/>
  <c r="S2137" i="1"/>
  <c r="Q2136" i="1"/>
  <c r="R2136" i="1" s="1"/>
  <c r="T2137" i="1"/>
  <c r="J2137" i="1"/>
  <c r="K2137" i="1" s="1"/>
  <c r="L2137" i="1" s="1"/>
  <c r="M2137" i="1" s="1"/>
  <c r="G2137" i="1"/>
  <c r="H2137" i="1" s="1"/>
  <c r="C2124" i="1" l="1"/>
  <c r="P2123" i="1"/>
  <c r="N2137" i="1"/>
  <c r="O2138" i="1"/>
  <c r="B2138" i="1"/>
  <c r="D2138" i="1"/>
  <c r="E2138" i="1" s="1"/>
  <c r="F2139" i="1" s="1"/>
  <c r="A2139" i="1"/>
  <c r="S2138" i="1"/>
  <c r="Q2137" i="1"/>
  <c r="R2137" i="1" s="1"/>
  <c r="J2138" i="1"/>
  <c r="K2138" i="1" s="1"/>
  <c r="L2138" i="1" s="1"/>
  <c r="M2138" i="1" s="1"/>
  <c r="T2138" i="1"/>
  <c r="G2138" i="1"/>
  <c r="H2138" i="1" s="1"/>
  <c r="P2124" i="1" l="1"/>
  <c r="C2125" i="1"/>
  <c r="N2138" i="1"/>
  <c r="O2139" i="1"/>
  <c r="D2139" i="1"/>
  <c r="E2139" i="1" s="1"/>
  <c r="F2140" i="1" s="1"/>
  <c r="A2140" i="1"/>
  <c r="B2139" i="1"/>
  <c r="S2139" i="1"/>
  <c r="J2139" i="1"/>
  <c r="K2139" i="1" s="1"/>
  <c r="L2139" i="1" s="1"/>
  <c r="M2139" i="1" s="1"/>
  <c r="T2139" i="1"/>
  <c r="Q2138" i="1"/>
  <c r="R2138" i="1" s="1"/>
  <c r="G2139" i="1"/>
  <c r="H2139" i="1" s="1"/>
  <c r="P2125" i="1" l="1"/>
  <c r="C2126" i="1"/>
  <c r="N2139" i="1"/>
  <c r="T2140" i="1"/>
  <c r="S2140" i="1"/>
  <c r="Q2139" i="1"/>
  <c r="R2139" i="1" s="1"/>
  <c r="J2140" i="1"/>
  <c r="K2140" i="1" s="1"/>
  <c r="L2140" i="1" s="1"/>
  <c r="M2140" i="1" s="1"/>
  <c r="G2140" i="1"/>
  <c r="H2140" i="1" s="1"/>
  <c r="A2141" i="1"/>
  <c r="D2140" i="1"/>
  <c r="E2140" i="1" s="1"/>
  <c r="F2141" i="1" s="1"/>
  <c r="B2140" i="1"/>
  <c r="O2140" i="1"/>
  <c r="P2126" i="1" l="1"/>
  <c r="C2127" i="1"/>
  <c r="N2140" i="1"/>
  <c r="Q2140" i="1"/>
  <c r="R2140" i="1" s="1"/>
  <c r="T2141" i="1"/>
  <c r="S2141" i="1"/>
  <c r="J2141" i="1"/>
  <c r="K2141" i="1" s="1"/>
  <c r="L2141" i="1" s="1"/>
  <c r="M2141" i="1" s="1"/>
  <c r="G2141" i="1"/>
  <c r="H2141" i="1" s="1"/>
  <c r="B2141" i="1"/>
  <c r="A2142" i="1"/>
  <c r="O2141" i="1"/>
  <c r="D2141" i="1"/>
  <c r="E2141" i="1" s="1"/>
  <c r="F2142" i="1" s="1"/>
  <c r="P2127" i="1" l="1"/>
  <c r="C2128" i="1"/>
  <c r="N2141" i="1"/>
  <c r="A2143" i="1"/>
  <c r="B2142" i="1"/>
  <c r="O2142" i="1"/>
  <c r="D2142" i="1"/>
  <c r="E2142" i="1" s="1"/>
  <c r="F2143" i="1" s="1"/>
  <c r="Q2141" i="1"/>
  <c r="R2141" i="1" s="1"/>
  <c r="T2142" i="1"/>
  <c r="J2142" i="1"/>
  <c r="K2142" i="1" s="1"/>
  <c r="L2142" i="1" s="1"/>
  <c r="M2142" i="1" s="1"/>
  <c r="S2142" i="1"/>
  <c r="G2142" i="1"/>
  <c r="H2142" i="1" s="1"/>
  <c r="C2129" i="1" l="1"/>
  <c r="P2128" i="1"/>
  <c r="N2142" i="1"/>
  <c r="Q2142" i="1"/>
  <c r="R2142" i="1" s="1"/>
  <c r="S2143" i="1"/>
  <c r="T2143" i="1"/>
  <c r="J2143" i="1"/>
  <c r="K2143" i="1" s="1"/>
  <c r="L2143" i="1" s="1"/>
  <c r="M2143" i="1" s="1"/>
  <c r="G2143" i="1"/>
  <c r="H2143" i="1" s="1"/>
  <c r="A2144" i="1"/>
  <c r="D2143" i="1"/>
  <c r="E2143" i="1" s="1"/>
  <c r="F2144" i="1" s="1"/>
  <c r="O2143" i="1"/>
  <c r="B2143" i="1"/>
  <c r="C2130" i="1" l="1"/>
  <c r="P2129" i="1"/>
  <c r="N2143" i="1"/>
  <c r="S2144" i="1"/>
  <c r="Q2143" i="1"/>
  <c r="R2143" i="1" s="1"/>
  <c r="J2144" i="1"/>
  <c r="K2144" i="1" s="1"/>
  <c r="L2144" i="1" s="1"/>
  <c r="M2144" i="1" s="1"/>
  <c r="T2144" i="1"/>
  <c r="G2144" i="1"/>
  <c r="H2144" i="1" s="1"/>
  <c r="A2145" i="1"/>
  <c r="D2144" i="1"/>
  <c r="E2144" i="1" s="1"/>
  <c r="F2145" i="1" s="1"/>
  <c r="O2144" i="1"/>
  <c r="B2144" i="1"/>
  <c r="C2131" i="1" l="1"/>
  <c r="P2130" i="1"/>
  <c r="N2144" i="1"/>
  <c r="S2145" i="1"/>
  <c r="Q2144" i="1"/>
  <c r="R2144" i="1" s="1"/>
  <c r="J2145" i="1"/>
  <c r="K2145" i="1" s="1"/>
  <c r="L2145" i="1" s="1"/>
  <c r="M2145" i="1" s="1"/>
  <c r="T2145" i="1"/>
  <c r="G2145" i="1"/>
  <c r="H2145" i="1" s="1"/>
  <c r="D2145" i="1"/>
  <c r="E2145" i="1" s="1"/>
  <c r="F2146" i="1" s="1"/>
  <c r="A2146" i="1"/>
  <c r="O2145" i="1"/>
  <c r="B2145" i="1"/>
  <c r="P2131" i="1" l="1"/>
  <c r="C2132" i="1"/>
  <c r="N2145" i="1"/>
  <c r="O2146" i="1"/>
  <c r="D2146" i="1"/>
  <c r="E2146" i="1" s="1"/>
  <c r="F2147" i="1" s="1"/>
  <c r="B2146" i="1"/>
  <c r="A2147" i="1"/>
  <c r="J2146" i="1"/>
  <c r="K2146" i="1" s="1"/>
  <c r="L2146" i="1" s="1"/>
  <c r="M2146" i="1" s="1"/>
  <c r="Q2145" i="1"/>
  <c r="R2145" i="1" s="1"/>
  <c r="S2146" i="1"/>
  <c r="T2146" i="1"/>
  <c r="G2146" i="1"/>
  <c r="H2146" i="1" s="1"/>
  <c r="C2133" i="1" l="1"/>
  <c r="P2132" i="1"/>
  <c r="N2146" i="1"/>
  <c r="O2147" i="1"/>
  <c r="A2148" i="1"/>
  <c r="D2147" i="1"/>
  <c r="E2147" i="1" s="1"/>
  <c r="F2148" i="1" s="1"/>
  <c r="B2147" i="1"/>
  <c r="J2147" i="1"/>
  <c r="K2147" i="1" s="1"/>
  <c r="L2147" i="1" s="1"/>
  <c r="M2147" i="1" s="1"/>
  <c r="T2147" i="1"/>
  <c r="Q2146" i="1"/>
  <c r="R2146" i="1" s="1"/>
  <c r="S2147" i="1"/>
  <c r="G2147" i="1"/>
  <c r="H2147" i="1" s="1"/>
  <c r="C2134" i="1" l="1"/>
  <c r="P2133" i="1"/>
  <c r="N2147" i="1"/>
  <c r="O2148" i="1"/>
  <c r="B2148" i="1"/>
  <c r="D2148" i="1"/>
  <c r="E2148" i="1" s="1"/>
  <c r="F2149" i="1" s="1"/>
  <c r="A2149" i="1"/>
  <c r="S2148" i="1"/>
  <c r="J2148" i="1"/>
  <c r="K2148" i="1" s="1"/>
  <c r="L2148" i="1" s="1"/>
  <c r="M2148" i="1" s="1"/>
  <c r="T2148" i="1"/>
  <c r="Q2147" i="1"/>
  <c r="R2147" i="1" s="1"/>
  <c r="G2148" i="1"/>
  <c r="H2148" i="1" s="1"/>
  <c r="C2135" i="1" l="1"/>
  <c r="P2134" i="1"/>
  <c r="N2148" i="1"/>
  <c r="O2149" i="1"/>
  <c r="D2149" i="1"/>
  <c r="E2149" i="1" s="1"/>
  <c r="F2150" i="1" s="1"/>
  <c r="B2149" i="1"/>
  <c r="A2150" i="1"/>
  <c r="S2149" i="1"/>
  <c r="Q2148" i="1"/>
  <c r="R2148" i="1" s="1"/>
  <c r="J2149" i="1"/>
  <c r="K2149" i="1" s="1"/>
  <c r="L2149" i="1" s="1"/>
  <c r="M2149" i="1" s="1"/>
  <c r="T2149" i="1"/>
  <c r="G2149" i="1"/>
  <c r="H2149" i="1" s="1"/>
  <c r="C2136" i="1" l="1"/>
  <c r="P2135" i="1"/>
  <c r="N2149" i="1"/>
  <c r="O2150" i="1"/>
  <c r="D2150" i="1"/>
  <c r="E2150" i="1" s="1"/>
  <c r="F2151" i="1" s="1"/>
  <c r="B2150" i="1"/>
  <c r="A2151" i="1"/>
  <c r="S2150" i="1"/>
  <c r="J2150" i="1"/>
  <c r="K2150" i="1" s="1"/>
  <c r="L2150" i="1" s="1"/>
  <c r="M2150" i="1" s="1"/>
  <c r="T2150" i="1"/>
  <c r="Q2149" i="1"/>
  <c r="R2149" i="1" s="1"/>
  <c r="G2150" i="1"/>
  <c r="H2150" i="1" s="1"/>
  <c r="P2136" i="1" l="1"/>
  <c r="C2137" i="1"/>
  <c r="N2150" i="1"/>
  <c r="O2151" i="1"/>
  <c r="A2152" i="1"/>
  <c r="B2151" i="1"/>
  <c r="D2151" i="1"/>
  <c r="E2151" i="1" s="1"/>
  <c r="F2152" i="1" s="1"/>
  <c r="S2151" i="1"/>
  <c r="Q2150" i="1"/>
  <c r="R2150" i="1" s="1"/>
  <c r="J2151" i="1"/>
  <c r="K2151" i="1" s="1"/>
  <c r="L2151" i="1" s="1"/>
  <c r="M2151" i="1" s="1"/>
  <c r="T2151" i="1"/>
  <c r="G2151" i="1"/>
  <c r="H2151" i="1" s="1"/>
  <c r="P2137" i="1" l="1"/>
  <c r="C2138" i="1"/>
  <c r="N2151" i="1"/>
  <c r="A2153" i="1"/>
  <c r="O2152" i="1"/>
  <c r="B2152" i="1"/>
  <c r="D2152" i="1"/>
  <c r="E2152" i="1" s="1"/>
  <c r="F2153" i="1" s="1"/>
  <c r="S2152" i="1"/>
  <c r="J2152" i="1"/>
  <c r="K2152" i="1" s="1"/>
  <c r="L2152" i="1" s="1"/>
  <c r="M2152" i="1" s="1"/>
  <c r="T2152" i="1"/>
  <c r="Q2151" i="1"/>
  <c r="R2151" i="1" s="1"/>
  <c r="G2152" i="1"/>
  <c r="H2152" i="1" s="1"/>
  <c r="C2139" i="1" l="1"/>
  <c r="P2138" i="1"/>
  <c r="N2152" i="1"/>
  <c r="S2153" i="1"/>
  <c r="J2153" i="1"/>
  <c r="K2153" i="1" s="1"/>
  <c r="L2153" i="1" s="1"/>
  <c r="M2153" i="1" s="1"/>
  <c r="T2153" i="1"/>
  <c r="Q2152" i="1"/>
  <c r="R2152" i="1" s="1"/>
  <c r="G2153" i="1"/>
  <c r="H2153" i="1" s="1"/>
  <c r="O2153" i="1"/>
  <c r="A2154" i="1"/>
  <c r="D2153" i="1"/>
  <c r="E2153" i="1" s="1"/>
  <c r="F2154" i="1" s="1"/>
  <c r="B2153" i="1"/>
  <c r="C2140" i="1" l="1"/>
  <c r="P2139" i="1"/>
  <c r="N2153" i="1"/>
  <c r="S2154" i="1"/>
  <c r="T2154" i="1"/>
  <c r="Q2153" i="1"/>
  <c r="R2153" i="1" s="1"/>
  <c r="J2154" i="1"/>
  <c r="K2154" i="1" s="1"/>
  <c r="L2154" i="1" s="1"/>
  <c r="M2154" i="1" s="1"/>
  <c r="G2154" i="1"/>
  <c r="H2154" i="1" s="1"/>
  <c r="O2154" i="1"/>
  <c r="D2154" i="1"/>
  <c r="E2154" i="1" s="1"/>
  <c r="F2155" i="1" s="1"/>
  <c r="B2154" i="1"/>
  <c r="A2155" i="1"/>
  <c r="C2141" i="1" l="1"/>
  <c r="P2140" i="1"/>
  <c r="O2155" i="1"/>
  <c r="A2156" i="1"/>
  <c r="D2155" i="1"/>
  <c r="E2155" i="1" s="1"/>
  <c r="F2156" i="1" s="1"/>
  <c r="B2155" i="1"/>
  <c r="S2155" i="1"/>
  <c r="J2155" i="1"/>
  <c r="K2155" i="1" s="1"/>
  <c r="L2155" i="1" s="1"/>
  <c r="M2155" i="1" s="1"/>
  <c r="Q2154" i="1"/>
  <c r="R2154" i="1" s="1"/>
  <c r="T2155" i="1"/>
  <c r="G2155" i="1"/>
  <c r="H2155" i="1" s="1"/>
  <c r="N2154" i="1"/>
  <c r="P2141" i="1" l="1"/>
  <c r="C2142" i="1"/>
  <c r="N2155" i="1"/>
  <c r="O2156" i="1"/>
  <c r="A2157" i="1"/>
  <c r="B2156" i="1"/>
  <c r="D2156" i="1"/>
  <c r="E2156" i="1" s="1"/>
  <c r="F2157" i="1" s="1"/>
  <c r="Q2155" i="1"/>
  <c r="R2155" i="1" s="1"/>
  <c r="S2156" i="1"/>
  <c r="J2156" i="1"/>
  <c r="K2156" i="1" s="1"/>
  <c r="L2156" i="1" s="1"/>
  <c r="M2156" i="1" s="1"/>
  <c r="T2156" i="1"/>
  <c r="G2156" i="1"/>
  <c r="H2156" i="1" s="1"/>
  <c r="C2143" i="1" l="1"/>
  <c r="P2142" i="1"/>
  <c r="N2156" i="1"/>
  <c r="O2157" i="1"/>
  <c r="A2158" i="1"/>
  <c r="D2157" i="1"/>
  <c r="E2157" i="1" s="1"/>
  <c r="F2158" i="1" s="1"/>
  <c r="B2157" i="1"/>
  <c r="S2157" i="1"/>
  <c r="Q2156" i="1"/>
  <c r="R2156" i="1" s="1"/>
  <c r="J2157" i="1"/>
  <c r="K2157" i="1" s="1"/>
  <c r="L2157" i="1" s="1"/>
  <c r="M2157" i="1" s="1"/>
  <c r="T2157" i="1"/>
  <c r="G2157" i="1"/>
  <c r="H2157" i="1" s="1"/>
  <c r="C2144" i="1" l="1"/>
  <c r="P2143" i="1"/>
  <c r="N2157" i="1"/>
  <c r="O2158" i="1"/>
  <c r="A2159" i="1"/>
  <c r="D2158" i="1"/>
  <c r="E2158" i="1" s="1"/>
  <c r="F2159" i="1" s="1"/>
  <c r="B2158" i="1"/>
  <c r="T2158" i="1"/>
  <c r="S2158" i="1"/>
  <c r="J2158" i="1"/>
  <c r="K2158" i="1" s="1"/>
  <c r="L2158" i="1" s="1"/>
  <c r="M2158" i="1" s="1"/>
  <c r="Q2157" i="1"/>
  <c r="R2157" i="1" s="1"/>
  <c r="G2158" i="1"/>
  <c r="H2158" i="1" s="1"/>
  <c r="P2144" i="1" l="1"/>
  <c r="C2145" i="1"/>
  <c r="N2158" i="1"/>
  <c r="Q2158" i="1"/>
  <c r="R2158" i="1" s="1"/>
  <c r="S2159" i="1"/>
  <c r="T2159" i="1"/>
  <c r="J2159" i="1"/>
  <c r="K2159" i="1" s="1"/>
  <c r="L2159" i="1" s="1"/>
  <c r="M2159" i="1" s="1"/>
  <c r="G2159" i="1"/>
  <c r="H2159" i="1" s="1"/>
  <c r="O2159" i="1"/>
  <c r="B2159" i="1"/>
  <c r="A2160" i="1"/>
  <c r="D2159" i="1"/>
  <c r="E2159" i="1" s="1"/>
  <c r="F2160" i="1" s="1"/>
  <c r="P2145" i="1" l="1"/>
  <c r="C2146" i="1"/>
  <c r="N2159" i="1"/>
  <c r="O2160" i="1"/>
  <c r="B2160" i="1"/>
  <c r="D2160" i="1"/>
  <c r="E2160" i="1" s="1"/>
  <c r="F2161" i="1" s="1"/>
  <c r="A2161" i="1"/>
  <c r="S2160" i="1"/>
  <c r="Q2159" i="1"/>
  <c r="R2159" i="1" s="1"/>
  <c r="J2160" i="1"/>
  <c r="K2160" i="1" s="1"/>
  <c r="L2160" i="1" s="1"/>
  <c r="M2160" i="1" s="1"/>
  <c r="T2160" i="1"/>
  <c r="G2160" i="1"/>
  <c r="H2160" i="1" s="1"/>
  <c r="C2147" i="1" l="1"/>
  <c r="P2146" i="1"/>
  <c r="N2160" i="1"/>
  <c r="B2161" i="1"/>
  <c r="A2162" i="1"/>
  <c r="O2161" i="1"/>
  <c r="D2161" i="1"/>
  <c r="E2161" i="1" s="1"/>
  <c r="F2162" i="1" s="1"/>
  <c r="S2161" i="1"/>
  <c r="Q2160" i="1"/>
  <c r="R2160" i="1" s="1"/>
  <c r="T2161" i="1"/>
  <c r="J2161" i="1"/>
  <c r="K2161" i="1" s="1"/>
  <c r="L2161" i="1" s="1"/>
  <c r="M2161" i="1" s="1"/>
  <c r="G2161" i="1"/>
  <c r="H2161" i="1" s="1"/>
  <c r="P2147" i="1" l="1"/>
  <c r="C2148" i="1"/>
  <c r="N2161" i="1"/>
  <c r="S2162" i="1"/>
  <c r="T2162" i="1"/>
  <c r="J2162" i="1"/>
  <c r="K2162" i="1" s="1"/>
  <c r="L2162" i="1" s="1"/>
  <c r="M2162" i="1" s="1"/>
  <c r="Q2161" i="1"/>
  <c r="R2161" i="1" s="1"/>
  <c r="G2162" i="1"/>
  <c r="H2162" i="1" s="1"/>
  <c r="A2163" i="1"/>
  <c r="D2162" i="1"/>
  <c r="E2162" i="1" s="1"/>
  <c r="F2163" i="1" s="1"/>
  <c r="B2162" i="1"/>
  <c r="O2162" i="1"/>
  <c r="P2148" i="1" l="1"/>
  <c r="C2149" i="1"/>
  <c r="N2162" i="1"/>
  <c r="J2163" i="1"/>
  <c r="K2163" i="1" s="1"/>
  <c r="L2163" i="1" s="1"/>
  <c r="M2163" i="1" s="1"/>
  <c r="Q2162" i="1"/>
  <c r="R2162" i="1" s="1"/>
  <c r="S2163" i="1"/>
  <c r="T2163" i="1"/>
  <c r="G2163" i="1"/>
  <c r="H2163" i="1" s="1"/>
  <c r="A2164" i="1"/>
  <c r="O2163" i="1"/>
  <c r="D2163" i="1"/>
  <c r="E2163" i="1" s="1"/>
  <c r="F2164" i="1" s="1"/>
  <c r="B2163" i="1"/>
  <c r="P2149" i="1" l="1"/>
  <c r="C2150" i="1"/>
  <c r="N2163" i="1"/>
  <c r="A2165" i="1"/>
  <c r="D2164" i="1"/>
  <c r="E2164" i="1" s="1"/>
  <c r="F2165" i="1" s="1"/>
  <c r="O2164" i="1"/>
  <c r="B2164" i="1"/>
  <c r="T2164" i="1"/>
  <c r="Q2163" i="1"/>
  <c r="R2163" i="1" s="1"/>
  <c r="S2164" i="1"/>
  <c r="J2164" i="1"/>
  <c r="K2164" i="1" s="1"/>
  <c r="L2164" i="1" s="1"/>
  <c r="M2164" i="1" s="1"/>
  <c r="G2164" i="1"/>
  <c r="H2164" i="1" s="1"/>
  <c r="P2150" i="1" l="1"/>
  <c r="C2151" i="1"/>
  <c r="N2164" i="1"/>
  <c r="Q2164" i="1"/>
  <c r="R2164" i="1" s="1"/>
  <c r="S2165" i="1"/>
  <c r="J2165" i="1"/>
  <c r="K2165" i="1" s="1"/>
  <c r="L2165" i="1" s="1"/>
  <c r="M2165" i="1" s="1"/>
  <c r="T2165" i="1"/>
  <c r="G2165" i="1"/>
  <c r="H2165" i="1" s="1"/>
  <c r="A2166" i="1"/>
  <c r="O2165" i="1"/>
  <c r="B2165" i="1"/>
  <c r="D2165" i="1"/>
  <c r="E2165" i="1" s="1"/>
  <c r="F2166" i="1" s="1"/>
  <c r="C2152" i="1" l="1"/>
  <c r="P2151" i="1"/>
  <c r="N2165" i="1"/>
  <c r="A2167" i="1"/>
  <c r="O2166" i="1"/>
  <c r="B2166" i="1"/>
  <c r="D2166" i="1"/>
  <c r="E2166" i="1" s="1"/>
  <c r="F2167" i="1" s="1"/>
  <c r="S2166" i="1"/>
  <c r="T2166" i="1"/>
  <c r="J2166" i="1"/>
  <c r="K2166" i="1" s="1"/>
  <c r="L2166" i="1" s="1"/>
  <c r="M2166" i="1" s="1"/>
  <c r="Q2165" i="1"/>
  <c r="R2165" i="1" s="1"/>
  <c r="G2166" i="1"/>
  <c r="H2166" i="1" s="1"/>
  <c r="C2153" i="1" l="1"/>
  <c r="P2152" i="1"/>
  <c r="N2166" i="1"/>
  <c r="Q2166" i="1"/>
  <c r="R2166" i="1" s="1"/>
  <c r="S2167" i="1"/>
  <c r="J2167" i="1"/>
  <c r="K2167" i="1" s="1"/>
  <c r="L2167" i="1" s="1"/>
  <c r="M2167" i="1" s="1"/>
  <c r="T2167" i="1"/>
  <c r="G2167" i="1"/>
  <c r="H2167" i="1" s="1"/>
  <c r="A2168" i="1"/>
  <c r="O2167" i="1"/>
  <c r="D2167" i="1"/>
  <c r="E2167" i="1" s="1"/>
  <c r="F2168" i="1" s="1"/>
  <c r="B2167" i="1"/>
  <c r="C2154" i="1" l="1"/>
  <c r="P2153" i="1"/>
  <c r="N2167" i="1"/>
  <c r="Q2167" i="1"/>
  <c r="R2167" i="1" s="1"/>
  <c r="S2168" i="1"/>
  <c r="T2168" i="1"/>
  <c r="J2168" i="1"/>
  <c r="K2168" i="1" s="1"/>
  <c r="L2168" i="1" s="1"/>
  <c r="M2168" i="1" s="1"/>
  <c r="G2168" i="1"/>
  <c r="H2168" i="1" s="1"/>
  <c r="A2169" i="1"/>
  <c r="B2168" i="1"/>
  <c r="O2168" i="1"/>
  <c r="D2168" i="1"/>
  <c r="E2168" i="1" s="1"/>
  <c r="F2169" i="1" s="1"/>
  <c r="C2155" i="1" l="1"/>
  <c r="P2154" i="1"/>
  <c r="N2168" i="1"/>
  <c r="Q2168" i="1"/>
  <c r="R2168" i="1" s="1"/>
  <c r="T2169" i="1"/>
  <c r="S2169" i="1"/>
  <c r="J2169" i="1"/>
  <c r="K2169" i="1" s="1"/>
  <c r="L2169" i="1" s="1"/>
  <c r="M2169" i="1" s="1"/>
  <c r="G2169" i="1"/>
  <c r="H2169" i="1" s="1"/>
  <c r="O2169" i="1"/>
  <c r="B2169" i="1"/>
  <c r="A2170" i="1"/>
  <c r="D2169" i="1"/>
  <c r="E2169" i="1" s="1"/>
  <c r="F2170" i="1" s="1"/>
  <c r="P2155" i="1" l="1"/>
  <c r="C2156" i="1"/>
  <c r="A2171" i="1"/>
  <c r="B2170" i="1"/>
  <c r="O2170" i="1"/>
  <c r="D2170" i="1"/>
  <c r="E2170" i="1" s="1"/>
  <c r="F2171" i="1" s="1"/>
  <c r="Q2169" i="1"/>
  <c r="R2169" i="1" s="1"/>
  <c r="S2170" i="1"/>
  <c r="T2170" i="1"/>
  <c r="J2170" i="1"/>
  <c r="K2170" i="1" s="1"/>
  <c r="L2170" i="1" s="1"/>
  <c r="M2170" i="1" s="1"/>
  <c r="G2170" i="1"/>
  <c r="H2170" i="1" s="1"/>
  <c r="N2169" i="1"/>
  <c r="P2156" i="1" l="1"/>
  <c r="C2157" i="1"/>
  <c r="N2170" i="1"/>
  <c r="Q2170" i="1"/>
  <c r="R2170" i="1" s="1"/>
  <c r="S2171" i="1"/>
  <c r="T2171" i="1"/>
  <c r="J2171" i="1"/>
  <c r="K2171" i="1" s="1"/>
  <c r="L2171" i="1" s="1"/>
  <c r="M2171" i="1" s="1"/>
  <c r="G2171" i="1"/>
  <c r="H2171" i="1" s="1"/>
  <c r="A2172" i="1"/>
  <c r="O2171" i="1"/>
  <c r="B2171" i="1"/>
  <c r="D2171" i="1"/>
  <c r="E2171" i="1" s="1"/>
  <c r="F2172" i="1" s="1"/>
  <c r="P2157" i="1" l="1"/>
  <c r="C2158" i="1"/>
  <c r="N2171" i="1"/>
  <c r="A2173" i="1"/>
  <c r="O2172" i="1"/>
  <c r="D2172" i="1"/>
  <c r="E2172" i="1" s="1"/>
  <c r="F2173" i="1" s="1"/>
  <c r="B2172" i="1"/>
  <c r="T2172" i="1"/>
  <c r="J2172" i="1"/>
  <c r="K2172" i="1" s="1"/>
  <c r="L2172" i="1" s="1"/>
  <c r="M2172" i="1" s="1"/>
  <c r="S2172" i="1"/>
  <c r="Q2171" i="1"/>
  <c r="R2171" i="1" s="1"/>
  <c r="G2172" i="1"/>
  <c r="H2172" i="1" s="1"/>
  <c r="C2159" i="1" l="1"/>
  <c r="P2158" i="1"/>
  <c r="N2172" i="1"/>
  <c r="Q2172" i="1"/>
  <c r="R2172" i="1" s="1"/>
  <c r="T2173" i="1"/>
  <c r="S2173" i="1"/>
  <c r="J2173" i="1"/>
  <c r="K2173" i="1" s="1"/>
  <c r="L2173" i="1" s="1"/>
  <c r="M2173" i="1" s="1"/>
  <c r="G2173" i="1"/>
  <c r="H2173" i="1" s="1"/>
  <c r="A2174" i="1"/>
  <c r="O2173" i="1"/>
  <c r="D2173" i="1"/>
  <c r="E2173" i="1" s="1"/>
  <c r="F2174" i="1" s="1"/>
  <c r="B2173" i="1"/>
  <c r="P2159" i="1" l="1"/>
  <c r="C2160" i="1"/>
  <c r="N2173" i="1"/>
  <c r="Q2173" i="1"/>
  <c r="R2173" i="1" s="1"/>
  <c r="J2174" i="1"/>
  <c r="K2174" i="1" s="1"/>
  <c r="L2174" i="1" s="1"/>
  <c r="M2174" i="1" s="1"/>
  <c r="S2174" i="1"/>
  <c r="T2174" i="1"/>
  <c r="G2174" i="1"/>
  <c r="H2174" i="1" s="1"/>
  <c r="A2175" i="1"/>
  <c r="D2174" i="1"/>
  <c r="E2174" i="1" s="1"/>
  <c r="F2175" i="1" s="1"/>
  <c r="O2174" i="1"/>
  <c r="B2174" i="1"/>
  <c r="P2160" i="1" l="1"/>
  <c r="C2161" i="1"/>
  <c r="N2174" i="1"/>
  <c r="S2175" i="1"/>
  <c r="Q2174" i="1"/>
  <c r="R2174" i="1" s="1"/>
  <c r="T2175" i="1"/>
  <c r="J2175" i="1"/>
  <c r="K2175" i="1" s="1"/>
  <c r="L2175" i="1" s="1"/>
  <c r="M2175" i="1" s="1"/>
  <c r="G2175" i="1"/>
  <c r="H2175" i="1" s="1"/>
  <c r="B2175" i="1"/>
  <c r="A2176" i="1"/>
  <c r="O2175" i="1"/>
  <c r="D2175" i="1"/>
  <c r="E2175" i="1" s="1"/>
  <c r="F2176" i="1" s="1"/>
  <c r="C2162" i="1" l="1"/>
  <c r="P2161" i="1"/>
  <c r="N2175" i="1"/>
  <c r="J2176" i="1"/>
  <c r="K2176" i="1" s="1"/>
  <c r="L2176" i="1" s="1"/>
  <c r="M2176" i="1" s="1"/>
  <c r="T2176" i="1"/>
  <c r="Q2175" i="1"/>
  <c r="R2175" i="1" s="1"/>
  <c r="S2176" i="1"/>
  <c r="G2176" i="1"/>
  <c r="H2176" i="1" s="1"/>
  <c r="B2176" i="1"/>
  <c r="O2176" i="1"/>
  <c r="D2176" i="1"/>
  <c r="E2176" i="1" s="1"/>
  <c r="F2177" i="1" s="1"/>
  <c r="A2177" i="1"/>
  <c r="P2162" i="1" l="1"/>
  <c r="C2163" i="1"/>
  <c r="A2178" i="1"/>
  <c r="D2177" i="1"/>
  <c r="E2177" i="1" s="1"/>
  <c r="F2178" i="1" s="1"/>
  <c r="B2177" i="1"/>
  <c r="O2177" i="1"/>
  <c r="N2176" i="1"/>
  <c r="J2177" i="1"/>
  <c r="K2177" i="1" s="1"/>
  <c r="L2177" i="1" s="1"/>
  <c r="M2177" i="1" s="1"/>
  <c r="Q2176" i="1"/>
  <c r="R2176" i="1" s="1"/>
  <c r="T2177" i="1"/>
  <c r="S2177" i="1"/>
  <c r="G2177" i="1"/>
  <c r="H2177" i="1" s="1"/>
  <c r="P2163" i="1" l="1"/>
  <c r="C2164" i="1"/>
  <c r="N2177" i="1"/>
  <c r="T2178" i="1"/>
  <c r="S2178" i="1"/>
  <c r="J2178" i="1"/>
  <c r="K2178" i="1" s="1"/>
  <c r="L2178" i="1" s="1"/>
  <c r="M2178" i="1" s="1"/>
  <c r="Q2177" i="1"/>
  <c r="R2177" i="1" s="1"/>
  <c r="G2178" i="1"/>
  <c r="H2178" i="1" s="1"/>
  <c r="B2178" i="1"/>
  <c r="O2178" i="1"/>
  <c r="A2179" i="1"/>
  <c r="D2178" i="1"/>
  <c r="E2178" i="1" s="1"/>
  <c r="F2179" i="1" s="1"/>
  <c r="C2165" i="1" l="1"/>
  <c r="P2164" i="1"/>
  <c r="N2178" i="1"/>
  <c r="O2179" i="1"/>
  <c r="A2180" i="1"/>
  <c r="D2179" i="1"/>
  <c r="E2179" i="1" s="1"/>
  <c r="F2180" i="1" s="1"/>
  <c r="B2179" i="1"/>
  <c r="J2179" i="1"/>
  <c r="K2179" i="1" s="1"/>
  <c r="L2179" i="1" s="1"/>
  <c r="M2179" i="1" s="1"/>
  <c r="S2179" i="1"/>
  <c r="Q2178" i="1"/>
  <c r="R2178" i="1" s="1"/>
  <c r="T2179" i="1"/>
  <c r="G2179" i="1"/>
  <c r="H2179" i="1" s="1"/>
  <c r="C2166" i="1" l="1"/>
  <c r="P2165" i="1"/>
  <c r="N2179" i="1"/>
  <c r="D2180" i="1"/>
  <c r="E2180" i="1" s="1"/>
  <c r="F2181" i="1" s="1"/>
  <c r="A2181" i="1"/>
  <c r="B2180" i="1"/>
  <c r="O2180" i="1"/>
  <c r="J2180" i="1"/>
  <c r="K2180" i="1" s="1"/>
  <c r="L2180" i="1" s="1"/>
  <c r="M2180" i="1" s="1"/>
  <c r="T2180" i="1"/>
  <c r="S2180" i="1"/>
  <c r="Q2179" i="1"/>
  <c r="R2179" i="1" s="1"/>
  <c r="G2180" i="1"/>
  <c r="H2180" i="1" s="1"/>
  <c r="C2167" i="1" l="1"/>
  <c r="P2166" i="1"/>
  <c r="N2180" i="1"/>
  <c r="T2181" i="1"/>
  <c r="J2181" i="1"/>
  <c r="K2181" i="1" s="1"/>
  <c r="L2181" i="1" s="1"/>
  <c r="M2181" i="1" s="1"/>
  <c r="S2181" i="1"/>
  <c r="Q2180" i="1"/>
  <c r="R2180" i="1" s="1"/>
  <c r="G2181" i="1"/>
  <c r="H2181" i="1" s="1"/>
  <c r="B2181" i="1"/>
  <c r="O2181" i="1"/>
  <c r="D2181" i="1"/>
  <c r="E2181" i="1" s="1"/>
  <c r="C2168" i="1" l="1"/>
  <c r="P2167" i="1"/>
  <c r="N2181" i="1"/>
  <c r="Q2181" i="1"/>
  <c r="P2168" i="1" l="1"/>
  <c r="C2169" i="1"/>
  <c r="B12" i="1"/>
  <c r="P2169" i="1" l="1"/>
  <c r="C2170" i="1"/>
  <c r="C2171" i="1" l="1"/>
  <c r="P2170" i="1"/>
  <c r="C2172" i="1" l="1"/>
  <c r="P2171" i="1"/>
  <c r="C2173" i="1" l="1"/>
  <c r="P2172" i="1"/>
  <c r="C2174" i="1" l="1"/>
  <c r="P2173" i="1"/>
  <c r="P2174" i="1" l="1"/>
  <c r="C2175" i="1"/>
  <c r="P2175" i="1" l="1"/>
  <c r="C2176" i="1"/>
  <c r="C2177" i="1" l="1"/>
  <c r="P2176" i="1"/>
  <c r="C2178" i="1" l="1"/>
  <c r="P2177" i="1"/>
  <c r="P2178" i="1" l="1"/>
  <c r="C2179" i="1"/>
  <c r="C2180" i="1" l="1"/>
  <c r="P2179" i="1"/>
  <c r="P2180" i="1" l="1"/>
  <c r="C2181" i="1"/>
  <c r="P2181" i="1" l="1"/>
  <c r="R2181" i="1"/>
</calcChain>
</file>

<file path=xl/sharedStrings.xml><?xml version="1.0" encoding="utf-8"?>
<sst xmlns="http://schemas.openxmlformats.org/spreadsheetml/2006/main" count="108" uniqueCount="64">
  <si>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</si>
  <si>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</si>
  <si>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</si>
  <si>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</si>
  <si>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</si>
  <si>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</si>
  <si>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</si>
  <si>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</si>
  <si>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</si>
  <si>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</si>
  <si>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</si>
  <si>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</si>
  <si>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</si>
  <si>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</si>
  <si>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</si>
  <si>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</si>
  <si>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</si>
  <si>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</si>
  <si>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</si>
  <si>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</si>
  <si>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</si>
  <si>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</si>
  <si>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</si>
  <si>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</si>
  <si>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</si>
  <si>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</si>
  <si>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</si>
  <si>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</si>
  <si>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</si>
  <si>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</si>
  <si>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</si>
  <si>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</si>
  <si>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</si>
  <si>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</si>
  <si>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</si>
  <si>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</si>
  <si>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</si>
  <si>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</si>
  <si>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</si>
  <si>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</si>
  <si>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</si>
  <si>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</si>
  <si>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</si>
  <si>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</si>
  <si>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</si>
  <si>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</si>
  <si>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</si>
  <si>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</si>
  <si>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</si>
  <si>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</si>
  <si>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</si>
  <si>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</si>
  <si>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</si>
  <si>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</si>
  <si>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</si>
  <si>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</si>
  <si>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</si>
  <si>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</si>
  <si>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</si>
  <si>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DI + 2,10% (base 252)</t>
  </si>
  <si>
    <t>7ª EMI / 2ª SER</t>
  </si>
  <si>
    <t>USIMINAS</t>
  </si>
  <si>
    <t>USIM27</t>
  </si>
  <si>
    <t>USIMINAS - 7ª EMISSÃO DE DEBÊNTURES - 2ª SÉRIE - R$ 1.300.000.000,00 - 1.300.000 debêntures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</si>
</sst>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8"/>
      <color indexed="8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6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left"/>
    </xf>
    <xf numFmtId="14" fontId="9" fillId="3" borderId="0" xfId="0" applyNumberFormat="1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center"/>
    </xf>
    <xf numFmtId="14" fontId="11" fillId="3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4" fontId="12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3" fontId="1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72" fontId="13" fillId="5" borderId="0" xfId="0" applyNumberFormat="1" applyFont="1" applyFill="1" applyAlignment="1">
      <alignment horizontal="center" vertical="center" wrapText="1"/>
    </xf>
    <xf numFmtId="166" fontId="1" fillId="5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4" fontId="3" fillId="5" borderId="0" xfId="0" applyNumberFormat="1" applyFont="1" applyFill="1"/>
    <xf numFmtId="176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5" borderId="0" xfId="0" applyNumberFormat="1" applyFont="1" applyFill="1" applyAlignment="1">
      <alignment horizontal="center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2" fillId="6" borderId="0" xfId="0" applyFont="1" applyFill="1" applyAlignment="1">
      <alignment horizontal="centerContinuous"/>
    </xf>
    <xf numFmtId="167" fontId="2" fillId="6" borderId="0" xfId="0" applyNumberFormat="1" applyFont="1" applyFill="1" applyAlignment="1">
      <alignment horizontal="centerContinuous"/>
    </xf>
    <xf numFmtId="1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"/>
    </xf>
    <xf numFmtId="1" fontId="2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65" fontId="2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5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169" fontId="2" fillId="6" borderId="0" xfId="0" applyNumberFormat="1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3" fontId="16" fillId="3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142876</xdr:colOff>
      <xdr:row>0</xdr:row>
      <xdr:rowOff>66675</xdr:rowOff>
    </xdr:from>
    <xdr:to>
      <xdr:col>0</xdr:col>
      <xdr:colOff>1247776</xdr:colOff>
      <xdr:row>2</xdr:row>
      <xdr:rowOff>41097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C126767-2842-4F15-A269-27A40813D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66675"/>
          <a:ext cx="1104900" cy="3554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G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8" customWidth="1"/>
    <col min="2" max="2" width="21.42578125" style="8" customWidth="1"/>
    <col min="3" max="3" width="22.28515625" style="8" bestFit="1" customWidth="1"/>
    <col min="4" max="4" width="9.7109375" style="8" bestFit="1" customWidth="1"/>
    <col min="5" max="5" width="16.42578125" style="8" bestFit="1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3" width="18.140625" style="8" bestFit="1" customWidth="1"/>
    <col min="14" max="14" width="17.5703125" style="8" customWidth="1"/>
    <col min="15" max="15" width="7.28515625" style="8" customWidth="1"/>
    <col min="16" max="16" width="16.42578125" style="8" bestFit="1" customWidth="1"/>
    <col min="17" max="18" width="15.71093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34" customWidth="1"/>
    <col min="25" max="25" width="22.28515625" style="8" bestFit="1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149" width="20.140625" style="8" customWidth="1"/>
    <col min="150" max="189" width="12.42578125" style="8" customWidth="1"/>
    <col min="190" max="190" width="20.140625" style="9" customWidth="1"/>
    <col min="191" max="191" width="21.42578125" style="9" customWidth="1"/>
    <col min="192" max="192" width="22.7109375" style="9" customWidth="1"/>
    <col min="193" max="193" width="13.7109375" style="9" customWidth="1"/>
    <col min="194" max="194" width="15" style="9" customWidth="1"/>
    <col min="195" max="197" width="17.5703125" style="9" customWidth="1"/>
    <col min="198" max="198" width="16.28515625" style="9" customWidth="1"/>
    <col min="199" max="199" width="15" style="9" customWidth="1"/>
    <col min="200" max="201" width="12.42578125" style="9" customWidth="1"/>
    <col min="202" max="203" width="17.5703125" style="9" customWidth="1"/>
    <col min="204" max="204" width="7.28515625" style="9" customWidth="1"/>
    <col min="205" max="205" width="21.42578125" style="9" customWidth="1"/>
    <col min="206" max="206" width="17.5703125" style="9" customWidth="1"/>
    <col min="207" max="207" width="20.140625" style="9" customWidth="1"/>
    <col min="208" max="208" width="16.28515625" style="9" customWidth="1"/>
    <col min="209" max="209" width="17.5703125" style="9" customWidth="1"/>
    <col min="210" max="210" width="6" style="9" customWidth="1"/>
    <col min="211" max="212" width="18.85546875" style="9" customWidth="1"/>
    <col min="213" max="214" width="20.140625" style="9" customWidth="1"/>
    <col min="215" max="215" width="6" style="9" customWidth="1"/>
    <col min="216" max="216" width="12.42578125" style="9" customWidth="1"/>
    <col min="217" max="217" width="18.85546875" style="9" customWidth="1"/>
    <col min="218" max="219" width="15" style="9" customWidth="1"/>
    <col min="220" max="220" width="7.28515625" style="9" customWidth="1"/>
    <col min="221" max="221" width="11.140625" style="9" customWidth="1"/>
    <col min="222" max="222" width="13.7109375" style="9" customWidth="1"/>
    <col min="223" max="223" width="18.85546875" style="9" customWidth="1"/>
    <col min="224" max="224" width="17.5703125" style="9" customWidth="1"/>
    <col min="225" max="225" width="25.28515625" style="9" customWidth="1"/>
    <col min="226" max="226" width="20.140625" style="9" customWidth="1"/>
    <col min="227" max="227" width="15" style="9" customWidth="1"/>
    <col min="228" max="228" width="17.5703125" style="9" customWidth="1"/>
    <col min="229" max="229" width="16.28515625" style="9" customWidth="1"/>
    <col min="230" max="231" width="15" style="9" customWidth="1"/>
    <col min="232" max="232" width="17.5703125" style="9" customWidth="1"/>
    <col min="233" max="233" width="20.140625" style="9" customWidth="1"/>
    <col min="234" max="234" width="16.28515625" style="9" customWidth="1"/>
    <col min="235" max="236" width="25.28515625" style="9" customWidth="1"/>
    <col min="237" max="237" width="18.85546875" style="9" customWidth="1"/>
    <col min="238" max="239" width="20.140625" style="9" customWidth="1"/>
    <col min="240" max="240" width="11.140625" style="9" customWidth="1"/>
    <col min="241" max="241" width="29.140625" style="9" customWidth="1"/>
    <col min="242" max="242" width="34.28515625" style="9" customWidth="1"/>
    <col min="243" max="244" width="9.85546875" style="9" customWidth="1"/>
    <col min="245" max="245" width="17.5703125" style="9" customWidth="1"/>
    <col min="246" max="246" width="18.85546875" style="9" customWidth="1"/>
    <col min="247" max="247" width="9.85546875" style="9" customWidth="1"/>
    <col min="248" max="249" width="6" style="9" customWidth="1"/>
    <col min="250" max="250" width="13.7109375" style="9" customWidth="1"/>
    <col min="251" max="252" width="15" style="9" customWidth="1"/>
    <col min="253" max="253" width="17.5703125" style="9" customWidth="1"/>
    <col min="254" max="254" width="9.85546875" style="9" customWidth="1"/>
    <col min="255" max="255" width="7.28515625" style="9" customWidth="1"/>
    <col min="256" max="256" width="6" style="9" customWidth="1"/>
    <col min="257" max="262" width="17.5703125" style="9" customWidth="1"/>
    <col min="263" max="405" width="20.140625" style="9" customWidth="1"/>
    <col min="406" max="445" width="12.42578125" style="9" customWidth="1"/>
    <col min="446" max="446" width="20.140625" style="9" customWidth="1"/>
    <col min="447" max="447" width="21.42578125" style="9" customWidth="1"/>
    <col min="448" max="448" width="22.7109375" style="9" customWidth="1"/>
    <col min="449" max="449" width="13.7109375" style="9" customWidth="1"/>
    <col min="450" max="450" width="15" style="9" customWidth="1"/>
    <col min="451" max="453" width="17.5703125" style="9" customWidth="1"/>
    <col min="454" max="454" width="16.28515625" style="9" customWidth="1"/>
    <col min="455" max="455" width="15" style="9" customWidth="1"/>
    <col min="456" max="457" width="12.42578125" style="9" customWidth="1"/>
    <col min="458" max="459" width="17.5703125" style="9" customWidth="1"/>
    <col min="460" max="460" width="7.28515625" style="9" customWidth="1"/>
    <col min="461" max="461" width="21.42578125" style="9" customWidth="1"/>
    <col min="462" max="462" width="17.5703125" style="9" customWidth="1"/>
    <col min="463" max="463" width="20.140625" style="9" customWidth="1"/>
    <col min="464" max="464" width="16.28515625" style="9" customWidth="1"/>
    <col min="465" max="465" width="17.5703125" style="9" customWidth="1"/>
    <col min="466" max="466" width="6" style="9" customWidth="1"/>
    <col min="467" max="468" width="18.85546875" style="9" customWidth="1"/>
    <col min="469" max="470" width="20.140625" style="9" customWidth="1"/>
    <col min="471" max="471" width="6" style="9" customWidth="1"/>
    <col min="472" max="472" width="12.42578125" style="9" customWidth="1"/>
    <col min="473" max="473" width="18.85546875" style="9" customWidth="1"/>
    <col min="474" max="475" width="15" style="9" customWidth="1"/>
    <col min="476" max="476" width="7.28515625" style="9" customWidth="1"/>
    <col min="477" max="477" width="11.140625" style="9" customWidth="1"/>
    <col min="478" max="478" width="13.7109375" style="9" customWidth="1"/>
    <col min="479" max="479" width="18.85546875" style="9" customWidth="1"/>
    <col min="480" max="480" width="17.5703125" style="9" customWidth="1"/>
    <col min="481" max="481" width="25.28515625" style="9" customWidth="1"/>
    <col min="482" max="482" width="20.140625" style="9" customWidth="1"/>
    <col min="483" max="483" width="15" style="9" customWidth="1"/>
    <col min="484" max="484" width="17.5703125" style="9" customWidth="1"/>
    <col min="485" max="485" width="16.28515625" style="9" customWidth="1"/>
    <col min="486" max="487" width="15" style="9" customWidth="1"/>
    <col min="488" max="488" width="17.5703125" style="9" customWidth="1"/>
    <col min="489" max="489" width="20.140625" style="9" customWidth="1"/>
    <col min="490" max="490" width="16.28515625" style="9" customWidth="1"/>
    <col min="491" max="492" width="25.28515625" style="9" customWidth="1"/>
    <col min="493" max="493" width="18.85546875" style="9" customWidth="1"/>
    <col min="494" max="495" width="20.140625" style="9" customWidth="1"/>
    <col min="496" max="496" width="11.140625" style="9" customWidth="1"/>
    <col min="497" max="497" width="29.140625" style="9" customWidth="1"/>
    <col min="498" max="498" width="34.28515625" style="9" customWidth="1"/>
    <col min="499" max="500" width="9.85546875" style="9" customWidth="1"/>
    <col min="501" max="501" width="17.5703125" style="9" customWidth="1"/>
    <col min="502" max="502" width="18.85546875" style="9" customWidth="1"/>
    <col min="503" max="503" width="9.85546875" style="9" customWidth="1"/>
    <col min="504" max="505" width="6" style="9" customWidth="1"/>
    <col min="506" max="506" width="13.7109375" style="9" customWidth="1"/>
    <col min="507" max="508" width="15" style="9" customWidth="1"/>
    <col min="509" max="509" width="17.5703125" style="9" customWidth="1"/>
    <col min="510" max="510" width="9.85546875" style="9" customWidth="1"/>
    <col min="511" max="511" width="7.28515625" style="9" customWidth="1"/>
    <col min="512" max="512" width="6" style="9" customWidth="1"/>
    <col min="513" max="518" width="17.5703125" style="9" customWidth="1"/>
    <col min="519" max="661" width="20.140625" style="9" customWidth="1"/>
    <col min="662" max="701" width="12.42578125" style="9" customWidth="1"/>
    <col min="702" max="702" width="20.140625" style="9" customWidth="1"/>
    <col min="703" max="703" width="21.42578125" style="9" customWidth="1"/>
    <col min="704" max="704" width="22.7109375" style="9" customWidth="1"/>
    <col min="705" max="705" width="13.7109375" style="9" customWidth="1"/>
    <col min="706" max="706" width="15" style="9" customWidth="1"/>
    <col min="707" max="709" width="17.5703125" style="9" customWidth="1"/>
    <col min="710" max="710" width="16.28515625" style="9" customWidth="1"/>
    <col min="711" max="711" width="15" style="9" customWidth="1"/>
    <col min="712" max="713" width="12.42578125" style="9" customWidth="1"/>
    <col min="714" max="715" width="17.5703125" style="9" customWidth="1"/>
    <col min="716" max="716" width="7.28515625" style="9" customWidth="1"/>
    <col min="717" max="717" width="21.42578125" style="9" customWidth="1"/>
    <col min="718" max="718" width="17.5703125" style="9" customWidth="1"/>
    <col min="719" max="719" width="20.140625" style="9" customWidth="1"/>
    <col min="720" max="720" width="16.28515625" style="9" customWidth="1"/>
    <col min="721" max="721" width="17.5703125" style="9" customWidth="1"/>
    <col min="722" max="722" width="6" style="9" customWidth="1"/>
    <col min="723" max="724" width="18.85546875" style="9" customWidth="1"/>
    <col min="725" max="726" width="20.140625" style="9" customWidth="1"/>
    <col min="727" max="727" width="6" style="9" customWidth="1"/>
    <col min="728" max="728" width="12.42578125" style="9" customWidth="1"/>
    <col min="729" max="729" width="18.85546875" style="9" customWidth="1"/>
    <col min="730" max="731" width="15" style="9" customWidth="1"/>
    <col min="732" max="732" width="7.28515625" style="9" customWidth="1"/>
    <col min="733" max="733" width="11.140625" style="9" customWidth="1"/>
    <col min="734" max="734" width="13.7109375" style="9" customWidth="1"/>
    <col min="735" max="735" width="18.85546875" style="9" customWidth="1"/>
    <col min="736" max="736" width="17.5703125" style="9" customWidth="1"/>
    <col min="737" max="737" width="25.28515625" style="9" customWidth="1"/>
    <col min="738" max="738" width="20.140625" style="9" customWidth="1"/>
    <col min="739" max="739" width="15" style="9" customWidth="1"/>
    <col min="740" max="740" width="17.5703125" style="9" customWidth="1"/>
    <col min="741" max="741" width="16.28515625" style="9" customWidth="1"/>
    <col min="742" max="743" width="15" style="9" customWidth="1"/>
    <col min="744" max="744" width="17.5703125" style="9" customWidth="1"/>
    <col min="745" max="745" width="20.140625" style="9" customWidth="1"/>
    <col min="746" max="746" width="16.28515625" style="9" customWidth="1"/>
    <col min="747" max="748" width="25.28515625" style="9" customWidth="1"/>
    <col min="749" max="749" width="18.85546875" style="9" customWidth="1"/>
    <col min="750" max="751" width="20.140625" style="9" customWidth="1"/>
    <col min="752" max="752" width="11.140625" style="9" customWidth="1"/>
    <col min="753" max="753" width="29.140625" style="9" customWidth="1"/>
    <col min="754" max="754" width="34.28515625" style="9" customWidth="1"/>
    <col min="755" max="756" width="9.85546875" style="9" customWidth="1"/>
    <col min="757" max="757" width="17.5703125" style="9" customWidth="1"/>
    <col min="758" max="758" width="18.85546875" style="9" customWidth="1"/>
    <col min="759" max="759" width="9.85546875" style="9" customWidth="1"/>
    <col min="760" max="761" width="6" style="9" customWidth="1"/>
    <col min="762" max="762" width="13.7109375" style="9" customWidth="1"/>
    <col min="763" max="764" width="15" style="9" customWidth="1"/>
    <col min="765" max="765" width="17.5703125" style="9" customWidth="1"/>
    <col min="766" max="766" width="9.85546875" style="9" customWidth="1"/>
    <col min="767" max="767" width="7.28515625" style="9" customWidth="1"/>
    <col min="768" max="768" width="6" style="9" customWidth="1"/>
    <col min="769" max="774" width="17.5703125" style="9" customWidth="1"/>
    <col min="775" max="917" width="20.140625" style="9" customWidth="1"/>
    <col min="918" max="957" width="12.42578125" style="9" customWidth="1"/>
    <col min="958" max="958" width="20.140625" style="9" customWidth="1"/>
    <col min="959" max="959" width="21.42578125" style="9" customWidth="1"/>
    <col min="960" max="960" width="22.7109375" style="9" customWidth="1"/>
    <col min="961" max="961" width="13.7109375" style="9" customWidth="1"/>
    <col min="962" max="962" width="15" style="9" customWidth="1"/>
    <col min="963" max="965" width="17.5703125" style="9" customWidth="1"/>
    <col min="966" max="966" width="16.28515625" style="9" customWidth="1"/>
    <col min="967" max="967" width="15" style="9" customWidth="1"/>
    <col min="968" max="969" width="12.42578125" style="9" customWidth="1"/>
    <col min="970" max="971" width="17.5703125" style="9" customWidth="1"/>
    <col min="972" max="972" width="7.28515625" style="9" customWidth="1"/>
    <col min="973" max="973" width="21.42578125" style="9" customWidth="1"/>
    <col min="974" max="974" width="17.5703125" style="9" customWidth="1"/>
    <col min="975" max="975" width="20.140625" style="9" customWidth="1"/>
    <col min="976" max="976" width="16.28515625" style="9" customWidth="1"/>
    <col min="977" max="977" width="17.5703125" style="9" customWidth="1"/>
    <col min="978" max="978" width="6" style="9" customWidth="1"/>
    <col min="979" max="980" width="18.85546875" style="9" customWidth="1"/>
    <col min="981" max="982" width="20.140625" style="9" customWidth="1"/>
    <col min="983" max="983" width="6" style="9" customWidth="1"/>
    <col min="984" max="984" width="12.42578125" style="9" customWidth="1"/>
    <col min="985" max="985" width="18.85546875" style="9" customWidth="1"/>
    <col min="986" max="987" width="15" style="9" customWidth="1"/>
    <col min="988" max="988" width="7.28515625" style="9" customWidth="1"/>
    <col min="989" max="989" width="11.140625" style="9" customWidth="1"/>
    <col min="990" max="990" width="13.7109375" style="9" customWidth="1"/>
    <col min="991" max="991" width="18.85546875" style="9" customWidth="1"/>
    <col min="992" max="992" width="17.5703125" style="9" customWidth="1"/>
    <col min="993" max="993" width="25.28515625" style="9" customWidth="1"/>
    <col min="994" max="994" width="20.140625" style="9" customWidth="1"/>
    <col min="995" max="995" width="15" style="9" customWidth="1"/>
    <col min="996" max="996" width="17.5703125" style="9" customWidth="1"/>
    <col min="997" max="997" width="16.28515625" style="9" customWidth="1"/>
    <col min="998" max="999" width="15" style="9" customWidth="1"/>
    <col min="1000" max="1000" width="17.5703125" style="9" customWidth="1"/>
    <col min="1001" max="1001" width="20.140625" style="9" customWidth="1"/>
    <col min="1002" max="1002" width="16.28515625" style="9" customWidth="1"/>
    <col min="1003" max="1004" width="25.28515625" style="9" customWidth="1"/>
    <col min="1005" max="1005" width="18.85546875" style="9" customWidth="1"/>
    <col min="1006" max="1007" width="20.140625" style="9" customWidth="1"/>
    <col min="1008" max="1008" width="11.140625" style="9" customWidth="1"/>
    <col min="1009" max="1009" width="29.140625" style="9" customWidth="1"/>
    <col min="1010" max="1010" width="34.28515625" style="9" customWidth="1"/>
    <col min="1011" max="1012" width="9.85546875" style="9" customWidth="1"/>
    <col min="1013" max="1013" width="17.5703125" style="9" customWidth="1"/>
    <col min="1014" max="1014" width="18.85546875" style="9" customWidth="1"/>
    <col min="1015" max="1015" width="9.85546875" style="9" customWidth="1"/>
    <col min="1016" max="1017" width="6" style="9" customWidth="1"/>
    <col min="1018" max="1018" width="13.7109375" style="9" customWidth="1"/>
    <col min="1019" max="1020" width="15" style="9" customWidth="1"/>
    <col min="1021" max="1021" width="17.5703125" style="9" customWidth="1"/>
    <col min="1022" max="1022" width="9.85546875" style="9" customWidth="1"/>
    <col min="1023" max="1023" width="7.28515625" style="9" customWidth="1"/>
    <col min="1024" max="1024" width="6" style="9" customWidth="1"/>
    <col min="1025" max="1030" width="17.5703125" style="9" customWidth="1"/>
    <col min="1031" max="1173" width="20.140625" style="9" customWidth="1"/>
    <col min="1174" max="1213" width="12.42578125" style="9" customWidth="1"/>
    <col min="1214" max="1214" width="20.140625" style="9" customWidth="1"/>
    <col min="1215" max="1215" width="21.42578125" style="9" customWidth="1"/>
    <col min="1216" max="1216" width="22.7109375" style="9" customWidth="1"/>
    <col min="1217" max="1217" width="13.7109375" style="9" customWidth="1"/>
    <col min="1218" max="1218" width="15" style="9" customWidth="1"/>
    <col min="1219" max="1221" width="17.5703125" style="9" customWidth="1"/>
    <col min="1222" max="1222" width="16.28515625" style="9" customWidth="1"/>
    <col min="1223" max="1223" width="15" style="9" customWidth="1"/>
    <col min="1224" max="1225" width="12.42578125" style="9" customWidth="1"/>
    <col min="1226" max="1227" width="17.5703125" style="9" customWidth="1"/>
    <col min="1228" max="1228" width="7.28515625" style="9" customWidth="1"/>
    <col min="1229" max="1229" width="21.42578125" style="9" customWidth="1"/>
    <col min="1230" max="1230" width="17.5703125" style="9" customWidth="1"/>
    <col min="1231" max="1231" width="20.140625" style="9" customWidth="1"/>
    <col min="1232" max="1232" width="16.28515625" style="9" customWidth="1"/>
    <col min="1233" max="1233" width="17.5703125" style="9" customWidth="1"/>
    <col min="1234" max="1234" width="6" style="9" customWidth="1"/>
    <col min="1235" max="1236" width="18.85546875" style="9" customWidth="1"/>
    <col min="1237" max="1238" width="20.140625" style="9" customWidth="1"/>
    <col min="1239" max="1239" width="6" style="9" customWidth="1"/>
    <col min="1240" max="1240" width="12.42578125" style="9" customWidth="1"/>
    <col min="1241" max="1241" width="18.85546875" style="9" customWidth="1"/>
    <col min="1242" max="1243" width="15" style="9" customWidth="1"/>
    <col min="1244" max="1244" width="7.28515625" style="9" customWidth="1"/>
    <col min="1245" max="1245" width="11.140625" style="9" customWidth="1"/>
    <col min="1246" max="1246" width="13.7109375" style="9" customWidth="1"/>
    <col min="1247" max="1247" width="18.85546875" style="9" customWidth="1"/>
    <col min="1248" max="1248" width="17.5703125" style="9" customWidth="1"/>
    <col min="1249" max="1249" width="25.28515625" style="9" customWidth="1"/>
    <col min="1250" max="1250" width="20.140625" style="9" customWidth="1"/>
    <col min="1251" max="1251" width="15" style="9" customWidth="1"/>
    <col min="1252" max="1252" width="17.5703125" style="9" customWidth="1"/>
    <col min="1253" max="1253" width="16.28515625" style="9" customWidth="1"/>
    <col min="1254" max="1255" width="15" style="9" customWidth="1"/>
    <col min="1256" max="1256" width="17.5703125" style="9" customWidth="1"/>
    <col min="1257" max="1257" width="20.140625" style="9" customWidth="1"/>
    <col min="1258" max="1258" width="16.28515625" style="9" customWidth="1"/>
    <col min="1259" max="1260" width="25.28515625" style="9" customWidth="1"/>
    <col min="1261" max="1261" width="18.85546875" style="9" customWidth="1"/>
    <col min="1262" max="1263" width="20.140625" style="9" customWidth="1"/>
    <col min="1264" max="1264" width="11.140625" style="9" customWidth="1"/>
    <col min="1265" max="1265" width="29.140625" style="9" customWidth="1"/>
    <col min="1266" max="1266" width="34.28515625" style="9" customWidth="1"/>
    <col min="1267" max="1268" width="9.85546875" style="9" customWidth="1"/>
    <col min="1269" max="1269" width="17.5703125" style="9" customWidth="1"/>
    <col min="1270" max="1270" width="18.85546875" style="9" customWidth="1"/>
    <col min="1271" max="1271" width="9.85546875" style="9" customWidth="1"/>
    <col min="1272" max="1273" width="6" style="9" customWidth="1"/>
    <col min="1274" max="1274" width="13.7109375" style="9" customWidth="1"/>
    <col min="1275" max="1276" width="15" style="9" customWidth="1"/>
    <col min="1277" max="1277" width="17.5703125" style="9" customWidth="1"/>
    <col min="1278" max="1278" width="9.85546875" style="9" customWidth="1"/>
    <col min="1279" max="1279" width="7.28515625" style="9" customWidth="1"/>
    <col min="1280" max="1280" width="6" style="9" customWidth="1"/>
    <col min="1281" max="1286" width="17.5703125" style="9" customWidth="1"/>
    <col min="1287" max="1429" width="20.140625" style="9" customWidth="1"/>
    <col min="1430" max="1469" width="12.42578125" style="9" customWidth="1"/>
    <col min="1470" max="1470" width="20.140625" style="9" customWidth="1"/>
    <col min="1471" max="1471" width="21.42578125" style="9" customWidth="1"/>
    <col min="1472" max="1472" width="22.7109375" style="9" customWidth="1"/>
    <col min="1473" max="1473" width="13.7109375" style="9" customWidth="1"/>
    <col min="1474" max="1474" width="15" style="9" customWidth="1"/>
    <col min="1475" max="1477" width="17.5703125" style="9" customWidth="1"/>
    <col min="1478" max="1478" width="16.28515625" style="9" customWidth="1"/>
    <col min="1479" max="1479" width="15" style="9" customWidth="1"/>
    <col min="1480" max="1481" width="12.42578125" style="9" customWidth="1"/>
    <col min="1482" max="1483" width="17.5703125" style="9" customWidth="1"/>
    <col min="1484" max="1484" width="7.28515625" style="9" customWidth="1"/>
    <col min="1485" max="1485" width="21.42578125" style="9" customWidth="1"/>
    <col min="1486" max="1486" width="17.5703125" style="9" customWidth="1"/>
    <col min="1487" max="1487" width="20.140625" style="9" customWidth="1"/>
    <col min="1488" max="1488" width="16.28515625" style="9" customWidth="1"/>
    <col min="1489" max="1489" width="17.5703125" style="9" customWidth="1"/>
    <col min="1490" max="1490" width="6" style="9" customWidth="1"/>
    <col min="1491" max="1492" width="18.85546875" style="9" customWidth="1"/>
    <col min="1493" max="1494" width="20.140625" style="9" customWidth="1"/>
    <col min="1495" max="1495" width="6" style="9" customWidth="1"/>
    <col min="1496" max="1496" width="12.42578125" style="9" customWidth="1"/>
    <col min="1497" max="1497" width="18.85546875" style="9" customWidth="1"/>
    <col min="1498" max="1499" width="15" style="9" customWidth="1"/>
    <col min="1500" max="1500" width="7.28515625" style="9" customWidth="1"/>
    <col min="1501" max="1501" width="11.140625" style="9" customWidth="1"/>
    <col min="1502" max="1502" width="13.7109375" style="9" customWidth="1"/>
    <col min="1503" max="1503" width="18.85546875" style="9" customWidth="1"/>
    <col min="1504" max="1504" width="17.5703125" style="9" customWidth="1"/>
    <col min="1505" max="1505" width="25.28515625" style="9" customWidth="1"/>
    <col min="1506" max="1506" width="20.140625" style="9" customWidth="1"/>
    <col min="1507" max="1507" width="15" style="9" customWidth="1"/>
    <col min="1508" max="1508" width="17.5703125" style="9" customWidth="1"/>
    <col min="1509" max="1509" width="16.28515625" style="9" customWidth="1"/>
    <col min="1510" max="1511" width="15" style="9" customWidth="1"/>
    <col min="1512" max="1512" width="17.5703125" style="9" customWidth="1"/>
    <col min="1513" max="1513" width="20.140625" style="9" customWidth="1"/>
    <col min="1514" max="1514" width="16.28515625" style="9" customWidth="1"/>
    <col min="1515" max="1516" width="25.28515625" style="9" customWidth="1"/>
    <col min="1517" max="1517" width="18.85546875" style="9" customWidth="1"/>
    <col min="1518" max="1519" width="20.140625" style="9" customWidth="1"/>
    <col min="1520" max="1520" width="11.140625" style="9" customWidth="1"/>
    <col min="1521" max="1521" width="29.140625" style="9" customWidth="1"/>
    <col min="1522" max="1522" width="34.28515625" style="9" customWidth="1"/>
    <col min="1523" max="1524" width="9.85546875" style="9" customWidth="1"/>
    <col min="1525" max="1525" width="17.5703125" style="9" customWidth="1"/>
    <col min="1526" max="1526" width="18.85546875" style="9" customWidth="1"/>
    <col min="1527" max="1527" width="9.85546875" style="9" customWidth="1"/>
    <col min="1528" max="1529" width="6" style="9" customWidth="1"/>
    <col min="1530" max="1530" width="13.7109375" style="9" customWidth="1"/>
    <col min="1531" max="1532" width="15" style="9" customWidth="1"/>
    <col min="1533" max="1533" width="17.5703125" style="9" customWidth="1"/>
    <col min="1534" max="1534" width="9.85546875" style="9" customWidth="1"/>
    <col min="1535" max="1535" width="7.28515625" style="9" customWidth="1"/>
    <col min="1536" max="1536" width="6" style="9" customWidth="1"/>
    <col min="1537" max="1542" width="17.5703125" style="9" customWidth="1"/>
    <col min="1543" max="1685" width="20.140625" style="9" customWidth="1"/>
    <col min="1686" max="1725" width="12.42578125" style="9" customWidth="1"/>
    <col min="1726" max="1726" width="20.140625" style="9" customWidth="1"/>
    <col min="1727" max="1727" width="21.42578125" style="9" customWidth="1"/>
    <col min="1728" max="1728" width="22.7109375" style="9" customWidth="1"/>
    <col min="1729" max="1729" width="13.7109375" style="9" customWidth="1"/>
    <col min="1730" max="1730" width="15" style="9" customWidth="1"/>
    <col min="1731" max="1733" width="17.5703125" style="9" customWidth="1"/>
    <col min="1734" max="1734" width="16.28515625" style="9" customWidth="1"/>
    <col min="1735" max="1735" width="15" style="9" customWidth="1"/>
    <col min="1736" max="1737" width="12.42578125" style="9" customWidth="1"/>
    <col min="1738" max="1739" width="17.5703125" style="9" customWidth="1"/>
    <col min="1740" max="1740" width="7.28515625" style="9" customWidth="1"/>
    <col min="1741" max="1741" width="21.42578125" style="9" customWidth="1"/>
    <col min="1742" max="1742" width="17.5703125" style="9" customWidth="1"/>
    <col min="1743" max="1743" width="20.140625" style="9" customWidth="1"/>
    <col min="1744" max="1744" width="16.28515625" style="9" customWidth="1"/>
    <col min="1745" max="1745" width="17.5703125" style="9" customWidth="1"/>
    <col min="1746" max="1746" width="6" style="9" customWidth="1"/>
    <col min="1747" max="1748" width="18.85546875" style="9" customWidth="1"/>
    <col min="1749" max="1750" width="20.140625" style="9" customWidth="1"/>
    <col min="1751" max="1751" width="6" style="9" customWidth="1"/>
    <col min="1752" max="1752" width="12.42578125" style="9" customWidth="1"/>
    <col min="1753" max="1753" width="18.85546875" style="9" customWidth="1"/>
    <col min="1754" max="1755" width="15" style="9" customWidth="1"/>
    <col min="1756" max="1756" width="7.28515625" style="9" customWidth="1"/>
    <col min="1757" max="1757" width="11.140625" style="9" customWidth="1"/>
    <col min="1758" max="1758" width="13.7109375" style="9" customWidth="1"/>
    <col min="1759" max="1759" width="18.85546875" style="9" customWidth="1"/>
    <col min="1760" max="1760" width="17.5703125" style="9" customWidth="1"/>
    <col min="1761" max="1761" width="25.28515625" style="9" customWidth="1"/>
    <col min="1762" max="1762" width="20.140625" style="9" customWidth="1"/>
    <col min="1763" max="1763" width="15" style="9" customWidth="1"/>
    <col min="1764" max="1764" width="17.5703125" style="9" customWidth="1"/>
    <col min="1765" max="1765" width="16.28515625" style="9" customWidth="1"/>
    <col min="1766" max="1767" width="15" style="9" customWidth="1"/>
    <col min="1768" max="1768" width="17.5703125" style="9" customWidth="1"/>
    <col min="1769" max="1769" width="20.140625" style="9" customWidth="1"/>
    <col min="1770" max="1770" width="16.28515625" style="9" customWidth="1"/>
    <col min="1771" max="1772" width="25.28515625" style="9" customWidth="1"/>
    <col min="1773" max="1773" width="18.85546875" style="9" customWidth="1"/>
    <col min="1774" max="1775" width="20.140625" style="9" customWidth="1"/>
    <col min="1776" max="1776" width="11.140625" style="9" customWidth="1"/>
    <col min="1777" max="1777" width="29.140625" style="9" customWidth="1"/>
    <col min="1778" max="1778" width="34.28515625" style="9" customWidth="1"/>
    <col min="1779" max="1780" width="9.85546875" style="9" customWidth="1"/>
    <col min="1781" max="1781" width="17.5703125" style="9" customWidth="1"/>
    <col min="1782" max="1782" width="18.85546875" style="9" customWidth="1"/>
    <col min="1783" max="1783" width="9.85546875" style="9" customWidth="1"/>
    <col min="1784" max="1785" width="6" style="9" customWidth="1"/>
    <col min="1786" max="1786" width="13.7109375" style="9" customWidth="1"/>
    <col min="1787" max="1788" width="15" style="9" customWidth="1"/>
    <col min="1789" max="1789" width="17.5703125" style="9" customWidth="1"/>
    <col min="1790" max="1790" width="9.85546875" style="9" customWidth="1"/>
    <col min="1791" max="1791" width="7.28515625" style="9" customWidth="1"/>
    <col min="1792" max="1792" width="6" style="9" customWidth="1"/>
    <col min="1793" max="1798" width="17.5703125" style="9" customWidth="1"/>
    <col min="1799" max="1941" width="20.140625" style="9" customWidth="1"/>
    <col min="1942" max="1981" width="12.42578125" style="9" customWidth="1"/>
    <col min="1982" max="1982" width="20.140625" style="9" customWidth="1"/>
    <col min="1983" max="1983" width="21.42578125" style="9" customWidth="1"/>
    <col min="1984" max="1984" width="22.7109375" style="9" customWidth="1"/>
    <col min="1985" max="1985" width="13.7109375" style="9" customWidth="1"/>
    <col min="1986" max="1986" width="15" style="9" customWidth="1"/>
    <col min="1987" max="1989" width="17.5703125" style="9" customWidth="1"/>
    <col min="1990" max="1990" width="16.28515625" style="9" customWidth="1"/>
    <col min="1991" max="1991" width="15" style="9" customWidth="1"/>
    <col min="1992" max="1993" width="12.42578125" style="9" customWidth="1"/>
    <col min="1994" max="1995" width="17.5703125" style="9" customWidth="1"/>
    <col min="1996" max="1996" width="7.28515625" style="9" customWidth="1"/>
    <col min="1997" max="1997" width="21.42578125" style="9" customWidth="1"/>
    <col min="1998" max="1998" width="17.5703125" style="9" customWidth="1"/>
    <col min="1999" max="1999" width="20.140625" style="9" customWidth="1"/>
    <col min="2000" max="2000" width="16.28515625" style="9" customWidth="1"/>
    <col min="2001" max="2001" width="17.5703125" style="9" customWidth="1"/>
    <col min="2002" max="2002" width="6" style="9" customWidth="1"/>
    <col min="2003" max="2004" width="18.85546875" style="9" customWidth="1"/>
    <col min="2005" max="2006" width="20.140625" style="9" customWidth="1"/>
    <col min="2007" max="2007" width="6" style="9" customWidth="1"/>
    <col min="2008" max="2008" width="12.42578125" style="9" customWidth="1"/>
    <col min="2009" max="2009" width="18.85546875" style="9" customWidth="1"/>
    <col min="2010" max="2011" width="15" style="9" customWidth="1"/>
    <col min="2012" max="2012" width="7.28515625" style="9" customWidth="1"/>
    <col min="2013" max="2013" width="11.140625" style="9" customWidth="1"/>
    <col min="2014" max="2014" width="13.7109375" style="9" customWidth="1"/>
    <col min="2015" max="2015" width="18.85546875" style="9" customWidth="1"/>
    <col min="2016" max="2016" width="17.5703125" style="9" customWidth="1"/>
    <col min="2017" max="2017" width="25.28515625" style="9" customWidth="1"/>
    <col min="2018" max="2018" width="20.140625" style="9" customWidth="1"/>
    <col min="2019" max="2019" width="15" style="9" customWidth="1"/>
    <col min="2020" max="2020" width="17.5703125" style="9" customWidth="1"/>
    <col min="2021" max="2021" width="16.28515625" style="9" customWidth="1"/>
    <col min="2022" max="2023" width="15" style="9" customWidth="1"/>
    <col min="2024" max="2024" width="17.5703125" style="9" customWidth="1"/>
    <col min="2025" max="2025" width="20.140625" style="9" customWidth="1"/>
    <col min="2026" max="2026" width="16.28515625" style="9" customWidth="1"/>
    <col min="2027" max="2028" width="25.28515625" style="9" customWidth="1"/>
    <col min="2029" max="2029" width="18.85546875" style="9" customWidth="1"/>
    <col min="2030" max="2031" width="20.140625" style="9" customWidth="1"/>
    <col min="2032" max="2032" width="11.140625" style="9" customWidth="1"/>
    <col min="2033" max="2033" width="29.140625" style="9" customWidth="1"/>
    <col min="2034" max="2034" width="34.28515625" style="9" customWidth="1"/>
    <col min="2035" max="2036" width="9.85546875" style="9" customWidth="1"/>
    <col min="2037" max="2037" width="17.5703125" style="9" customWidth="1"/>
    <col min="2038" max="2038" width="18.85546875" style="9" customWidth="1"/>
    <col min="2039" max="2039" width="9.85546875" style="9" customWidth="1"/>
    <col min="2040" max="2041" width="6" style="9" customWidth="1"/>
    <col min="2042" max="2042" width="13.7109375" style="9" customWidth="1"/>
    <col min="2043" max="2044" width="15" style="9" customWidth="1"/>
    <col min="2045" max="2045" width="17.5703125" style="9" customWidth="1"/>
    <col min="2046" max="2046" width="9.85546875" style="9" customWidth="1"/>
    <col min="2047" max="2047" width="7.28515625" style="9" customWidth="1"/>
    <col min="2048" max="2048" width="6" style="9" customWidth="1"/>
    <col min="2049" max="2054" width="17.5703125" style="9" customWidth="1"/>
    <col min="2055" max="2197" width="20.140625" style="9" customWidth="1"/>
    <col min="2198" max="2237" width="12.42578125" style="9" customWidth="1"/>
    <col min="2238" max="2238" width="20.140625" style="9" customWidth="1"/>
    <col min="2239" max="2239" width="21.42578125" style="9" customWidth="1"/>
    <col min="2240" max="2240" width="22.7109375" style="9" customWidth="1"/>
    <col min="2241" max="2241" width="13.7109375" style="9" customWidth="1"/>
    <col min="2242" max="2242" width="15" style="9" customWidth="1"/>
    <col min="2243" max="2245" width="17.5703125" style="9" customWidth="1"/>
    <col min="2246" max="2246" width="16.28515625" style="9" customWidth="1"/>
    <col min="2247" max="2247" width="15" style="9" customWidth="1"/>
    <col min="2248" max="2249" width="12.42578125" style="9" customWidth="1"/>
    <col min="2250" max="2251" width="17.5703125" style="9" customWidth="1"/>
    <col min="2252" max="2252" width="7.28515625" style="9" customWidth="1"/>
    <col min="2253" max="2253" width="21.42578125" style="9" customWidth="1"/>
    <col min="2254" max="2254" width="17.5703125" style="9" customWidth="1"/>
    <col min="2255" max="2255" width="20.140625" style="9" customWidth="1"/>
    <col min="2256" max="2256" width="16.28515625" style="9" customWidth="1"/>
    <col min="2257" max="2257" width="17.5703125" style="9" customWidth="1"/>
    <col min="2258" max="2258" width="6" style="9" customWidth="1"/>
    <col min="2259" max="2260" width="18.85546875" style="9" customWidth="1"/>
    <col min="2261" max="2262" width="20.140625" style="9" customWidth="1"/>
    <col min="2263" max="2263" width="6" style="9" customWidth="1"/>
    <col min="2264" max="2264" width="12.42578125" style="9" customWidth="1"/>
    <col min="2265" max="2265" width="18.85546875" style="9" customWidth="1"/>
    <col min="2266" max="2267" width="15" style="9" customWidth="1"/>
    <col min="2268" max="2268" width="7.28515625" style="9" customWidth="1"/>
    <col min="2269" max="2269" width="11.140625" style="9" customWidth="1"/>
    <col min="2270" max="2270" width="13.7109375" style="9" customWidth="1"/>
    <col min="2271" max="2271" width="18.85546875" style="9" customWidth="1"/>
    <col min="2272" max="2272" width="17.5703125" style="9" customWidth="1"/>
    <col min="2273" max="2273" width="25.28515625" style="9" customWidth="1"/>
    <col min="2274" max="2274" width="20.140625" style="9" customWidth="1"/>
    <col min="2275" max="2275" width="15" style="9" customWidth="1"/>
    <col min="2276" max="2276" width="17.5703125" style="9" customWidth="1"/>
    <col min="2277" max="2277" width="16.28515625" style="9" customWidth="1"/>
    <col min="2278" max="2279" width="15" style="9" customWidth="1"/>
    <col min="2280" max="2280" width="17.5703125" style="9" customWidth="1"/>
    <col min="2281" max="2281" width="20.140625" style="9" customWidth="1"/>
    <col min="2282" max="2282" width="16.28515625" style="9" customWidth="1"/>
    <col min="2283" max="2284" width="25.28515625" style="9" customWidth="1"/>
    <col min="2285" max="2285" width="18.85546875" style="9" customWidth="1"/>
    <col min="2286" max="2287" width="20.140625" style="9" customWidth="1"/>
    <col min="2288" max="2288" width="11.140625" style="9" customWidth="1"/>
    <col min="2289" max="2289" width="29.140625" style="9" customWidth="1"/>
    <col min="2290" max="2290" width="34.28515625" style="9" customWidth="1"/>
    <col min="2291" max="2292" width="9.85546875" style="9" customWidth="1"/>
    <col min="2293" max="2293" width="17.5703125" style="9" customWidth="1"/>
    <col min="2294" max="2294" width="18.85546875" style="9" customWidth="1"/>
    <col min="2295" max="2295" width="9.85546875" style="9" customWidth="1"/>
    <col min="2296" max="2297" width="6" style="9" customWidth="1"/>
    <col min="2298" max="2298" width="13.7109375" style="9" customWidth="1"/>
    <col min="2299" max="2300" width="15" style="9" customWidth="1"/>
    <col min="2301" max="2301" width="17.5703125" style="9" customWidth="1"/>
    <col min="2302" max="2302" width="9.85546875" style="9" customWidth="1"/>
    <col min="2303" max="2303" width="7.28515625" style="9" customWidth="1"/>
    <col min="2304" max="2304" width="6" style="9" customWidth="1"/>
    <col min="2305" max="2310" width="17.5703125" style="9" customWidth="1"/>
    <col min="2311" max="2453" width="20.140625" style="9" customWidth="1"/>
    <col min="2454" max="2493" width="12.42578125" style="9" customWidth="1"/>
    <col min="2494" max="2494" width="20.140625" style="9" customWidth="1"/>
    <col min="2495" max="2495" width="21.42578125" style="9" customWidth="1"/>
    <col min="2496" max="2496" width="22.7109375" style="9" customWidth="1"/>
    <col min="2497" max="2497" width="13.7109375" style="9" customWidth="1"/>
    <col min="2498" max="2498" width="15" style="9" customWidth="1"/>
    <col min="2499" max="2501" width="17.5703125" style="9" customWidth="1"/>
    <col min="2502" max="2502" width="16.28515625" style="9" customWidth="1"/>
    <col min="2503" max="2503" width="15" style="9" customWidth="1"/>
    <col min="2504" max="2505" width="12.42578125" style="9" customWidth="1"/>
    <col min="2506" max="2507" width="17.5703125" style="9" customWidth="1"/>
    <col min="2508" max="2508" width="7.28515625" style="9" customWidth="1"/>
    <col min="2509" max="2509" width="21.42578125" style="9" customWidth="1"/>
    <col min="2510" max="2510" width="17.5703125" style="9" customWidth="1"/>
    <col min="2511" max="2511" width="20.140625" style="9" customWidth="1"/>
    <col min="2512" max="2512" width="16.28515625" style="9" customWidth="1"/>
    <col min="2513" max="2513" width="17.5703125" style="9" customWidth="1"/>
    <col min="2514" max="2514" width="6" style="9" customWidth="1"/>
    <col min="2515" max="2516" width="18.85546875" style="9" customWidth="1"/>
    <col min="2517" max="2518" width="20.140625" style="9" customWidth="1"/>
    <col min="2519" max="2519" width="6" style="9" customWidth="1"/>
    <col min="2520" max="2520" width="12.42578125" style="9" customWidth="1"/>
    <col min="2521" max="2521" width="18.85546875" style="9" customWidth="1"/>
    <col min="2522" max="2523" width="15" style="9" customWidth="1"/>
    <col min="2524" max="2524" width="7.28515625" style="9" customWidth="1"/>
    <col min="2525" max="2525" width="11.140625" style="9" customWidth="1"/>
    <col min="2526" max="2526" width="13.7109375" style="9" customWidth="1"/>
    <col min="2527" max="2527" width="18.85546875" style="9" customWidth="1"/>
    <col min="2528" max="2528" width="17.5703125" style="9" customWidth="1"/>
    <col min="2529" max="2529" width="25.28515625" style="9" customWidth="1"/>
    <col min="2530" max="2530" width="20.140625" style="9" customWidth="1"/>
    <col min="2531" max="2531" width="15" style="9" customWidth="1"/>
    <col min="2532" max="2532" width="17.5703125" style="9" customWidth="1"/>
    <col min="2533" max="2533" width="16.28515625" style="9" customWidth="1"/>
    <col min="2534" max="2535" width="15" style="9" customWidth="1"/>
    <col min="2536" max="2536" width="17.5703125" style="9" customWidth="1"/>
    <col min="2537" max="2537" width="20.140625" style="9" customWidth="1"/>
    <col min="2538" max="2538" width="16.28515625" style="9" customWidth="1"/>
    <col min="2539" max="2540" width="25.28515625" style="9" customWidth="1"/>
    <col min="2541" max="2541" width="18.85546875" style="9" customWidth="1"/>
    <col min="2542" max="2543" width="20.140625" style="9" customWidth="1"/>
    <col min="2544" max="2544" width="11.140625" style="9" customWidth="1"/>
    <col min="2545" max="2545" width="29.140625" style="9" customWidth="1"/>
    <col min="2546" max="2546" width="34.28515625" style="9" customWidth="1"/>
    <col min="2547" max="2548" width="9.85546875" style="9" customWidth="1"/>
    <col min="2549" max="2549" width="17.5703125" style="9" customWidth="1"/>
    <col min="2550" max="2550" width="18.85546875" style="9" customWidth="1"/>
    <col min="2551" max="2551" width="9.85546875" style="9" customWidth="1"/>
    <col min="2552" max="2553" width="6" style="9" customWidth="1"/>
    <col min="2554" max="2554" width="13.7109375" style="9" customWidth="1"/>
    <col min="2555" max="2556" width="15" style="9" customWidth="1"/>
    <col min="2557" max="2557" width="17.5703125" style="9" customWidth="1"/>
    <col min="2558" max="2558" width="9.85546875" style="9" customWidth="1"/>
    <col min="2559" max="2559" width="7.28515625" style="9" customWidth="1"/>
    <col min="2560" max="2560" width="6" style="9" customWidth="1"/>
    <col min="2561" max="2566" width="17.5703125" style="9" customWidth="1"/>
    <col min="2567" max="2709" width="20.140625" style="9" customWidth="1"/>
    <col min="2710" max="2749" width="12.42578125" style="9" customWidth="1"/>
    <col min="2750" max="2750" width="20.140625" style="9" customWidth="1"/>
    <col min="2751" max="2751" width="21.42578125" style="9" customWidth="1"/>
    <col min="2752" max="2752" width="22.7109375" style="9" customWidth="1"/>
    <col min="2753" max="2753" width="13.7109375" style="9" customWidth="1"/>
    <col min="2754" max="2754" width="15" style="9" customWidth="1"/>
    <col min="2755" max="2757" width="17.5703125" style="9" customWidth="1"/>
    <col min="2758" max="2758" width="16.28515625" style="9" customWidth="1"/>
    <col min="2759" max="2759" width="15" style="9" customWidth="1"/>
    <col min="2760" max="2761" width="12.42578125" style="9" customWidth="1"/>
    <col min="2762" max="2763" width="17.5703125" style="9" customWidth="1"/>
    <col min="2764" max="2764" width="7.28515625" style="9" customWidth="1"/>
    <col min="2765" max="2765" width="21.42578125" style="9" customWidth="1"/>
    <col min="2766" max="2766" width="17.5703125" style="9" customWidth="1"/>
    <col min="2767" max="2767" width="20.140625" style="9" customWidth="1"/>
    <col min="2768" max="2768" width="16.28515625" style="9" customWidth="1"/>
    <col min="2769" max="2769" width="17.5703125" style="9" customWidth="1"/>
    <col min="2770" max="2770" width="6" style="9" customWidth="1"/>
    <col min="2771" max="2772" width="18.85546875" style="9" customWidth="1"/>
    <col min="2773" max="2774" width="20.140625" style="9" customWidth="1"/>
    <col min="2775" max="2775" width="6" style="9" customWidth="1"/>
    <col min="2776" max="2776" width="12.42578125" style="9" customWidth="1"/>
    <col min="2777" max="2777" width="18.85546875" style="9" customWidth="1"/>
    <col min="2778" max="2779" width="15" style="9" customWidth="1"/>
    <col min="2780" max="2780" width="7.28515625" style="9" customWidth="1"/>
    <col min="2781" max="2781" width="11.140625" style="9" customWidth="1"/>
    <col min="2782" max="2782" width="13.7109375" style="9" customWidth="1"/>
    <col min="2783" max="2783" width="18.85546875" style="9" customWidth="1"/>
    <col min="2784" max="2784" width="17.5703125" style="9" customWidth="1"/>
    <col min="2785" max="2785" width="25.28515625" style="9" customWidth="1"/>
    <col min="2786" max="2786" width="20.140625" style="9" customWidth="1"/>
    <col min="2787" max="2787" width="15" style="9" customWidth="1"/>
    <col min="2788" max="2788" width="17.5703125" style="9" customWidth="1"/>
    <col min="2789" max="2789" width="16.28515625" style="9" customWidth="1"/>
    <col min="2790" max="2791" width="15" style="9" customWidth="1"/>
    <col min="2792" max="2792" width="17.5703125" style="9" customWidth="1"/>
    <col min="2793" max="2793" width="20.140625" style="9" customWidth="1"/>
    <col min="2794" max="2794" width="16.28515625" style="9" customWidth="1"/>
    <col min="2795" max="2796" width="25.28515625" style="9" customWidth="1"/>
    <col min="2797" max="2797" width="18.85546875" style="9" customWidth="1"/>
    <col min="2798" max="2799" width="20.140625" style="9" customWidth="1"/>
    <col min="2800" max="2800" width="11.140625" style="9" customWidth="1"/>
    <col min="2801" max="2801" width="29.140625" style="9" customWidth="1"/>
    <col min="2802" max="2802" width="34.28515625" style="9" customWidth="1"/>
    <col min="2803" max="2804" width="9.85546875" style="9" customWidth="1"/>
    <col min="2805" max="2805" width="17.5703125" style="9" customWidth="1"/>
    <col min="2806" max="2806" width="18.85546875" style="9" customWidth="1"/>
    <col min="2807" max="2807" width="9.85546875" style="9" customWidth="1"/>
    <col min="2808" max="2809" width="6" style="9" customWidth="1"/>
    <col min="2810" max="2810" width="13.7109375" style="9" customWidth="1"/>
    <col min="2811" max="2812" width="15" style="9" customWidth="1"/>
    <col min="2813" max="2813" width="17.5703125" style="9" customWidth="1"/>
    <col min="2814" max="2814" width="9.85546875" style="9" customWidth="1"/>
    <col min="2815" max="2815" width="7.28515625" style="9" customWidth="1"/>
    <col min="2816" max="2816" width="6" style="9" customWidth="1"/>
    <col min="2817" max="2822" width="17.5703125" style="9" customWidth="1"/>
    <col min="2823" max="2965" width="20.140625" style="9" customWidth="1"/>
    <col min="2966" max="3005" width="12.42578125" style="9" customWidth="1"/>
    <col min="3006" max="3006" width="20.140625" style="9" customWidth="1"/>
    <col min="3007" max="3007" width="21.42578125" style="9" customWidth="1"/>
    <col min="3008" max="3008" width="22.7109375" style="9" customWidth="1"/>
    <col min="3009" max="3009" width="13.7109375" style="9" customWidth="1"/>
    <col min="3010" max="3010" width="15" style="9" customWidth="1"/>
    <col min="3011" max="3013" width="17.5703125" style="9" customWidth="1"/>
    <col min="3014" max="3014" width="16.28515625" style="9" customWidth="1"/>
    <col min="3015" max="3015" width="15" style="9" customWidth="1"/>
    <col min="3016" max="3017" width="12.42578125" style="9" customWidth="1"/>
    <col min="3018" max="3019" width="17.5703125" style="9" customWidth="1"/>
    <col min="3020" max="3020" width="7.28515625" style="9" customWidth="1"/>
    <col min="3021" max="3021" width="21.42578125" style="9" customWidth="1"/>
    <col min="3022" max="3022" width="17.5703125" style="9" customWidth="1"/>
    <col min="3023" max="3023" width="20.140625" style="9" customWidth="1"/>
    <col min="3024" max="3024" width="16.28515625" style="9" customWidth="1"/>
    <col min="3025" max="3025" width="17.5703125" style="9" customWidth="1"/>
    <col min="3026" max="3026" width="6" style="9" customWidth="1"/>
    <col min="3027" max="3028" width="18.85546875" style="9" customWidth="1"/>
    <col min="3029" max="3030" width="20.140625" style="9" customWidth="1"/>
    <col min="3031" max="3031" width="6" style="9" customWidth="1"/>
    <col min="3032" max="3032" width="12.42578125" style="9" customWidth="1"/>
    <col min="3033" max="3033" width="18.85546875" style="9" customWidth="1"/>
    <col min="3034" max="3035" width="15" style="9" customWidth="1"/>
    <col min="3036" max="3036" width="7.28515625" style="9" customWidth="1"/>
    <col min="3037" max="3037" width="11.140625" style="9" customWidth="1"/>
    <col min="3038" max="3038" width="13.7109375" style="9" customWidth="1"/>
    <col min="3039" max="3039" width="18.85546875" style="9" customWidth="1"/>
    <col min="3040" max="3040" width="17.5703125" style="9" customWidth="1"/>
    <col min="3041" max="3041" width="25.28515625" style="9" customWidth="1"/>
    <col min="3042" max="3042" width="20.140625" style="9" customWidth="1"/>
    <col min="3043" max="3043" width="15" style="9" customWidth="1"/>
    <col min="3044" max="3044" width="17.5703125" style="9" customWidth="1"/>
    <col min="3045" max="3045" width="16.28515625" style="9" customWidth="1"/>
    <col min="3046" max="3047" width="15" style="9" customWidth="1"/>
    <col min="3048" max="3048" width="17.5703125" style="9" customWidth="1"/>
    <col min="3049" max="3049" width="20.140625" style="9" customWidth="1"/>
    <col min="3050" max="3050" width="16.28515625" style="9" customWidth="1"/>
    <col min="3051" max="3052" width="25.28515625" style="9" customWidth="1"/>
    <col min="3053" max="3053" width="18.85546875" style="9" customWidth="1"/>
    <col min="3054" max="3055" width="20.140625" style="9" customWidth="1"/>
    <col min="3056" max="3056" width="11.140625" style="9" customWidth="1"/>
    <col min="3057" max="3057" width="29.140625" style="9" customWidth="1"/>
    <col min="3058" max="3058" width="34.28515625" style="9" customWidth="1"/>
    <col min="3059" max="3060" width="9.85546875" style="9" customWidth="1"/>
    <col min="3061" max="3061" width="17.5703125" style="9" customWidth="1"/>
    <col min="3062" max="3062" width="18.85546875" style="9" customWidth="1"/>
    <col min="3063" max="3063" width="9.85546875" style="9" customWidth="1"/>
    <col min="3064" max="3065" width="6" style="9" customWidth="1"/>
    <col min="3066" max="3066" width="13.7109375" style="9" customWidth="1"/>
    <col min="3067" max="3068" width="15" style="9" customWidth="1"/>
    <col min="3069" max="3069" width="17.5703125" style="9" customWidth="1"/>
    <col min="3070" max="3070" width="9.85546875" style="9" customWidth="1"/>
    <col min="3071" max="3071" width="7.28515625" style="9" customWidth="1"/>
    <col min="3072" max="3072" width="6" style="9" customWidth="1"/>
    <col min="3073" max="3078" width="17.5703125" style="9" customWidth="1"/>
    <col min="3079" max="3221" width="20.140625" style="9" customWidth="1"/>
    <col min="3222" max="3261" width="12.42578125" style="9" customWidth="1"/>
    <col min="3262" max="3262" width="20.140625" style="9" customWidth="1"/>
    <col min="3263" max="3263" width="21.42578125" style="9" customWidth="1"/>
    <col min="3264" max="3264" width="22.7109375" style="9" customWidth="1"/>
    <col min="3265" max="3265" width="13.7109375" style="9" customWidth="1"/>
    <col min="3266" max="3266" width="15" style="9" customWidth="1"/>
    <col min="3267" max="3269" width="17.5703125" style="9" customWidth="1"/>
    <col min="3270" max="3270" width="16.28515625" style="9" customWidth="1"/>
    <col min="3271" max="3271" width="15" style="9" customWidth="1"/>
    <col min="3272" max="3273" width="12.42578125" style="9" customWidth="1"/>
    <col min="3274" max="3275" width="17.5703125" style="9" customWidth="1"/>
    <col min="3276" max="3276" width="7.28515625" style="9" customWidth="1"/>
    <col min="3277" max="3277" width="21.42578125" style="9" customWidth="1"/>
    <col min="3278" max="3278" width="17.5703125" style="9" customWidth="1"/>
    <col min="3279" max="3279" width="20.140625" style="9" customWidth="1"/>
    <col min="3280" max="3280" width="16.28515625" style="9" customWidth="1"/>
    <col min="3281" max="3281" width="17.5703125" style="9" customWidth="1"/>
    <col min="3282" max="3282" width="6" style="9" customWidth="1"/>
    <col min="3283" max="3284" width="18.85546875" style="9" customWidth="1"/>
    <col min="3285" max="3286" width="20.140625" style="9" customWidth="1"/>
    <col min="3287" max="3287" width="6" style="9" customWidth="1"/>
    <col min="3288" max="3288" width="12.42578125" style="9" customWidth="1"/>
    <col min="3289" max="3289" width="18.85546875" style="9" customWidth="1"/>
    <col min="3290" max="3291" width="15" style="9" customWidth="1"/>
    <col min="3292" max="3292" width="7.28515625" style="9" customWidth="1"/>
    <col min="3293" max="3293" width="11.140625" style="9" customWidth="1"/>
    <col min="3294" max="3294" width="13.7109375" style="9" customWidth="1"/>
    <col min="3295" max="3295" width="18.85546875" style="9" customWidth="1"/>
    <col min="3296" max="3296" width="17.5703125" style="9" customWidth="1"/>
    <col min="3297" max="3297" width="25.28515625" style="9" customWidth="1"/>
    <col min="3298" max="3298" width="20.140625" style="9" customWidth="1"/>
    <col min="3299" max="3299" width="15" style="9" customWidth="1"/>
    <col min="3300" max="3300" width="17.5703125" style="9" customWidth="1"/>
    <col min="3301" max="3301" width="16.28515625" style="9" customWidth="1"/>
    <col min="3302" max="3303" width="15" style="9" customWidth="1"/>
    <col min="3304" max="3304" width="17.5703125" style="9" customWidth="1"/>
    <col min="3305" max="3305" width="20.140625" style="9" customWidth="1"/>
    <col min="3306" max="3306" width="16.28515625" style="9" customWidth="1"/>
    <col min="3307" max="3308" width="25.28515625" style="9" customWidth="1"/>
    <col min="3309" max="3309" width="18.85546875" style="9" customWidth="1"/>
    <col min="3310" max="3311" width="20.140625" style="9" customWidth="1"/>
    <col min="3312" max="3312" width="11.140625" style="9" customWidth="1"/>
    <col min="3313" max="3313" width="29.140625" style="9" customWidth="1"/>
    <col min="3314" max="3314" width="34.28515625" style="9" customWidth="1"/>
    <col min="3315" max="3316" width="9.85546875" style="9" customWidth="1"/>
    <col min="3317" max="3317" width="17.5703125" style="9" customWidth="1"/>
    <col min="3318" max="3318" width="18.85546875" style="9" customWidth="1"/>
    <col min="3319" max="3319" width="9.85546875" style="9" customWidth="1"/>
    <col min="3320" max="3321" width="6" style="9" customWidth="1"/>
    <col min="3322" max="3322" width="13.7109375" style="9" customWidth="1"/>
    <col min="3323" max="3324" width="15" style="9" customWidth="1"/>
    <col min="3325" max="3325" width="17.5703125" style="9" customWidth="1"/>
    <col min="3326" max="3326" width="9.85546875" style="9" customWidth="1"/>
    <col min="3327" max="3327" width="7.28515625" style="9" customWidth="1"/>
    <col min="3328" max="3328" width="6" style="9" customWidth="1"/>
    <col min="3329" max="3334" width="17.5703125" style="9" customWidth="1"/>
    <col min="3335" max="3477" width="20.140625" style="9" customWidth="1"/>
    <col min="3478" max="3517" width="12.42578125" style="9" customWidth="1"/>
    <col min="3518" max="3518" width="20.140625" style="9" customWidth="1"/>
    <col min="3519" max="3519" width="21.42578125" style="9" customWidth="1"/>
    <col min="3520" max="3520" width="22.7109375" style="9" customWidth="1"/>
    <col min="3521" max="3521" width="13.7109375" style="9" customWidth="1"/>
    <col min="3522" max="3522" width="15" style="9" customWidth="1"/>
    <col min="3523" max="3525" width="17.5703125" style="9" customWidth="1"/>
    <col min="3526" max="3526" width="16.28515625" style="9" customWidth="1"/>
    <col min="3527" max="3527" width="15" style="9" customWidth="1"/>
    <col min="3528" max="3529" width="12.42578125" style="9" customWidth="1"/>
    <col min="3530" max="3531" width="17.5703125" style="9" customWidth="1"/>
    <col min="3532" max="3532" width="7.28515625" style="9" customWidth="1"/>
    <col min="3533" max="3533" width="21.42578125" style="9" customWidth="1"/>
    <col min="3534" max="3534" width="17.5703125" style="9" customWidth="1"/>
    <col min="3535" max="3535" width="20.140625" style="9" customWidth="1"/>
    <col min="3536" max="3536" width="16.28515625" style="9" customWidth="1"/>
    <col min="3537" max="3537" width="17.5703125" style="9" customWidth="1"/>
    <col min="3538" max="3538" width="6" style="9" customWidth="1"/>
    <col min="3539" max="3540" width="18.85546875" style="9" customWidth="1"/>
    <col min="3541" max="3542" width="20.140625" style="9" customWidth="1"/>
    <col min="3543" max="3543" width="6" style="9" customWidth="1"/>
    <col min="3544" max="3544" width="12.42578125" style="9" customWidth="1"/>
    <col min="3545" max="3545" width="18.85546875" style="9" customWidth="1"/>
    <col min="3546" max="3547" width="15" style="9" customWidth="1"/>
    <col min="3548" max="3548" width="7.28515625" style="9" customWidth="1"/>
    <col min="3549" max="3549" width="11.140625" style="9" customWidth="1"/>
    <col min="3550" max="3550" width="13.7109375" style="9" customWidth="1"/>
    <col min="3551" max="3551" width="18.85546875" style="9" customWidth="1"/>
    <col min="3552" max="3552" width="17.5703125" style="9" customWidth="1"/>
    <col min="3553" max="3553" width="25.28515625" style="9" customWidth="1"/>
    <col min="3554" max="3554" width="20.140625" style="9" customWidth="1"/>
    <col min="3555" max="3555" width="15" style="9" customWidth="1"/>
    <col min="3556" max="3556" width="17.5703125" style="9" customWidth="1"/>
    <col min="3557" max="3557" width="16.28515625" style="9" customWidth="1"/>
    <col min="3558" max="3559" width="15" style="9" customWidth="1"/>
    <col min="3560" max="3560" width="17.5703125" style="9" customWidth="1"/>
    <col min="3561" max="3561" width="20.140625" style="9" customWidth="1"/>
    <col min="3562" max="3562" width="16.28515625" style="9" customWidth="1"/>
    <col min="3563" max="3564" width="25.28515625" style="9" customWidth="1"/>
    <col min="3565" max="3565" width="18.85546875" style="9" customWidth="1"/>
    <col min="3566" max="3567" width="20.140625" style="9" customWidth="1"/>
    <col min="3568" max="3568" width="11.140625" style="9" customWidth="1"/>
    <col min="3569" max="3569" width="29.140625" style="9" customWidth="1"/>
    <col min="3570" max="3570" width="34.28515625" style="9" customWidth="1"/>
    <col min="3571" max="3572" width="9.85546875" style="9" customWidth="1"/>
    <col min="3573" max="3573" width="17.5703125" style="9" customWidth="1"/>
    <col min="3574" max="3574" width="18.85546875" style="9" customWidth="1"/>
    <col min="3575" max="3575" width="9.85546875" style="9" customWidth="1"/>
    <col min="3576" max="3577" width="6" style="9" customWidth="1"/>
    <col min="3578" max="3578" width="13.7109375" style="9" customWidth="1"/>
    <col min="3579" max="3580" width="15" style="9" customWidth="1"/>
    <col min="3581" max="3581" width="17.5703125" style="9" customWidth="1"/>
    <col min="3582" max="3582" width="9.85546875" style="9" customWidth="1"/>
    <col min="3583" max="3583" width="7.28515625" style="9" customWidth="1"/>
    <col min="3584" max="3584" width="6" style="9" customWidth="1"/>
    <col min="3585" max="3590" width="17.5703125" style="9" customWidth="1"/>
    <col min="3591" max="3733" width="20.140625" style="9" customWidth="1"/>
    <col min="3734" max="3773" width="12.42578125" style="9" customWidth="1"/>
    <col min="3774" max="3774" width="20.140625" style="9" customWidth="1"/>
    <col min="3775" max="3775" width="21.42578125" style="9" customWidth="1"/>
    <col min="3776" max="3776" width="22.7109375" style="9" customWidth="1"/>
    <col min="3777" max="3777" width="13.7109375" style="9" customWidth="1"/>
    <col min="3778" max="3778" width="15" style="9" customWidth="1"/>
    <col min="3779" max="3781" width="17.5703125" style="9" customWidth="1"/>
    <col min="3782" max="3782" width="16.28515625" style="9" customWidth="1"/>
    <col min="3783" max="3783" width="15" style="9" customWidth="1"/>
    <col min="3784" max="3785" width="12.42578125" style="9" customWidth="1"/>
    <col min="3786" max="3787" width="17.5703125" style="9" customWidth="1"/>
    <col min="3788" max="3788" width="7.28515625" style="9" customWidth="1"/>
    <col min="3789" max="3789" width="21.42578125" style="9" customWidth="1"/>
    <col min="3790" max="3790" width="17.5703125" style="9" customWidth="1"/>
    <col min="3791" max="3791" width="20.140625" style="9" customWidth="1"/>
    <col min="3792" max="3792" width="16.28515625" style="9" customWidth="1"/>
    <col min="3793" max="3793" width="17.5703125" style="9" customWidth="1"/>
    <col min="3794" max="3794" width="6" style="9" customWidth="1"/>
    <col min="3795" max="3796" width="18.85546875" style="9" customWidth="1"/>
    <col min="3797" max="3798" width="20.140625" style="9" customWidth="1"/>
    <col min="3799" max="3799" width="6" style="9" customWidth="1"/>
    <col min="3800" max="3800" width="12.42578125" style="9" customWidth="1"/>
    <col min="3801" max="3801" width="18.85546875" style="9" customWidth="1"/>
    <col min="3802" max="3803" width="15" style="9" customWidth="1"/>
    <col min="3804" max="3804" width="7.28515625" style="9" customWidth="1"/>
    <col min="3805" max="3805" width="11.140625" style="9" customWidth="1"/>
    <col min="3806" max="3806" width="13.7109375" style="9" customWidth="1"/>
    <col min="3807" max="3807" width="18.85546875" style="9" customWidth="1"/>
    <col min="3808" max="3808" width="17.5703125" style="9" customWidth="1"/>
    <col min="3809" max="3809" width="25.28515625" style="9" customWidth="1"/>
    <col min="3810" max="3810" width="20.140625" style="9" customWidth="1"/>
    <col min="3811" max="3811" width="15" style="9" customWidth="1"/>
    <col min="3812" max="3812" width="17.5703125" style="9" customWidth="1"/>
    <col min="3813" max="3813" width="16.28515625" style="9" customWidth="1"/>
    <col min="3814" max="3815" width="15" style="9" customWidth="1"/>
    <col min="3816" max="3816" width="17.5703125" style="9" customWidth="1"/>
    <col min="3817" max="3817" width="20.140625" style="9" customWidth="1"/>
    <col min="3818" max="3818" width="16.28515625" style="9" customWidth="1"/>
    <col min="3819" max="3820" width="25.28515625" style="9" customWidth="1"/>
    <col min="3821" max="3821" width="18.85546875" style="9" customWidth="1"/>
    <col min="3822" max="3823" width="20.140625" style="9" customWidth="1"/>
    <col min="3824" max="3824" width="11.140625" style="9" customWidth="1"/>
    <col min="3825" max="3825" width="29.140625" style="9" customWidth="1"/>
    <col min="3826" max="3826" width="34.28515625" style="9" customWidth="1"/>
    <col min="3827" max="3828" width="9.85546875" style="9" customWidth="1"/>
    <col min="3829" max="3829" width="17.5703125" style="9" customWidth="1"/>
    <col min="3830" max="3830" width="18.85546875" style="9" customWidth="1"/>
    <col min="3831" max="3831" width="9.85546875" style="9" customWidth="1"/>
    <col min="3832" max="3833" width="6" style="9" customWidth="1"/>
    <col min="3834" max="3834" width="13.7109375" style="9" customWidth="1"/>
    <col min="3835" max="3836" width="15" style="9" customWidth="1"/>
    <col min="3837" max="3837" width="17.5703125" style="9" customWidth="1"/>
    <col min="3838" max="3838" width="9.85546875" style="9" customWidth="1"/>
    <col min="3839" max="3839" width="7.28515625" style="9" customWidth="1"/>
    <col min="3840" max="3840" width="6" style="9" customWidth="1"/>
    <col min="3841" max="3846" width="17.5703125" style="9" customWidth="1"/>
    <col min="3847" max="3989" width="20.140625" style="9" customWidth="1"/>
    <col min="3990" max="4029" width="12.42578125" style="9" customWidth="1"/>
    <col min="4030" max="4030" width="20.140625" style="9" customWidth="1"/>
    <col min="4031" max="4031" width="21.42578125" style="9" customWidth="1"/>
    <col min="4032" max="4032" width="22.7109375" style="9" customWidth="1"/>
    <col min="4033" max="4033" width="13.7109375" style="9" customWidth="1"/>
    <col min="4034" max="4034" width="15" style="9" customWidth="1"/>
    <col min="4035" max="4037" width="17.5703125" style="9" customWidth="1"/>
    <col min="4038" max="4038" width="16.28515625" style="9" customWidth="1"/>
    <col min="4039" max="4039" width="15" style="9" customWidth="1"/>
    <col min="4040" max="4041" width="12.42578125" style="9" customWidth="1"/>
    <col min="4042" max="4043" width="17.5703125" style="9" customWidth="1"/>
    <col min="4044" max="4044" width="7.28515625" style="9" customWidth="1"/>
    <col min="4045" max="4045" width="21.42578125" style="9" customWidth="1"/>
    <col min="4046" max="4046" width="17.5703125" style="9" customWidth="1"/>
    <col min="4047" max="4047" width="20.140625" style="9" customWidth="1"/>
    <col min="4048" max="4048" width="16.28515625" style="9" customWidth="1"/>
    <col min="4049" max="4049" width="17.5703125" style="9" customWidth="1"/>
    <col min="4050" max="4050" width="6" style="9" customWidth="1"/>
    <col min="4051" max="4052" width="18.85546875" style="9" customWidth="1"/>
    <col min="4053" max="4054" width="20.140625" style="9" customWidth="1"/>
    <col min="4055" max="4055" width="6" style="9" customWidth="1"/>
    <col min="4056" max="4056" width="12.42578125" style="9" customWidth="1"/>
    <col min="4057" max="4057" width="18.85546875" style="9" customWidth="1"/>
    <col min="4058" max="4059" width="15" style="9" customWidth="1"/>
    <col min="4060" max="4060" width="7.28515625" style="9" customWidth="1"/>
    <col min="4061" max="4061" width="11.140625" style="9" customWidth="1"/>
    <col min="4062" max="4062" width="13.7109375" style="9" customWidth="1"/>
    <col min="4063" max="4063" width="18.85546875" style="9" customWidth="1"/>
    <col min="4064" max="4064" width="17.5703125" style="9" customWidth="1"/>
    <col min="4065" max="4065" width="25.28515625" style="9" customWidth="1"/>
    <col min="4066" max="4066" width="20.140625" style="9" customWidth="1"/>
    <col min="4067" max="4067" width="15" style="9" customWidth="1"/>
    <col min="4068" max="4068" width="17.5703125" style="9" customWidth="1"/>
    <col min="4069" max="4069" width="16.28515625" style="9" customWidth="1"/>
    <col min="4070" max="4071" width="15" style="9" customWidth="1"/>
    <col min="4072" max="4072" width="17.5703125" style="9" customWidth="1"/>
    <col min="4073" max="4073" width="20.140625" style="9" customWidth="1"/>
    <col min="4074" max="4074" width="16.28515625" style="9" customWidth="1"/>
    <col min="4075" max="4076" width="25.28515625" style="9" customWidth="1"/>
    <col min="4077" max="4077" width="18.85546875" style="9" customWidth="1"/>
    <col min="4078" max="4079" width="20.140625" style="9" customWidth="1"/>
    <col min="4080" max="4080" width="11.140625" style="9" customWidth="1"/>
    <col min="4081" max="4081" width="29.140625" style="9" customWidth="1"/>
    <col min="4082" max="4082" width="34.28515625" style="9" customWidth="1"/>
    <col min="4083" max="4084" width="9.85546875" style="9" customWidth="1"/>
    <col min="4085" max="4085" width="17.5703125" style="9" customWidth="1"/>
    <col min="4086" max="4086" width="18.85546875" style="9" customWidth="1"/>
    <col min="4087" max="4087" width="9.85546875" style="9" customWidth="1"/>
    <col min="4088" max="4089" width="6" style="9" customWidth="1"/>
    <col min="4090" max="4090" width="13.7109375" style="9" customWidth="1"/>
    <col min="4091" max="4092" width="15" style="9" customWidth="1"/>
    <col min="4093" max="4093" width="17.5703125" style="9" customWidth="1"/>
    <col min="4094" max="4094" width="9.85546875" style="9" customWidth="1"/>
    <col min="4095" max="4095" width="7.28515625" style="9" customWidth="1"/>
    <col min="4096" max="4096" width="6" style="9" customWidth="1"/>
    <col min="4097" max="4102" width="17.5703125" style="9" customWidth="1"/>
    <col min="4103" max="4245" width="20.140625" style="9" customWidth="1"/>
    <col min="4246" max="4285" width="12.42578125" style="9" customWidth="1"/>
    <col min="4286" max="4286" width="20.140625" style="9" customWidth="1"/>
    <col min="4287" max="4287" width="21.42578125" style="9" customWidth="1"/>
    <col min="4288" max="4288" width="22.7109375" style="9" customWidth="1"/>
    <col min="4289" max="4289" width="13.7109375" style="9" customWidth="1"/>
    <col min="4290" max="4290" width="15" style="9" customWidth="1"/>
    <col min="4291" max="4293" width="17.5703125" style="9" customWidth="1"/>
    <col min="4294" max="4294" width="16.28515625" style="9" customWidth="1"/>
    <col min="4295" max="4295" width="15" style="9" customWidth="1"/>
    <col min="4296" max="4297" width="12.42578125" style="9" customWidth="1"/>
    <col min="4298" max="4299" width="17.5703125" style="9" customWidth="1"/>
    <col min="4300" max="4300" width="7.28515625" style="9" customWidth="1"/>
    <col min="4301" max="4301" width="21.42578125" style="9" customWidth="1"/>
    <col min="4302" max="4302" width="17.5703125" style="9" customWidth="1"/>
    <col min="4303" max="4303" width="20.140625" style="9" customWidth="1"/>
    <col min="4304" max="4304" width="16.28515625" style="9" customWidth="1"/>
    <col min="4305" max="4305" width="17.5703125" style="9" customWidth="1"/>
    <col min="4306" max="4306" width="6" style="9" customWidth="1"/>
    <col min="4307" max="4308" width="18.85546875" style="9" customWidth="1"/>
    <col min="4309" max="4310" width="20.140625" style="9" customWidth="1"/>
    <col min="4311" max="4311" width="6" style="9" customWidth="1"/>
    <col min="4312" max="4312" width="12.42578125" style="9" customWidth="1"/>
    <col min="4313" max="4313" width="18.85546875" style="9" customWidth="1"/>
    <col min="4314" max="4315" width="15" style="9" customWidth="1"/>
    <col min="4316" max="4316" width="7.28515625" style="9" customWidth="1"/>
    <col min="4317" max="4317" width="11.140625" style="9" customWidth="1"/>
    <col min="4318" max="4318" width="13.7109375" style="9" customWidth="1"/>
    <col min="4319" max="4319" width="18.85546875" style="9" customWidth="1"/>
    <col min="4320" max="4320" width="17.5703125" style="9" customWidth="1"/>
    <col min="4321" max="4321" width="25.28515625" style="9" customWidth="1"/>
    <col min="4322" max="4322" width="20.140625" style="9" customWidth="1"/>
    <col min="4323" max="4323" width="15" style="9" customWidth="1"/>
    <col min="4324" max="4324" width="17.5703125" style="9" customWidth="1"/>
    <col min="4325" max="4325" width="16.28515625" style="9" customWidth="1"/>
    <col min="4326" max="4327" width="15" style="9" customWidth="1"/>
    <col min="4328" max="4328" width="17.5703125" style="9" customWidth="1"/>
    <col min="4329" max="4329" width="20.140625" style="9" customWidth="1"/>
    <col min="4330" max="4330" width="16.28515625" style="9" customWidth="1"/>
    <col min="4331" max="4332" width="25.28515625" style="9" customWidth="1"/>
    <col min="4333" max="4333" width="18.85546875" style="9" customWidth="1"/>
    <col min="4334" max="4335" width="20.140625" style="9" customWidth="1"/>
    <col min="4336" max="4336" width="11.140625" style="9" customWidth="1"/>
    <col min="4337" max="4337" width="29.140625" style="9" customWidth="1"/>
    <col min="4338" max="4338" width="34.28515625" style="9" customWidth="1"/>
    <col min="4339" max="4340" width="9.85546875" style="9" customWidth="1"/>
    <col min="4341" max="4341" width="17.5703125" style="9" customWidth="1"/>
    <col min="4342" max="4342" width="18.85546875" style="9" customWidth="1"/>
    <col min="4343" max="4343" width="9.85546875" style="9" customWidth="1"/>
    <col min="4344" max="4345" width="6" style="9" customWidth="1"/>
    <col min="4346" max="4346" width="13.7109375" style="9" customWidth="1"/>
    <col min="4347" max="4348" width="15" style="9" customWidth="1"/>
    <col min="4349" max="4349" width="17.5703125" style="9" customWidth="1"/>
    <col min="4350" max="4350" width="9.85546875" style="9" customWidth="1"/>
    <col min="4351" max="4351" width="7.28515625" style="9" customWidth="1"/>
    <col min="4352" max="4352" width="6" style="9" customWidth="1"/>
    <col min="4353" max="4358" width="17.5703125" style="9" customWidth="1"/>
    <col min="4359" max="4501" width="20.140625" style="9" customWidth="1"/>
    <col min="4502" max="4541" width="12.42578125" style="9" customWidth="1"/>
    <col min="4542" max="4542" width="20.140625" style="9" customWidth="1"/>
    <col min="4543" max="4543" width="21.42578125" style="9" customWidth="1"/>
    <col min="4544" max="4544" width="22.7109375" style="9" customWidth="1"/>
    <col min="4545" max="4545" width="13.7109375" style="9" customWidth="1"/>
    <col min="4546" max="4546" width="15" style="9" customWidth="1"/>
    <col min="4547" max="4549" width="17.5703125" style="9" customWidth="1"/>
    <col min="4550" max="4550" width="16.28515625" style="9" customWidth="1"/>
    <col min="4551" max="4551" width="15" style="9" customWidth="1"/>
    <col min="4552" max="4553" width="12.42578125" style="9" customWidth="1"/>
    <col min="4554" max="4555" width="17.5703125" style="9" customWidth="1"/>
    <col min="4556" max="4556" width="7.28515625" style="9" customWidth="1"/>
    <col min="4557" max="4557" width="21.42578125" style="9" customWidth="1"/>
    <col min="4558" max="4558" width="17.5703125" style="9" customWidth="1"/>
    <col min="4559" max="4559" width="20.140625" style="9" customWidth="1"/>
    <col min="4560" max="4560" width="16.28515625" style="9" customWidth="1"/>
    <col min="4561" max="4561" width="17.5703125" style="9" customWidth="1"/>
    <col min="4562" max="4562" width="6" style="9" customWidth="1"/>
    <col min="4563" max="4564" width="18.85546875" style="9" customWidth="1"/>
    <col min="4565" max="4566" width="20.140625" style="9" customWidth="1"/>
    <col min="4567" max="4567" width="6" style="9" customWidth="1"/>
    <col min="4568" max="4568" width="12.42578125" style="9" customWidth="1"/>
    <col min="4569" max="4569" width="18.85546875" style="9" customWidth="1"/>
    <col min="4570" max="4571" width="15" style="9" customWidth="1"/>
    <col min="4572" max="4572" width="7.28515625" style="9" customWidth="1"/>
    <col min="4573" max="4573" width="11.140625" style="9" customWidth="1"/>
    <col min="4574" max="4574" width="13.7109375" style="9" customWidth="1"/>
    <col min="4575" max="4575" width="18.85546875" style="9" customWidth="1"/>
    <col min="4576" max="4576" width="17.5703125" style="9" customWidth="1"/>
    <col min="4577" max="4577" width="25.28515625" style="9" customWidth="1"/>
    <col min="4578" max="4578" width="20.140625" style="9" customWidth="1"/>
    <col min="4579" max="4579" width="15" style="9" customWidth="1"/>
    <col min="4580" max="4580" width="17.5703125" style="9" customWidth="1"/>
    <col min="4581" max="4581" width="16.28515625" style="9" customWidth="1"/>
    <col min="4582" max="4583" width="15" style="9" customWidth="1"/>
    <col min="4584" max="4584" width="17.5703125" style="9" customWidth="1"/>
    <col min="4585" max="4585" width="20.140625" style="9" customWidth="1"/>
    <col min="4586" max="4586" width="16.28515625" style="9" customWidth="1"/>
    <col min="4587" max="4588" width="25.28515625" style="9" customWidth="1"/>
    <col min="4589" max="4589" width="18.85546875" style="9" customWidth="1"/>
    <col min="4590" max="4591" width="20.140625" style="9" customWidth="1"/>
    <col min="4592" max="4592" width="11.140625" style="9" customWidth="1"/>
    <col min="4593" max="4593" width="29.140625" style="9" customWidth="1"/>
    <col min="4594" max="4594" width="34.28515625" style="9" customWidth="1"/>
    <col min="4595" max="4596" width="9.85546875" style="9" customWidth="1"/>
    <col min="4597" max="4597" width="17.5703125" style="9" customWidth="1"/>
    <col min="4598" max="4598" width="18.85546875" style="9" customWidth="1"/>
    <col min="4599" max="4599" width="9.85546875" style="9" customWidth="1"/>
    <col min="4600" max="4601" width="6" style="9" customWidth="1"/>
    <col min="4602" max="4602" width="13.7109375" style="9" customWidth="1"/>
    <col min="4603" max="4604" width="15" style="9" customWidth="1"/>
    <col min="4605" max="4605" width="17.5703125" style="9" customWidth="1"/>
    <col min="4606" max="4606" width="9.85546875" style="9" customWidth="1"/>
    <col min="4607" max="4607" width="7.28515625" style="9" customWidth="1"/>
    <col min="4608" max="4608" width="6" style="9" customWidth="1"/>
    <col min="4609" max="4614" width="17.5703125" style="9" customWidth="1"/>
    <col min="4615" max="4757" width="20.140625" style="9" customWidth="1"/>
    <col min="4758" max="4797" width="12.42578125" style="9" customWidth="1"/>
    <col min="4798" max="4798" width="20.140625" style="9" customWidth="1"/>
    <col min="4799" max="4799" width="21.42578125" style="9" customWidth="1"/>
    <col min="4800" max="4800" width="22.7109375" style="9" customWidth="1"/>
    <col min="4801" max="4801" width="13.7109375" style="9" customWidth="1"/>
    <col min="4802" max="4802" width="15" style="9" customWidth="1"/>
    <col min="4803" max="4805" width="17.5703125" style="9" customWidth="1"/>
    <col min="4806" max="4806" width="16.28515625" style="9" customWidth="1"/>
    <col min="4807" max="4807" width="15" style="9" customWidth="1"/>
    <col min="4808" max="4809" width="12.42578125" style="9" customWidth="1"/>
    <col min="4810" max="4811" width="17.5703125" style="9" customWidth="1"/>
    <col min="4812" max="4812" width="7.28515625" style="9" customWidth="1"/>
    <col min="4813" max="4813" width="21.42578125" style="9" customWidth="1"/>
    <col min="4814" max="4814" width="17.5703125" style="9" customWidth="1"/>
    <col min="4815" max="4815" width="20.140625" style="9" customWidth="1"/>
    <col min="4816" max="4816" width="16.28515625" style="9" customWidth="1"/>
    <col min="4817" max="4817" width="17.5703125" style="9" customWidth="1"/>
    <col min="4818" max="4818" width="6" style="9" customWidth="1"/>
    <col min="4819" max="4820" width="18.85546875" style="9" customWidth="1"/>
    <col min="4821" max="4822" width="20.140625" style="9" customWidth="1"/>
    <col min="4823" max="4823" width="6" style="9" customWidth="1"/>
    <col min="4824" max="4824" width="12.42578125" style="9" customWidth="1"/>
    <col min="4825" max="4825" width="18.85546875" style="9" customWidth="1"/>
    <col min="4826" max="4827" width="15" style="9" customWidth="1"/>
    <col min="4828" max="4828" width="7.28515625" style="9" customWidth="1"/>
    <col min="4829" max="4829" width="11.140625" style="9" customWidth="1"/>
    <col min="4830" max="4830" width="13.7109375" style="9" customWidth="1"/>
    <col min="4831" max="4831" width="18.85546875" style="9" customWidth="1"/>
    <col min="4832" max="4832" width="17.5703125" style="9" customWidth="1"/>
    <col min="4833" max="4833" width="25.28515625" style="9" customWidth="1"/>
    <col min="4834" max="4834" width="20.140625" style="9" customWidth="1"/>
    <col min="4835" max="4835" width="15" style="9" customWidth="1"/>
    <col min="4836" max="4836" width="17.5703125" style="9" customWidth="1"/>
    <col min="4837" max="4837" width="16.28515625" style="9" customWidth="1"/>
    <col min="4838" max="4839" width="15" style="9" customWidth="1"/>
    <col min="4840" max="4840" width="17.5703125" style="9" customWidth="1"/>
    <col min="4841" max="4841" width="20.140625" style="9" customWidth="1"/>
    <col min="4842" max="4842" width="16.28515625" style="9" customWidth="1"/>
    <col min="4843" max="4844" width="25.28515625" style="9" customWidth="1"/>
    <col min="4845" max="4845" width="18.85546875" style="9" customWidth="1"/>
    <col min="4846" max="4847" width="20.140625" style="9" customWidth="1"/>
    <col min="4848" max="4848" width="11.140625" style="9" customWidth="1"/>
    <col min="4849" max="4849" width="29.140625" style="9" customWidth="1"/>
    <col min="4850" max="4850" width="34.28515625" style="9" customWidth="1"/>
    <col min="4851" max="4852" width="9.85546875" style="9" customWidth="1"/>
    <col min="4853" max="4853" width="17.5703125" style="9" customWidth="1"/>
    <col min="4854" max="4854" width="18.85546875" style="9" customWidth="1"/>
    <col min="4855" max="4855" width="9.85546875" style="9" customWidth="1"/>
    <col min="4856" max="4857" width="6" style="9" customWidth="1"/>
    <col min="4858" max="4858" width="13.7109375" style="9" customWidth="1"/>
    <col min="4859" max="4860" width="15" style="9" customWidth="1"/>
    <col min="4861" max="4861" width="17.5703125" style="9" customWidth="1"/>
    <col min="4862" max="4862" width="9.85546875" style="9" customWidth="1"/>
    <col min="4863" max="4863" width="7.28515625" style="9" customWidth="1"/>
    <col min="4864" max="4864" width="6" style="9" customWidth="1"/>
    <col min="4865" max="4870" width="17.5703125" style="9" customWidth="1"/>
    <col min="4871" max="5013" width="20.140625" style="9" customWidth="1"/>
    <col min="5014" max="5053" width="12.42578125" style="9" customWidth="1"/>
    <col min="5054" max="5054" width="20.140625" style="9" customWidth="1"/>
    <col min="5055" max="5055" width="21.42578125" style="9" customWidth="1"/>
    <col min="5056" max="5056" width="22.7109375" style="9" customWidth="1"/>
    <col min="5057" max="5057" width="13.7109375" style="9" customWidth="1"/>
    <col min="5058" max="5058" width="15" style="9" customWidth="1"/>
    <col min="5059" max="5061" width="17.5703125" style="9" customWidth="1"/>
    <col min="5062" max="5062" width="16.28515625" style="9" customWidth="1"/>
    <col min="5063" max="5063" width="15" style="9" customWidth="1"/>
    <col min="5064" max="5065" width="12.42578125" style="9" customWidth="1"/>
    <col min="5066" max="5067" width="17.5703125" style="9" customWidth="1"/>
    <col min="5068" max="5068" width="7.28515625" style="9" customWidth="1"/>
    <col min="5069" max="5069" width="21.42578125" style="9" customWidth="1"/>
    <col min="5070" max="5070" width="17.5703125" style="9" customWidth="1"/>
    <col min="5071" max="5071" width="20.140625" style="9" customWidth="1"/>
    <col min="5072" max="5072" width="16.28515625" style="9" customWidth="1"/>
    <col min="5073" max="5073" width="17.5703125" style="9" customWidth="1"/>
    <col min="5074" max="5074" width="6" style="9" customWidth="1"/>
    <col min="5075" max="5076" width="18.85546875" style="9" customWidth="1"/>
    <col min="5077" max="5078" width="20.140625" style="9" customWidth="1"/>
    <col min="5079" max="5079" width="6" style="9" customWidth="1"/>
    <col min="5080" max="5080" width="12.42578125" style="9" customWidth="1"/>
    <col min="5081" max="5081" width="18.85546875" style="9" customWidth="1"/>
    <col min="5082" max="5083" width="15" style="9" customWidth="1"/>
    <col min="5084" max="5084" width="7.28515625" style="9" customWidth="1"/>
    <col min="5085" max="5085" width="11.140625" style="9" customWidth="1"/>
    <col min="5086" max="5086" width="13.7109375" style="9" customWidth="1"/>
    <col min="5087" max="5087" width="18.85546875" style="9" customWidth="1"/>
    <col min="5088" max="5088" width="17.5703125" style="9" customWidth="1"/>
    <col min="5089" max="5089" width="25.28515625" style="9" customWidth="1"/>
    <col min="5090" max="5090" width="20.140625" style="9" customWidth="1"/>
    <col min="5091" max="5091" width="15" style="9" customWidth="1"/>
    <col min="5092" max="5092" width="17.5703125" style="9" customWidth="1"/>
    <col min="5093" max="5093" width="16.28515625" style="9" customWidth="1"/>
    <col min="5094" max="5095" width="15" style="9" customWidth="1"/>
    <col min="5096" max="5096" width="17.5703125" style="9" customWidth="1"/>
    <col min="5097" max="5097" width="20.140625" style="9" customWidth="1"/>
    <col min="5098" max="5098" width="16.28515625" style="9" customWidth="1"/>
    <col min="5099" max="5100" width="25.28515625" style="9" customWidth="1"/>
    <col min="5101" max="5101" width="18.85546875" style="9" customWidth="1"/>
    <col min="5102" max="5103" width="20.140625" style="9" customWidth="1"/>
    <col min="5104" max="5104" width="11.140625" style="9" customWidth="1"/>
    <col min="5105" max="5105" width="29.140625" style="9" customWidth="1"/>
    <col min="5106" max="5106" width="34.28515625" style="9" customWidth="1"/>
    <col min="5107" max="5108" width="9.85546875" style="9" customWidth="1"/>
    <col min="5109" max="5109" width="17.5703125" style="9" customWidth="1"/>
    <col min="5110" max="5110" width="18.85546875" style="9" customWidth="1"/>
    <col min="5111" max="5111" width="9.85546875" style="9" customWidth="1"/>
    <col min="5112" max="5113" width="6" style="9" customWidth="1"/>
    <col min="5114" max="5114" width="13.7109375" style="9" customWidth="1"/>
    <col min="5115" max="5116" width="15" style="9" customWidth="1"/>
    <col min="5117" max="5117" width="17.5703125" style="9" customWidth="1"/>
    <col min="5118" max="5118" width="9.85546875" style="9" customWidth="1"/>
    <col min="5119" max="5119" width="7.28515625" style="9" customWidth="1"/>
    <col min="5120" max="5120" width="6" style="9" customWidth="1"/>
    <col min="5121" max="5126" width="17.5703125" style="9" customWidth="1"/>
    <col min="5127" max="5269" width="20.140625" style="9" customWidth="1"/>
    <col min="5270" max="5309" width="12.42578125" style="9" customWidth="1"/>
    <col min="5310" max="5310" width="20.140625" style="9" customWidth="1"/>
    <col min="5311" max="5311" width="21.42578125" style="9" customWidth="1"/>
    <col min="5312" max="5312" width="22.7109375" style="9" customWidth="1"/>
    <col min="5313" max="5313" width="13.7109375" style="9" customWidth="1"/>
    <col min="5314" max="5314" width="15" style="9" customWidth="1"/>
    <col min="5315" max="5317" width="17.5703125" style="9" customWidth="1"/>
    <col min="5318" max="5318" width="16.28515625" style="9" customWidth="1"/>
    <col min="5319" max="5319" width="15" style="9" customWidth="1"/>
    <col min="5320" max="5321" width="12.42578125" style="9" customWidth="1"/>
    <col min="5322" max="5323" width="17.5703125" style="9" customWidth="1"/>
    <col min="5324" max="5324" width="7.28515625" style="9" customWidth="1"/>
    <col min="5325" max="5325" width="21.42578125" style="9" customWidth="1"/>
    <col min="5326" max="5326" width="17.5703125" style="9" customWidth="1"/>
    <col min="5327" max="5327" width="20.140625" style="9" customWidth="1"/>
    <col min="5328" max="5328" width="16.28515625" style="9" customWidth="1"/>
    <col min="5329" max="5329" width="17.5703125" style="9" customWidth="1"/>
    <col min="5330" max="5330" width="6" style="9" customWidth="1"/>
    <col min="5331" max="5332" width="18.85546875" style="9" customWidth="1"/>
    <col min="5333" max="5334" width="20.140625" style="9" customWidth="1"/>
    <col min="5335" max="5335" width="6" style="9" customWidth="1"/>
    <col min="5336" max="5336" width="12.42578125" style="9" customWidth="1"/>
    <col min="5337" max="5337" width="18.85546875" style="9" customWidth="1"/>
    <col min="5338" max="5339" width="15" style="9" customWidth="1"/>
    <col min="5340" max="5340" width="7.28515625" style="9" customWidth="1"/>
    <col min="5341" max="5341" width="11.140625" style="9" customWidth="1"/>
    <col min="5342" max="5342" width="13.7109375" style="9" customWidth="1"/>
    <col min="5343" max="5343" width="18.85546875" style="9" customWidth="1"/>
    <col min="5344" max="5344" width="17.5703125" style="9" customWidth="1"/>
    <col min="5345" max="5345" width="25.28515625" style="9" customWidth="1"/>
    <col min="5346" max="5346" width="20.140625" style="9" customWidth="1"/>
    <col min="5347" max="5347" width="15" style="9" customWidth="1"/>
    <col min="5348" max="5348" width="17.5703125" style="9" customWidth="1"/>
    <col min="5349" max="5349" width="16.28515625" style="9" customWidth="1"/>
    <col min="5350" max="5351" width="15" style="9" customWidth="1"/>
    <col min="5352" max="5352" width="17.5703125" style="9" customWidth="1"/>
    <col min="5353" max="5353" width="20.140625" style="9" customWidth="1"/>
    <col min="5354" max="5354" width="16.28515625" style="9" customWidth="1"/>
    <col min="5355" max="5356" width="25.28515625" style="9" customWidth="1"/>
    <col min="5357" max="5357" width="18.85546875" style="9" customWidth="1"/>
    <col min="5358" max="5359" width="20.140625" style="9" customWidth="1"/>
    <col min="5360" max="5360" width="11.140625" style="9" customWidth="1"/>
    <col min="5361" max="5361" width="29.140625" style="9" customWidth="1"/>
    <col min="5362" max="5362" width="34.28515625" style="9" customWidth="1"/>
    <col min="5363" max="5364" width="9.85546875" style="9" customWidth="1"/>
    <col min="5365" max="5365" width="17.5703125" style="9" customWidth="1"/>
    <col min="5366" max="5366" width="18.85546875" style="9" customWidth="1"/>
    <col min="5367" max="5367" width="9.85546875" style="9" customWidth="1"/>
    <col min="5368" max="5369" width="6" style="9" customWidth="1"/>
    <col min="5370" max="5370" width="13.7109375" style="9" customWidth="1"/>
    <col min="5371" max="5372" width="15" style="9" customWidth="1"/>
    <col min="5373" max="5373" width="17.5703125" style="9" customWidth="1"/>
    <col min="5374" max="5374" width="9.85546875" style="9" customWidth="1"/>
    <col min="5375" max="5375" width="7.28515625" style="9" customWidth="1"/>
    <col min="5376" max="5376" width="6" style="9" customWidth="1"/>
    <col min="5377" max="5382" width="17.5703125" style="9" customWidth="1"/>
    <col min="5383" max="5525" width="20.140625" style="9" customWidth="1"/>
    <col min="5526" max="5565" width="12.42578125" style="9" customWidth="1"/>
    <col min="5566" max="5566" width="20.140625" style="9" customWidth="1"/>
    <col min="5567" max="5567" width="21.42578125" style="9" customWidth="1"/>
    <col min="5568" max="5568" width="22.7109375" style="9" customWidth="1"/>
    <col min="5569" max="5569" width="13.7109375" style="9" customWidth="1"/>
    <col min="5570" max="5570" width="15" style="9" customWidth="1"/>
    <col min="5571" max="5573" width="17.5703125" style="9" customWidth="1"/>
    <col min="5574" max="5574" width="16.28515625" style="9" customWidth="1"/>
    <col min="5575" max="5575" width="15" style="9" customWidth="1"/>
    <col min="5576" max="5577" width="12.42578125" style="9" customWidth="1"/>
    <col min="5578" max="5579" width="17.5703125" style="9" customWidth="1"/>
    <col min="5580" max="5580" width="7.28515625" style="9" customWidth="1"/>
    <col min="5581" max="5581" width="21.42578125" style="9" customWidth="1"/>
    <col min="5582" max="5582" width="17.5703125" style="9" customWidth="1"/>
    <col min="5583" max="5583" width="20.140625" style="9" customWidth="1"/>
    <col min="5584" max="5584" width="16.28515625" style="9" customWidth="1"/>
    <col min="5585" max="5585" width="17.5703125" style="9" customWidth="1"/>
    <col min="5586" max="5586" width="6" style="9" customWidth="1"/>
    <col min="5587" max="5588" width="18.85546875" style="9" customWidth="1"/>
    <col min="5589" max="5590" width="20.140625" style="9" customWidth="1"/>
    <col min="5591" max="5591" width="6" style="9" customWidth="1"/>
    <col min="5592" max="5592" width="12.42578125" style="9" customWidth="1"/>
    <col min="5593" max="5593" width="18.85546875" style="9" customWidth="1"/>
    <col min="5594" max="5595" width="15" style="9" customWidth="1"/>
    <col min="5596" max="5596" width="7.28515625" style="9" customWidth="1"/>
    <col min="5597" max="5597" width="11.140625" style="9" customWidth="1"/>
    <col min="5598" max="5598" width="13.7109375" style="9" customWidth="1"/>
    <col min="5599" max="5599" width="18.85546875" style="9" customWidth="1"/>
    <col min="5600" max="5600" width="17.5703125" style="9" customWidth="1"/>
    <col min="5601" max="5601" width="25.28515625" style="9" customWidth="1"/>
    <col min="5602" max="5602" width="20.140625" style="9" customWidth="1"/>
    <col min="5603" max="5603" width="15" style="9" customWidth="1"/>
    <col min="5604" max="5604" width="17.5703125" style="9" customWidth="1"/>
    <col min="5605" max="5605" width="16.28515625" style="9" customWidth="1"/>
    <col min="5606" max="5607" width="15" style="9" customWidth="1"/>
    <col min="5608" max="5608" width="17.5703125" style="9" customWidth="1"/>
    <col min="5609" max="5609" width="20.140625" style="9" customWidth="1"/>
    <col min="5610" max="5610" width="16.28515625" style="9" customWidth="1"/>
    <col min="5611" max="5612" width="25.28515625" style="9" customWidth="1"/>
    <col min="5613" max="5613" width="18.85546875" style="9" customWidth="1"/>
    <col min="5614" max="5615" width="20.140625" style="9" customWidth="1"/>
    <col min="5616" max="5616" width="11.140625" style="9" customWidth="1"/>
    <col min="5617" max="5617" width="29.140625" style="9" customWidth="1"/>
    <col min="5618" max="5618" width="34.28515625" style="9" customWidth="1"/>
    <col min="5619" max="5620" width="9.85546875" style="9" customWidth="1"/>
    <col min="5621" max="5621" width="17.5703125" style="9" customWidth="1"/>
    <col min="5622" max="5622" width="18.85546875" style="9" customWidth="1"/>
    <col min="5623" max="5623" width="9.85546875" style="9" customWidth="1"/>
    <col min="5624" max="5625" width="6" style="9" customWidth="1"/>
    <col min="5626" max="5626" width="13.7109375" style="9" customWidth="1"/>
    <col min="5627" max="5628" width="15" style="9" customWidth="1"/>
    <col min="5629" max="5629" width="17.5703125" style="9" customWidth="1"/>
    <col min="5630" max="5630" width="9.85546875" style="9" customWidth="1"/>
    <col min="5631" max="5631" width="7.28515625" style="9" customWidth="1"/>
    <col min="5632" max="5632" width="6" style="9" customWidth="1"/>
    <col min="5633" max="5638" width="17.5703125" style="9" customWidth="1"/>
    <col min="5639" max="5781" width="20.140625" style="9" customWidth="1"/>
    <col min="5782" max="5821" width="12.42578125" style="9" customWidth="1"/>
    <col min="5822" max="5822" width="20.140625" style="9" customWidth="1"/>
    <col min="5823" max="5823" width="21.42578125" style="9" customWidth="1"/>
    <col min="5824" max="5824" width="22.7109375" style="9" customWidth="1"/>
    <col min="5825" max="5825" width="13.7109375" style="9" customWidth="1"/>
    <col min="5826" max="5826" width="15" style="9" customWidth="1"/>
    <col min="5827" max="5829" width="17.5703125" style="9" customWidth="1"/>
    <col min="5830" max="5830" width="16.28515625" style="9" customWidth="1"/>
    <col min="5831" max="5831" width="15" style="9" customWidth="1"/>
    <col min="5832" max="5833" width="12.42578125" style="9" customWidth="1"/>
    <col min="5834" max="5835" width="17.5703125" style="9" customWidth="1"/>
    <col min="5836" max="5836" width="7.28515625" style="9" customWidth="1"/>
    <col min="5837" max="5837" width="21.42578125" style="9" customWidth="1"/>
    <col min="5838" max="5838" width="17.5703125" style="9" customWidth="1"/>
    <col min="5839" max="5839" width="20.140625" style="9" customWidth="1"/>
    <col min="5840" max="5840" width="16.28515625" style="9" customWidth="1"/>
    <col min="5841" max="5841" width="17.5703125" style="9" customWidth="1"/>
    <col min="5842" max="5842" width="6" style="9" customWidth="1"/>
    <col min="5843" max="5844" width="18.85546875" style="9" customWidth="1"/>
    <col min="5845" max="5846" width="20.140625" style="9" customWidth="1"/>
    <col min="5847" max="5847" width="6" style="9" customWidth="1"/>
    <col min="5848" max="5848" width="12.42578125" style="9" customWidth="1"/>
    <col min="5849" max="5849" width="18.85546875" style="9" customWidth="1"/>
    <col min="5850" max="5851" width="15" style="9" customWidth="1"/>
    <col min="5852" max="5852" width="7.28515625" style="9" customWidth="1"/>
    <col min="5853" max="5853" width="11.140625" style="9" customWidth="1"/>
    <col min="5854" max="5854" width="13.7109375" style="9" customWidth="1"/>
    <col min="5855" max="5855" width="18.85546875" style="9" customWidth="1"/>
    <col min="5856" max="5856" width="17.5703125" style="9" customWidth="1"/>
    <col min="5857" max="5857" width="25.28515625" style="9" customWidth="1"/>
    <col min="5858" max="5858" width="20.140625" style="9" customWidth="1"/>
    <col min="5859" max="5859" width="15" style="9" customWidth="1"/>
    <col min="5860" max="5860" width="17.5703125" style="9" customWidth="1"/>
    <col min="5861" max="5861" width="16.28515625" style="9" customWidth="1"/>
    <col min="5862" max="5863" width="15" style="9" customWidth="1"/>
    <col min="5864" max="5864" width="17.5703125" style="9" customWidth="1"/>
    <col min="5865" max="5865" width="20.140625" style="9" customWidth="1"/>
    <col min="5866" max="5866" width="16.28515625" style="9" customWidth="1"/>
    <col min="5867" max="5868" width="25.28515625" style="9" customWidth="1"/>
    <col min="5869" max="5869" width="18.85546875" style="9" customWidth="1"/>
    <col min="5870" max="5871" width="20.140625" style="9" customWidth="1"/>
    <col min="5872" max="5872" width="11.140625" style="9" customWidth="1"/>
    <col min="5873" max="5873" width="29.140625" style="9" customWidth="1"/>
    <col min="5874" max="5874" width="34.28515625" style="9" customWidth="1"/>
    <col min="5875" max="5876" width="9.85546875" style="9" customWidth="1"/>
    <col min="5877" max="5877" width="17.5703125" style="9" customWidth="1"/>
    <col min="5878" max="5878" width="18.85546875" style="9" customWidth="1"/>
    <col min="5879" max="5879" width="9.85546875" style="9" customWidth="1"/>
    <col min="5880" max="5881" width="6" style="9" customWidth="1"/>
    <col min="5882" max="5882" width="13.7109375" style="9" customWidth="1"/>
    <col min="5883" max="5884" width="15" style="9" customWidth="1"/>
    <col min="5885" max="5885" width="17.5703125" style="9" customWidth="1"/>
    <col min="5886" max="5886" width="9.85546875" style="9" customWidth="1"/>
    <col min="5887" max="5887" width="7.28515625" style="9" customWidth="1"/>
    <col min="5888" max="5888" width="6" style="9" customWidth="1"/>
    <col min="5889" max="5894" width="17.5703125" style="9" customWidth="1"/>
    <col min="5895" max="6037" width="20.140625" style="9" customWidth="1"/>
    <col min="6038" max="6077" width="12.42578125" style="9" customWidth="1"/>
    <col min="6078" max="6078" width="20.140625" style="9" customWidth="1"/>
    <col min="6079" max="6079" width="21.42578125" style="9" customWidth="1"/>
    <col min="6080" max="6080" width="22.7109375" style="9" customWidth="1"/>
    <col min="6081" max="6081" width="13.7109375" style="9" customWidth="1"/>
    <col min="6082" max="6082" width="15" style="9" customWidth="1"/>
    <col min="6083" max="6085" width="17.5703125" style="9" customWidth="1"/>
    <col min="6086" max="6086" width="16.28515625" style="9" customWidth="1"/>
    <col min="6087" max="6087" width="15" style="9" customWidth="1"/>
    <col min="6088" max="6089" width="12.42578125" style="9" customWidth="1"/>
    <col min="6090" max="6091" width="17.5703125" style="9" customWidth="1"/>
    <col min="6092" max="6092" width="7.28515625" style="9" customWidth="1"/>
    <col min="6093" max="6093" width="21.42578125" style="9" customWidth="1"/>
    <col min="6094" max="6094" width="17.5703125" style="9" customWidth="1"/>
    <col min="6095" max="6095" width="20.140625" style="9" customWidth="1"/>
    <col min="6096" max="6096" width="16.28515625" style="9" customWidth="1"/>
    <col min="6097" max="6097" width="17.5703125" style="9" customWidth="1"/>
    <col min="6098" max="6098" width="6" style="9" customWidth="1"/>
    <col min="6099" max="6100" width="18.85546875" style="9" customWidth="1"/>
    <col min="6101" max="6102" width="20.140625" style="9" customWidth="1"/>
    <col min="6103" max="6103" width="6" style="9" customWidth="1"/>
    <col min="6104" max="6104" width="12.42578125" style="9" customWidth="1"/>
    <col min="6105" max="6105" width="18.85546875" style="9" customWidth="1"/>
    <col min="6106" max="6107" width="15" style="9" customWidth="1"/>
    <col min="6108" max="6108" width="7.28515625" style="9" customWidth="1"/>
    <col min="6109" max="6109" width="11.140625" style="9" customWidth="1"/>
    <col min="6110" max="6110" width="13.7109375" style="9" customWidth="1"/>
    <col min="6111" max="6111" width="18.85546875" style="9" customWidth="1"/>
    <col min="6112" max="6112" width="17.5703125" style="9" customWidth="1"/>
    <col min="6113" max="6113" width="25.28515625" style="9" customWidth="1"/>
    <col min="6114" max="6114" width="20.140625" style="9" customWidth="1"/>
    <col min="6115" max="6115" width="15" style="9" customWidth="1"/>
    <col min="6116" max="6116" width="17.5703125" style="9" customWidth="1"/>
    <col min="6117" max="6117" width="16.28515625" style="9" customWidth="1"/>
    <col min="6118" max="6119" width="15" style="9" customWidth="1"/>
    <col min="6120" max="6120" width="17.5703125" style="9" customWidth="1"/>
    <col min="6121" max="6121" width="20.140625" style="9" customWidth="1"/>
    <col min="6122" max="6122" width="16.28515625" style="9" customWidth="1"/>
    <col min="6123" max="6124" width="25.28515625" style="9" customWidth="1"/>
    <col min="6125" max="6125" width="18.85546875" style="9" customWidth="1"/>
    <col min="6126" max="6127" width="20.140625" style="9" customWidth="1"/>
    <col min="6128" max="6128" width="11.140625" style="9" customWidth="1"/>
    <col min="6129" max="6129" width="29.140625" style="9" customWidth="1"/>
    <col min="6130" max="6130" width="34.28515625" style="9" customWidth="1"/>
    <col min="6131" max="6132" width="9.85546875" style="9" customWidth="1"/>
    <col min="6133" max="6133" width="17.5703125" style="9" customWidth="1"/>
    <col min="6134" max="6134" width="18.85546875" style="9" customWidth="1"/>
    <col min="6135" max="6135" width="9.85546875" style="9" customWidth="1"/>
    <col min="6136" max="6137" width="6" style="9" customWidth="1"/>
    <col min="6138" max="6138" width="13.7109375" style="9" customWidth="1"/>
    <col min="6139" max="6140" width="15" style="9" customWidth="1"/>
    <col min="6141" max="6141" width="17.5703125" style="9" customWidth="1"/>
    <col min="6142" max="6142" width="9.85546875" style="9" customWidth="1"/>
    <col min="6143" max="6143" width="7.28515625" style="9" customWidth="1"/>
    <col min="6144" max="6144" width="6" style="9" customWidth="1"/>
    <col min="6145" max="6150" width="17.5703125" style="9" customWidth="1"/>
    <col min="6151" max="6293" width="20.140625" style="9" customWidth="1"/>
    <col min="6294" max="6333" width="12.42578125" style="9" customWidth="1"/>
    <col min="6334" max="6334" width="20.140625" style="9" customWidth="1"/>
    <col min="6335" max="6335" width="21.42578125" style="9" customWidth="1"/>
    <col min="6336" max="6336" width="22.7109375" style="9" customWidth="1"/>
    <col min="6337" max="6337" width="13.7109375" style="9" customWidth="1"/>
    <col min="6338" max="6338" width="15" style="9" customWidth="1"/>
    <col min="6339" max="6341" width="17.5703125" style="9" customWidth="1"/>
    <col min="6342" max="6342" width="16.28515625" style="9" customWidth="1"/>
    <col min="6343" max="6343" width="15" style="9" customWidth="1"/>
    <col min="6344" max="6345" width="12.42578125" style="9" customWidth="1"/>
    <col min="6346" max="6347" width="17.5703125" style="9" customWidth="1"/>
    <col min="6348" max="6348" width="7.28515625" style="9" customWidth="1"/>
    <col min="6349" max="6349" width="21.42578125" style="9" customWidth="1"/>
    <col min="6350" max="6350" width="17.5703125" style="9" customWidth="1"/>
    <col min="6351" max="6351" width="20.140625" style="9" customWidth="1"/>
    <col min="6352" max="6352" width="16.28515625" style="9" customWidth="1"/>
    <col min="6353" max="6353" width="17.5703125" style="9" customWidth="1"/>
    <col min="6354" max="6354" width="6" style="9" customWidth="1"/>
    <col min="6355" max="6356" width="18.85546875" style="9" customWidth="1"/>
    <col min="6357" max="6358" width="20.140625" style="9" customWidth="1"/>
    <col min="6359" max="6359" width="6" style="9" customWidth="1"/>
    <col min="6360" max="6360" width="12.42578125" style="9" customWidth="1"/>
    <col min="6361" max="6361" width="18.85546875" style="9" customWidth="1"/>
    <col min="6362" max="6363" width="15" style="9" customWidth="1"/>
    <col min="6364" max="6364" width="7.28515625" style="9" customWidth="1"/>
    <col min="6365" max="6365" width="11.140625" style="9" customWidth="1"/>
    <col min="6366" max="6366" width="13.7109375" style="9" customWidth="1"/>
    <col min="6367" max="6367" width="18.85546875" style="9" customWidth="1"/>
    <col min="6368" max="6368" width="17.5703125" style="9" customWidth="1"/>
    <col min="6369" max="6369" width="25.28515625" style="9" customWidth="1"/>
    <col min="6370" max="6370" width="20.140625" style="9" customWidth="1"/>
    <col min="6371" max="6371" width="15" style="9" customWidth="1"/>
    <col min="6372" max="6372" width="17.5703125" style="9" customWidth="1"/>
    <col min="6373" max="6373" width="16.28515625" style="9" customWidth="1"/>
    <col min="6374" max="6375" width="15" style="9" customWidth="1"/>
    <col min="6376" max="6376" width="17.5703125" style="9" customWidth="1"/>
    <col min="6377" max="6377" width="20.140625" style="9" customWidth="1"/>
    <col min="6378" max="6378" width="16.28515625" style="9" customWidth="1"/>
    <col min="6379" max="6380" width="25.28515625" style="9" customWidth="1"/>
    <col min="6381" max="6381" width="18.85546875" style="9" customWidth="1"/>
    <col min="6382" max="6383" width="20.140625" style="9" customWidth="1"/>
    <col min="6384" max="6384" width="11.140625" style="9" customWidth="1"/>
    <col min="6385" max="6385" width="29.140625" style="9" customWidth="1"/>
    <col min="6386" max="6386" width="34.28515625" style="9" customWidth="1"/>
    <col min="6387" max="6388" width="9.85546875" style="9" customWidth="1"/>
    <col min="6389" max="6389" width="17.5703125" style="9" customWidth="1"/>
    <col min="6390" max="6390" width="18.85546875" style="9" customWidth="1"/>
    <col min="6391" max="6391" width="9.85546875" style="9" customWidth="1"/>
    <col min="6392" max="6393" width="6" style="9" customWidth="1"/>
    <col min="6394" max="6394" width="13.7109375" style="9" customWidth="1"/>
    <col min="6395" max="6396" width="15" style="9" customWidth="1"/>
    <col min="6397" max="6397" width="17.5703125" style="9" customWidth="1"/>
    <col min="6398" max="6398" width="9.85546875" style="9" customWidth="1"/>
    <col min="6399" max="6399" width="7.28515625" style="9" customWidth="1"/>
    <col min="6400" max="6400" width="6" style="9" customWidth="1"/>
    <col min="6401" max="6406" width="17.5703125" style="9" customWidth="1"/>
    <col min="6407" max="6549" width="20.140625" style="9" customWidth="1"/>
    <col min="6550" max="6589" width="12.42578125" style="9" customWidth="1"/>
    <col min="6590" max="6590" width="20.140625" style="9" customWidth="1"/>
    <col min="6591" max="6591" width="21.42578125" style="9" customWidth="1"/>
    <col min="6592" max="6592" width="22.7109375" style="9" customWidth="1"/>
    <col min="6593" max="6593" width="13.7109375" style="9" customWidth="1"/>
    <col min="6594" max="6594" width="15" style="9" customWidth="1"/>
    <col min="6595" max="6597" width="17.5703125" style="9" customWidth="1"/>
    <col min="6598" max="6598" width="16.28515625" style="9" customWidth="1"/>
    <col min="6599" max="6599" width="15" style="9" customWidth="1"/>
    <col min="6600" max="6601" width="12.42578125" style="9" customWidth="1"/>
    <col min="6602" max="6603" width="17.5703125" style="9" customWidth="1"/>
    <col min="6604" max="6604" width="7.28515625" style="9" customWidth="1"/>
    <col min="6605" max="6605" width="21.42578125" style="9" customWidth="1"/>
    <col min="6606" max="6606" width="17.5703125" style="9" customWidth="1"/>
    <col min="6607" max="6607" width="20.140625" style="9" customWidth="1"/>
    <col min="6608" max="6608" width="16.28515625" style="9" customWidth="1"/>
    <col min="6609" max="6609" width="17.5703125" style="9" customWidth="1"/>
    <col min="6610" max="6610" width="6" style="9" customWidth="1"/>
    <col min="6611" max="6612" width="18.85546875" style="9" customWidth="1"/>
    <col min="6613" max="6614" width="20.140625" style="9" customWidth="1"/>
    <col min="6615" max="6615" width="6" style="9" customWidth="1"/>
    <col min="6616" max="6616" width="12.42578125" style="9" customWidth="1"/>
    <col min="6617" max="6617" width="18.85546875" style="9" customWidth="1"/>
    <col min="6618" max="6619" width="15" style="9" customWidth="1"/>
    <col min="6620" max="6620" width="7.28515625" style="9" customWidth="1"/>
    <col min="6621" max="6621" width="11.140625" style="9" customWidth="1"/>
    <col min="6622" max="6622" width="13.7109375" style="9" customWidth="1"/>
    <col min="6623" max="6623" width="18.85546875" style="9" customWidth="1"/>
    <col min="6624" max="6624" width="17.5703125" style="9" customWidth="1"/>
    <col min="6625" max="6625" width="25.28515625" style="9" customWidth="1"/>
    <col min="6626" max="6626" width="20.140625" style="9" customWidth="1"/>
    <col min="6627" max="6627" width="15" style="9" customWidth="1"/>
    <col min="6628" max="6628" width="17.5703125" style="9" customWidth="1"/>
    <col min="6629" max="6629" width="16.28515625" style="9" customWidth="1"/>
    <col min="6630" max="6631" width="15" style="9" customWidth="1"/>
    <col min="6632" max="6632" width="17.5703125" style="9" customWidth="1"/>
    <col min="6633" max="6633" width="20.140625" style="9" customWidth="1"/>
    <col min="6634" max="6634" width="16.28515625" style="9" customWidth="1"/>
    <col min="6635" max="6636" width="25.28515625" style="9" customWidth="1"/>
    <col min="6637" max="6637" width="18.85546875" style="9" customWidth="1"/>
    <col min="6638" max="6639" width="20.140625" style="9" customWidth="1"/>
    <col min="6640" max="6640" width="11.140625" style="9" customWidth="1"/>
    <col min="6641" max="6641" width="29.140625" style="9" customWidth="1"/>
    <col min="6642" max="6642" width="34.28515625" style="9" customWidth="1"/>
    <col min="6643" max="6644" width="9.85546875" style="9" customWidth="1"/>
    <col min="6645" max="6645" width="17.5703125" style="9" customWidth="1"/>
    <col min="6646" max="6646" width="18.85546875" style="9" customWidth="1"/>
    <col min="6647" max="6647" width="9.85546875" style="9" customWidth="1"/>
    <col min="6648" max="6649" width="6" style="9" customWidth="1"/>
    <col min="6650" max="6650" width="13.7109375" style="9" customWidth="1"/>
    <col min="6651" max="6652" width="15" style="9" customWidth="1"/>
    <col min="6653" max="6653" width="17.5703125" style="9" customWidth="1"/>
    <col min="6654" max="6654" width="9.85546875" style="9" customWidth="1"/>
    <col min="6655" max="6655" width="7.28515625" style="9" customWidth="1"/>
    <col min="6656" max="6656" width="6" style="9" customWidth="1"/>
    <col min="6657" max="6662" width="17.5703125" style="9" customWidth="1"/>
    <col min="6663" max="6805" width="20.140625" style="9" customWidth="1"/>
    <col min="6806" max="6845" width="12.42578125" style="9" customWidth="1"/>
    <col min="6846" max="6846" width="20.140625" style="9" customWidth="1"/>
    <col min="6847" max="6847" width="21.42578125" style="9" customWidth="1"/>
    <col min="6848" max="6848" width="22.7109375" style="9" customWidth="1"/>
    <col min="6849" max="6849" width="13.7109375" style="9" customWidth="1"/>
    <col min="6850" max="6850" width="15" style="9" customWidth="1"/>
    <col min="6851" max="6853" width="17.5703125" style="9" customWidth="1"/>
    <col min="6854" max="6854" width="16.28515625" style="9" customWidth="1"/>
    <col min="6855" max="6855" width="15" style="9" customWidth="1"/>
    <col min="6856" max="6857" width="12.42578125" style="9" customWidth="1"/>
    <col min="6858" max="6859" width="17.5703125" style="9" customWidth="1"/>
    <col min="6860" max="6860" width="7.28515625" style="9" customWidth="1"/>
    <col min="6861" max="6861" width="21.42578125" style="9" customWidth="1"/>
    <col min="6862" max="6862" width="17.5703125" style="9" customWidth="1"/>
    <col min="6863" max="6863" width="20.140625" style="9" customWidth="1"/>
    <col min="6864" max="6864" width="16.28515625" style="9" customWidth="1"/>
    <col min="6865" max="6865" width="17.5703125" style="9" customWidth="1"/>
    <col min="6866" max="6866" width="6" style="9" customWidth="1"/>
    <col min="6867" max="6868" width="18.85546875" style="9" customWidth="1"/>
    <col min="6869" max="6870" width="20.140625" style="9" customWidth="1"/>
    <col min="6871" max="6871" width="6" style="9" customWidth="1"/>
    <col min="6872" max="6872" width="12.42578125" style="9" customWidth="1"/>
    <col min="6873" max="6873" width="18.85546875" style="9" customWidth="1"/>
    <col min="6874" max="6875" width="15" style="9" customWidth="1"/>
    <col min="6876" max="6876" width="7.28515625" style="9" customWidth="1"/>
    <col min="6877" max="6877" width="11.140625" style="9" customWidth="1"/>
    <col min="6878" max="6878" width="13.7109375" style="9" customWidth="1"/>
    <col min="6879" max="6879" width="18.85546875" style="9" customWidth="1"/>
    <col min="6880" max="6880" width="17.5703125" style="9" customWidth="1"/>
    <col min="6881" max="6881" width="25.28515625" style="9" customWidth="1"/>
    <col min="6882" max="6882" width="20.140625" style="9" customWidth="1"/>
    <col min="6883" max="6883" width="15" style="9" customWidth="1"/>
    <col min="6884" max="6884" width="17.5703125" style="9" customWidth="1"/>
    <col min="6885" max="6885" width="16.28515625" style="9" customWidth="1"/>
    <col min="6886" max="6887" width="15" style="9" customWidth="1"/>
    <col min="6888" max="6888" width="17.5703125" style="9" customWidth="1"/>
    <col min="6889" max="6889" width="20.140625" style="9" customWidth="1"/>
    <col min="6890" max="6890" width="16.28515625" style="9" customWidth="1"/>
    <col min="6891" max="6892" width="25.28515625" style="9" customWidth="1"/>
    <col min="6893" max="6893" width="18.85546875" style="9" customWidth="1"/>
    <col min="6894" max="6895" width="20.140625" style="9" customWidth="1"/>
    <col min="6896" max="6896" width="11.140625" style="9" customWidth="1"/>
    <col min="6897" max="6897" width="29.140625" style="9" customWidth="1"/>
    <col min="6898" max="6898" width="34.28515625" style="9" customWidth="1"/>
    <col min="6899" max="6900" width="9.85546875" style="9" customWidth="1"/>
    <col min="6901" max="6901" width="17.5703125" style="9" customWidth="1"/>
    <col min="6902" max="6902" width="18.85546875" style="9" customWidth="1"/>
    <col min="6903" max="6903" width="9.85546875" style="9" customWidth="1"/>
    <col min="6904" max="6905" width="6" style="9" customWidth="1"/>
    <col min="6906" max="6906" width="13.7109375" style="9" customWidth="1"/>
    <col min="6907" max="6908" width="15" style="9" customWidth="1"/>
    <col min="6909" max="6909" width="17.5703125" style="9" customWidth="1"/>
    <col min="6910" max="6910" width="9.85546875" style="9" customWidth="1"/>
    <col min="6911" max="6911" width="7.28515625" style="9" customWidth="1"/>
    <col min="6912" max="6912" width="6" style="9" customWidth="1"/>
    <col min="6913" max="6918" width="17.5703125" style="9" customWidth="1"/>
    <col min="6919" max="7061" width="20.140625" style="9" customWidth="1"/>
    <col min="7062" max="7101" width="12.42578125" style="9" customWidth="1"/>
    <col min="7102" max="7102" width="20.140625" style="9" customWidth="1"/>
    <col min="7103" max="7103" width="21.42578125" style="9" customWidth="1"/>
    <col min="7104" max="7104" width="22.7109375" style="9" customWidth="1"/>
    <col min="7105" max="7105" width="13.7109375" style="9" customWidth="1"/>
    <col min="7106" max="7106" width="15" style="9" customWidth="1"/>
    <col min="7107" max="7109" width="17.5703125" style="9" customWidth="1"/>
    <col min="7110" max="7110" width="16.28515625" style="9" customWidth="1"/>
    <col min="7111" max="7111" width="15" style="9" customWidth="1"/>
    <col min="7112" max="7113" width="12.42578125" style="9" customWidth="1"/>
    <col min="7114" max="7115" width="17.5703125" style="9" customWidth="1"/>
    <col min="7116" max="7116" width="7.28515625" style="9" customWidth="1"/>
    <col min="7117" max="7117" width="21.42578125" style="9" customWidth="1"/>
    <col min="7118" max="7118" width="17.5703125" style="9" customWidth="1"/>
    <col min="7119" max="7119" width="20.140625" style="9" customWidth="1"/>
    <col min="7120" max="7120" width="16.28515625" style="9" customWidth="1"/>
    <col min="7121" max="7121" width="17.5703125" style="9" customWidth="1"/>
    <col min="7122" max="7122" width="6" style="9" customWidth="1"/>
    <col min="7123" max="7124" width="18.85546875" style="9" customWidth="1"/>
    <col min="7125" max="7126" width="20.140625" style="9" customWidth="1"/>
    <col min="7127" max="7127" width="6" style="9" customWidth="1"/>
    <col min="7128" max="7128" width="12.42578125" style="9" customWidth="1"/>
    <col min="7129" max="7129" width="18.85546875" style="9" customWidth="1"/>
    <col min="7130" max="7131" width="15" style="9" customWidth="1"/>
    <col min="7132" max="7132" width="7.28515625" style="9" customWidth="1"/>
    <col min="7133" max="7133" width="11.140625" style="9" customWidth="1"/>
    <col min="7134" max="7134" width="13.7109375" style="9" customWidth="1"/>
    <col min="7135" max="7135" width="18.85546875" style="9" customWidth="1"/>
    <col min="7136" max="7136" width="17.5703125" style="9" customWidth="1"/>
    <col min="7137" max="7137" width="25.28515625" style="9" customWidth="1"/>
    <col min="7138" max="7138" width="20.140625" style="9" customWidth="1"/>
    <col min="7139" max="7139" width="15" style="9" customWidth="1"/>
    <col min="7140" max="7140" width="17.5703125" style="9" customWidth="1"/>
    <col min="7141" max="7141" width="16.28515625" style="9" customWidth="1"/>
    <col min="7142" max="7143" width="15" style="9" customWidth="1"/>
    <col min="7144" max="7144" width="17.5703125" style="9" customWidth="1"/>
    <col min="7145" max="7145" width="20.140625" style="9" customWidth="1"/>
    <col min="7146" max="7146" width="16.28515625" style="9" customWidth="1"/>
    <col min="7147" max="7148" width="25.28515625" style="9" customWidth="1"/>
    <col min="7149" max="7149" width="18.85546875" style="9" customWidth="1"/>
    <col min="7150" max="7151" width="20.140625" style="9" customWidth="1"/>
    <col min="7152" max="7152" width="11.140625" style="9" customWidth="1"/>
    <col min="7153" max="7153" width="29.140625" style="9" customWidth="1"/>
    <col min="7154" max="7154" width="34.28515625" style="9" customWidth="1"/>
    <col min="7155" max="7156" width="9.85546875" style="9" customWidth="1"/>
    <col min="7157" max="7157" width="17.5703125" style="9" customWidth="1"/>
    <col min="7158" max="7158" width="18.85546875" style="9" customWidth="1"/>
    <col min="7159" max="7159" width="9.85546875" style="9" customWidth="1"/>
    <col min="7160" max="7161" width="6" style="9" customWidth="1"/>
    <col min="7162" max="7162" width="13.7109375" style="9" customWidth="1"/>
    <col min="7163" max="7164" width="15" style="9" customWidth="1"/>
    <col min="7165" max="7165" width="17.5703125" style="9" customWidth="1"/>
    <col min="7166" max="7166" width="9.85546875" style="9" customWidth="1"/>
    <col min="7167" max="7167" width="7.28515625" style="9" customWidth="1"/>
    <col min="7168" max="7168" width="6" style="9" customWidth="1"/>
    <col min="7169" max="7174" width="17.5703125" style="9" customWidth="1"/>
    <col min="7175" max="7317" width="20.140625" style="9" customWidth="1"/>
    <col min="7318" max="7357" width="12.42578125" style="9" customWidth="1"/>
    <col min="7358" max="7358" width="20.140625" style="9" customWidth="1"/>
    <col min="7359" max="7359" width="21.42578125" style="9" customWidth="1"/>
    <col min="7360" max="7360" width="22.7109375" style="9" customWidth="1"/>
    <col min="7361" max="7361" width="13.7109375" style="9" customWidth="1"/>
    <col min="7362" max="7362" width="15" style="9" customWidth="1"/>
    <col min="7363" max="7365" width="17.5703125" style="9" customWidth="1"/>
    <col min="7366" max="7366" width="16.28515625" style="9" customWidth="1"/>
    <col min="7367" max="7367" width="15" style="9" customWidth="1"/>
    <col min="7368" max="7369" width="12.42578125" style="9" customWidth="1"/>
    <col min="7370" max="7371" width="17.5703125" style="9" customWidth="1"/>
    <col min="7372" max="7372" width="7.28515625" style="9" customWidth="1"/>
    <col min="7373" max="7373" width="21.42578125" style="9" customWidth="1"/>
    <col min="7374" max="7374" width="17.5703125" style="9" customWidth="1"/>
    <col min="7375" max="7375" width="20.140625" style="9" customWidth="1"/>
    <col min="7376" max="7376" width="16.28515625" style="9" customWidth="1"/>
    <col min="7377" max="7377" width="17.5703125" style="9" customWidth="1"/>
    <col min="7378" max="7378" width="6" style="9" customWidth="1"/>
    <col min="7379" max="7380" width="18.85546875" style="9" customWidth="1"/>
    <col min="7381" max="7382" width="20.140625" style="9" customWidth="1"/>
    <col min="7383" max="7383" width="6" style="9" customWidth="1"/>
    <col min="7384" max="7384" width="12.42578125" style="9" customWidth="1"/>
    <col min="7385" max="7385" width="18.85546875" style="9" customWidth="1"/>
    <col min="7386" max="7387" width="15" style="9" customWidth="1"/>
    <col min="7388" max="7388" width="7.28515625" style="9" customWidth="1"/>
    <col min="7389" max="7389" width="11.140625" style="9" customWidth="1"/>
    <col min="7390" max="7390" width="13.7109375" style="9" customWidth="1"/>
    <col min="7391" max="7391" width="18.85546875" style="9" customWidth="1"/>
    <col min="7392" max="7392" width="17.5703125" style="9" customWidth="1"/>
    <col min="7393" max="7393" width="25.28515625" style="9" customWidth="1"/>
    <col min="7394" max="7394" width="20.140625" style="9" customWidth="1"/>
    <col min="7395" max="7395" width="15" style="9" customWidth="1"/>
    <col min="7396" max="7396" width="17.5703125" style="9" customWidth="1"/>
    <col min="7397" max="7397" width="16.28515625" style="9" customWidth="1"/>
    <col min="7398" max="7399" width="15" style="9" customWidth="1"/>
    <col min="7400" max="7400" width="17.5703125" style="9" customWidth="1"/>
    <col min="7401" max="7401" width="20.140625" style="9" customWidth="1"/>
    <col min="7402" max="7402" width="16.28515625" style="9" customWidth="1"/>
    <col min="7403" max="7404" width="25.28515625" style="9" customWidth="1"/>
    <col min="7405" max="7405" width="18.85546875" style="9" customWidth="1"/>
    <col min="7406" max="7407" width="20.140625" style="9" customWidth="1"/>
    <col min="7408" max="7408" width="11.140625" style="9" customWidth="1"/>
    <col min="7409" max="7409" width="29.140625" style="9" customWidth="1"/>
    <col min="7410" max="7410" width="34.28515625" style="9" customWidth="1"/>
    <col min="7411" max="7412" width="9.85546875" style="9" customWidth="1"/>
    <col min="7413" max="7413" width="17.5703125" style="9" customWidth="1"/>
    <col min="7414" max="7414" width="18.85546875" style="9" customWidth="1"/>
    <col min="7415" max="7415" width="9.85546875" style="9" customWidth="1"/>
    <col min="7416" max="7417" width="6" style="9" customWidth="1"/>
    <col min="7418" max="7418" width="13.7109375" style="9" customWidth="1"/>
    <col min="7419" max="7420" width="15" style="9" customWidth="1"/>
    <col min="7421" max="7421" width="17.5703125" style="9" customWidth="1"/>
    <col min="7422" max="7422" width="9.85546875" style="9" customWidth="1"/>
    <col min="7423" max="7423" width="7.28515625" style="9" customWidth="1"/>
    <col min="7424" max="7424" width="6" style="9" customWidth="1"/>
    <col min="7425" max="7430" width="17.5703125" style="9" customWidth="1"/>
    <col min="7431" max="7573" width="20.140625" style="9" customWidth="1"/>
    <col min="7574" max="7613" width="12.42578125" style="9" customWidth="1"/>
    <col min="7614" max="7614" width="20.140625" style="9" customWidth="1"/>
    <col min="7615" max="7615" width="21.42578125" style="9" customWidth="1"/>
    <col min="7616" max="7616" width="22.7109375" style="9" customWidth="1"/>
    <col min="7617" max="7617" width="13.7109375" style="9" customWidth="1"/>
    <col min="7618" max="7618" width="15" style="9" customWidth="1"/>
    <col min="7619" max="7621" width="17.5703125" style="9" customWidth="1"/>
    <col min="7622" max="7622" width="16.28515625" style="9" customWidth="1"/>
    <col min="7623" max="7623" width="15" style="9" customWidth="1"/>
    <col min="7624" max="7625" width="12.42578125" style="9" customWidth="1"/>
    <col min="7626" max="7627" width="17.5703125" style="9" customWidth="1"/>
    <col min="7628" max="7628" width="7.28515625" style="9" customWidth="1"/>
    <col min="7629" max="7629" width="21.42578125" style="9" customWidth="1"/>
    <col min="7630" max="7630" width="17.5703125" style="9" customWidth="1"/>
    <col min="7631" max="7631" width="20.140625" style="9" customWidth="1"/>
    <col min="7632" max="7632" width="16.28515625" style="9" customWidth="1"/>
    <col min="7633" max="7633" width="17.5703125" style="9" customWidth="1"/>
    <col min="7634" max="7634" width="6" style="9" customWidth="1"/>
    <col min="7635" max="7636" width="18.85546875" style="9" customWidth="1"/>
    <col min="7637" max="7638" width="20.140625" style="9" customWidth="1"/>
    <col min="7639" max="7639" width="6" style="9" customWidth="1"/>
    <col min="7640" max="7640" width="12.42578125" style="9" customWidth="1"/>
    <col min="7641" max="7641" width="18.85546875" style="9" customWidth="1"/>
    <col min="7642" max="7643" width="15" style="9" customWidth="1"/>
    <col min="7644" max="7644" width="7.28515625" style="9" customWidth="1"/>
    <col min="7645" max="7645" width="11.140625" style="9" customWidth="1"/>
    <col min="7646" max="7646" width="13.7109375" style="9" customWidth="1"/>
    <col min="7647" max="7647" width="18.85546875" style="9" customWidth="1"/>
    <col min="7648" max="7648" width="17.5703125" style="9" customWidth="1"/>
    <col min="7649" max="7649" width="25.28515625" style="9" customWidth="1"/>
    <col min="7650" max="7650" width="20.140625" style="9" customWidth="1"/>
    <col min="7651" max="7651" width="15" style="9" customWidth="1"/>
    <col min="7652" max="7652" width="17.5703125" style="9" customWidth="1"/>
    <col min="7653" max="7653" width="16.28515625" style="9" customWidth="1"/>
    <col min="7654" max="7655" width="15" style="9" customWidth="1"/>
    <col min="7656" max="7656" width="17.5703125" style="9" customWidth="1"/>
    <col min="7657" max="7657" width="20.140625" style="9" customWidth="1"/>
    <col min="7658" max="7658" width="16.28515625" style="9" customWidth="1"/>
    <col min="7659" max="7660" width="25.28515625" style="9" customWidth="1"/>
    <col min="7661" max="7661" width="18.85546875" style="9" customWidth="1"/>
    <col min="7662" max="7663" width="20.140625" style="9" customWidth="1"/>
    <col min="7664" max="7664" width="11.140625" style="9" customWidth="1"/>
    <col min="7665" max="7665" width="29.140625" style="9" customWidth="1"/>
    <col min="7666" max="7666" width="34.28515625" style="9" customWidth="1"/>
    <col min="7667" max="7668" width="9.85546875" style="9" customWidth="1"/>
    <col min="7669" max="7669" width="17.5703125" style="9" customWidth="1"/>
    <col min="7670" max="7670" width="18.85546875" style="9" customWidth="1"/>
    <col min="7671" max="7671" width="9.85546875" style="9" customWidth="1"/>
    <col min="7672" max="7673" width="6" style="9" customWidth="1"/>
    <col min="7674" max="7674" width="13.7109375" style="9" customWidth="1"/>
    <col min="7675" max="7676" width="15" style="9" customWidth="1"/>
    <col min="7677" max="7677" width="17.5703125" style="9" customWidth="1"/>
    <col min="7678" max="7678" width="9.85546875" style="9" customWidth="1"/>
    <col min="7679" max="7679" width="7.28515625" style="9" customWidth="1"/>
    <col min="7680" max="7680" width="6" style="9" customWidth="1"/>
    <col min="7681" max="7686" width="17.5703125" style="9" customWidth="1"/>
    <col min="7687" max="7829" width="20.140625" style="9" customWidth="1"/>
    <col min="7830" max="7869" width="12.42578125" style="9" customWidth="1"/>
    <col min="7870" max="7870" width="20.140625" style="9" customWidth="1"/>
    <col min="7871" max="7871" width="21.42578125" style="9" customWidth="1"/>
    <col min="7872" max="7872" width="22.7109375" style="9" customWidth="1"/>
    <col min="7873" max="7873" width="13.7109375" style="9" customWidth="1"/>
    <col min="7874" max="7874" width="15" style="9" customWidth="1"/>
    <col min="7875" max="7877" width="17.5703125" style="9" customWidth="1"/>
    <col min="7878" max="7878" width="16.28515625" style="9" customWidth="1"/>
    <col min="7879" max="7879" width="15" style="9" customWidth="1"/>
    <col min="7880" max="7881" width="12.42578125" style="9" customWidth="1"/>
    <col min="7882" max="7883" width="17.5703125" style="9" customWidth="1"/>
    <col min="7884" max="7884" width="7.28515625" style="9" customWidth="1"/>
    <col min="7885" max="7885" width="21.42578125" style="9" customWidth="1"/>
    <col min="7886" max="7886" width="17.5703125" style="9" customWidth="1"/>
    <col min="7887" max="7887" width="20.140625" style="9" customWidth="1"/>
    <col min="7888" max="7888" width="16.28515625" style="9" customWidth="1"/>
    <col min="7889" max="7889" width="17.5703125" style="9" customWidth="1"/>
    <col min="7890" max="7890" width="6" style="9" customWidth="1"/>
    <col min="7891" max="7892" width="18.85546875" style="9" customWidth="1"/>
    <col min="7893" max="7894" width="20.140625" style="9" customWidth="1"/>
    <col min="7895" max="7895" width="6" style="9" customWidth="1"/>
    <col min="7896" max="7896" width="12.42578125" style="9" customWidth="1"/>
    <col min="7897" max="7897" width="18.85546875" style="9" customWidth="1"/>
    <col min="7898" max="7899" width="15" style="9" customWidth="1"/>
    <col min="7900" max="7900" width="7.28515625" style="9" customWidth="1"/>
    <col min="7901" max="7901" width="11.140625" style="9" customWidth="1"/>
    <col min="7902" max="7902" width="13.7109375" style="9" customWidth="1"/>
    <col min="7903" max="7903" width="18.85546875" style="9" customWidth="1"/>
    <col min="7904" max="7904" width="17.5703125" style="9" customWidth="1"/>
    <col min="7905" max="7905" width="25.28515625" style="9" customWidth="1"/>
    <col min="7906" max="7906" width="20.140625" style="9" customWidth="1"/>
    <col min="7907" max="7907" width="15" style="9" customWidth="1"/>
    <col min="7908" max="7908" width="17.5703125" style="9" customWidth="1"/>
    <col min="7909" max="7909" width="16.28515625" style="9" customWidth="1"/>
    <col min="7910" max="7911" width="15" style="9" customWidth="1"/>
    <col min="7912" max="7912" width="17.5703125" style="9" customWidth="1"/>
    <col min="7913" max="7913" width="20.140625" style="9" customWidth="1"/>
    <col min="7914" max="7914" width="16.28515625" style="9" customWidth="1"/>
    <col min="7915" max="7916" width="25.28515625" style="9" customWidth="1"/>
    <col min="7917" max="7917" width="18.85546875" style="9" customWidth="1"/>
    <col min="7918" max="7919" width="20.140625" style="9" customWidth="1"/>
    <col min="7920" max="7920" width="11.140625" style="9" customWidth="1"/>
    <col min="7921" max="7921" width="29.140625" style="9" customWidth="1"/>
    <col min="7922" max="7922" width="34.28515625" style="9" customWidth="1"/>
    <col min="7923" max="7924" width="9.85546875" style="9" customWidth="1"/>
    <col min="7925" max="7925" width="17.5703125" style="9" customWidth="1"/>
    <col min="7926" max="7926" width="18.85546875" style="9" customWidth="1"/>
    <col min="7927" max="7927" width="9.85546875" style="9" customWidth="1"/>
    <col min="7928" max="7929" width="6" style="9" customWidth="1"/>
    <col min="7930" max="7930" width="13.7109375" style="9" customWidth="1"/>
    <col min="7931" max="7932" width="15" style="9" customWidth="1"/>
    <col min="7933" max="7933" width="17.5703125" style="9" customWidth="1"/>
    <col min="7934" max="7934" width="9.85546875" style="9" customWidth="1"/>
    <col min="7935" max="7935" width="7.28515625" style="9" customWidth="1"/>
    <col min="7936" max="7936" width="6" style="9" customWidth="1"/>
    <col min="7937" max="7942" width="17.5703125" style="9" customWidth="1"/>
    <col min="7943" max="8085" width="20.140625" style="9" customWidth="1"/>
    <col min="8086" max="8125" width="12.42578125" style="9" customWidth="1"/>
    <col min="8126" max="8126" width="20.140625" style="9" customWidth="1"/>
    <col min="8127" max="8127" width="21.42578125" style="9" customWidth="1"/>
    <col min="8128" max="8128" width="22.7109375" style="9" customWidth="1"/>
    <col min="8129" max="8129" width="13.7109375" style="9" customWidth="1"/>
    <col min="8130" max="8130" width="15" style="9" customWidth="1"/>
    <col min="8131" max="8133" width="17.5703125" style="9" customWidth="1"/>
    <col min="8134" max="8134" width="16.28515625" style="9" customWidth="1"/>
    <col min="8135" max="8135" width="15" style="9" customWidth="1"/>
    <col min="8136" max="8137" width="12.42578125" style="9" customWidth="1"/>
    <col min="8138" max="8139" width="17.5703125" style="9" customWidth="1"/>
    <col min="8140" max="8140" width="7.28515625" style="9" customWidth="1"/>
    <col min="8141" max="8141" width="21.42578125" style="9" customWidth="1"/>
    <col min="8142" max="8142" width="17.5703125" style="9" customWidth="1"/>
    <col min="8143" max="8143" width="20.140625" style="9" customWidth="1"/>
    <col min="8144" max="8144" width="16.28515625" style="9" customWidth="1"/>
    <col min="8145" max="8145" width="17.5703125" style="9" customWidth="1"/>
    <col min="8146" max="8146" width="6" style="9" customWidth="1"/>
    <col min="8147" max="8148" width="18.85546875" style="9" customWidth="1"/>
    <col min="8149" max="8150" width="20.140625" style="9" customWidth="1"/>
    <col min="8151" max="8151" width="6" style="9" customWidth="1"/>
    <col min="8152" max="8152" width="12.42578125" style="9" customWidth="1"/>
    <col min="8153" max="8153" width="18.85546875" style="9" customWidth="1"/>
    <col min="8154" max="8155" width="15" style="9" customWidth="1"/>
    <col min="8156" max="8156" width="7.28515625" style="9" customWidth="1"/>
    <col min="8157" max="8157" width="11.140625" style="9" customWidth="1"/>
    <col min="8158" max="8158" width="13.7109375" style="9" customWidth="1"/>
    <col min="8159" max="8159" width="18.85546875" style="9" customWidth="1"/>
    <col min="8160" max="8160" width="17.5703125" style="9" customWidth="1"/>
    <col min="8161" max="8161" width="25.28515625" style="9" customWidth="1"/>
    <col min="8162" max="8162" width="20.140625" style="9" customWidth="1"/>
    <col min="8163" max="8163" width="15" style="9" customWidth="1"/>
    <col min="8164" max="8164" width="17.5703125" style="9" customWidth="1"/>
    <col min="8165" max="8165" width="16.28515625" style="9" customWidth="1"/>
    <col min="8166" max="8167" width="15" style="9" customWidth="1"/>
    <col min="8168" max="8168" width="17.5703125" style="9" customWidth="1"/>
    <col min="8169" max="8169" width="20.140625" style="9" customWidth="1"/>
    <col min="8170" max="8170" width="16.28515625" style="9" customWidth="1"/>
    <col min="8171" max="8172" width="25.28515625" style="9" customWidth="1"/>
    <col min="8173" max="8173" width="18.85546875" style="9" customWidth="1"/>
    <col min="8174" max="8175" width="20.140625" style="9" customWidth="1"/>
    <col min="8176" max="8176" width="11.140625" style="9" customWidth="1"/>
    <col min="8177" max="8177" width="29.140625" style="9" customWidth="1"/>
    <col min="8178" max="8178" width="34.28515625" style="9" customWidth="1"/>
    <col min="8179" max="8180" width="9.85546875" style="9" customWidth="1"/>
    <col min="8181" max="8181" width="17.5703125" style="9" customWidth="1"/>
    <col min="8182" max="8182" width="18.85546875" style="9" customWidth="1"/>
    <col min="8183" max="8183" width="9.85546875" style="9" customWidth="1"/>
    <col min="8184" max="8185" width="6" style="9" customWidth="1"/>
    <col min="8186" max="8186" width="13.7109375" style="9" customWidth="1"/>
    <col min="8187" max="8188" width="15" style="9" customWidth="1"/>
    <col min="8189" max="8189" width="17.5703125" style="9" customWidth="1"/>
    <col min="8190" max="8190" width="9.85546875" style="9" customWidth="1"/>
    <col min="8191" max="8191" width="7.28515625" style="9" customWidth="1"/>
    <col min="8192" max="8192" width="6" style="9" customWidth="1"/>
    <col min="8193" max="8198" width="17.5703125" style="9" customWidth="1"/>
    <col min="8199" max="8341" width="20.140625" style="9" customWidth="1"/>
    <col min="8342" max="8381" width="12.42578125" style="9" customWidth="1"/>
    <col min="8382" max="8382" width="20.140625" style="9" customWidth="1"/>
    <col min="8383" max="8383" width="21.42578125" style="9" customWidth="1"/>
    <col min="8384" max="8384" width="22.7109375" style="9" customWidth="1"/>
    <col min="8385" max="8385" width="13.7109375" style="9" customWidth="1"/>
    <col min="8386" max="8386" width="15" style="9" customWidth="1"/>
    <col min="8387" max="8389" width="17.5703125" style="9" customWidth="1"/>
    <col min="8390" max="8390" width="16.28515625" style="9" customWidth="1"/>
    <col min="8391" max="8391" width="15" style="9" customWidth="1"/>
    <col min="8392" max="8393" width="12.42578125" style="9" customWidth="1"/>
    <col min="8394" max="8395" width="17.5703125" style="9" customWidth="1"/>
    <col min="8396" max="8396" width="7.28515625" style="9" customWidth="1"/>
    <col min="8397" max="8397" width="21.42578125" style="9" customWidth="1"/>
    <col min="8398" max="8398" width="17.5703125" style="9" customWidth="1"/>
    <col min="8399" max="8399" width="20.140625" style="9" customWidth="1"/>
    <col min="8400" max="8400" width="16.28515625" style="9" customWidth="1"/>
    <col min="8401" max="8401" width="17.5703125" style="9" customWidth="1"/>
    <col min="8402" max="8402" width="6" style="9" customWidth="1"/>
    <col min="8403" max="8404" width="18.85546875" style="9" customWidth="1"/>
    <col min="8405" max="8406" width="20.140625" style="9" customWidth="1"/>
    <col min="8407" max="8407" width="6" style="9" customWidth="1"/>
    <col min="8408" max="8408" width="12.42578125" style="9" customWidth="1"/>
    <col min="8409" max="8409" width="18.85546875" style="9" customWidth="1"/>
    <col min="8410" max="8411" width="15" style="9" customWidth="1"/>
    <col min="8412" max="8412" width="7.28515625" style="9" customWidth="1"/>
    <col min="8413" max="8413" width="11.140625" style="9" customWidth="1"/>
    <col min="8414" max="8414" width="13.7109375" style="9" customWidth="1"/>
    <col min="8415" max="8415" width="18.85546875" style="9" customWidth="1"/>
    <col min="8416" max="8416" width="17.5703125" style="9" customWidth="1"/>
    <col min="8417" max="8417" width="25.28515625" style="9" customWidth="1"/>
    <col min="8418" max="8418" width="20.140625" style="9" customWidth="1"/>
    <col min="8419" max="8419" width="15" style="9" customWidth="1"/>
    <col min="8420" max="8420" width="17.5703125" style="9" customWidth="1"/>
    <col min="8421" max="8421" width="16.28515625" style="9" customWidth="1"/>
    <col min="8422" max="8423" width="15" style="9" customWidth="1"/>
    <col min="8424" max="8424" width="17.5703125" style="9" customWidth="1"/>
    <col min="8425" max="8425" width="20.140625" style="9" customWidth="1"/>
    <col min="8426" max="8426" width="16.28515625" style="9" customWidth="1"/>
    <col min="8427" max="8428" width="25.28515625" style="9" customWidth="1"/>
    <col min="8429" max="8429" width="18.85546875" style="9" customWidth="1"/>
    <col min="8430" max="8431" width="20.140625" style="9" customWidth="1"/>
    <col min="8432" max="8432" width="11.140625" style="9" customWidth="1"/>
    <col min="8433" max="8433" width="29.140625" style="9" customWidth="1"/>
    <col min="8434" max="8434" width="34.28515625" style="9" customWidth="1"/>
    <col min="8435" max="8436" width="9.85546875" style="9" customWidth="1"/>
    <col min="8437" max="8437" width="17.5703125" style="9" customWidth="1"/>
    <col min="8438" max="8438" width="18.85546875" style="9" customWidth="1"/>
    <col min="8439" max="8439" width="9.85546875" style="9" customWidth="1"/>
    <col min="8440" max="8441" width="6" style="9" customWidth="1"/>
    <col min="8442" max="8442" width="13.7109375" style="9" customWidth="1"/>
    <col min="8443" max="8444" width="15" style="9" customWidth="1"/>
    <col min="8445" max="8445" width="17.5703125" style="9" customWidth="1"/>
    <col min="8446" max="8446" width="9.85546875" style="9" customWidth="1"/>
    <col min="8447" max="8447" width="7.28515625" style="9" customWidth="1"/>
    <col min="8448" max="8448" width="6" style="9" customWidth="1"/>
    <col min="8449" max="8454" width="17.5703125" style="9" customWidth="1"/>
    <col min="8455" max="8597" width="20.140625" style="9" customWidth="1"/>
    <col min="8598" max="8637" width="12.42578125" style="9" customWidth="1"/>
    <col min="8638" max="8638" width="20.140625" style="9" customWidth="1"/>
    <col min="8639" max="8639" width="21.42578125" style="9" customWidth="1"/>
    <col min="8640" max="8640" width="22.7109375" style="9" customWidth="1"/>
    <col min="8641" max="8641" width="13.7109375" style="9" customWidth="1"/>
    <col min="8642" max="8642" width="15" style="9" customWidth="1"/>
    <col min="8643" max="8645" width="17.5703125" style="9" customWidth="1"/>
    <col min="8646" max="8646" width="16.28515625" style="9" customWidth="1"/>
    <col min="8647" max="8647" width="15" style="9" customWidth="1"/>
    <col min="8648" max="8649" width="12.42578125" style="9" customWidth="1"/>
    <col min="8650" max="8651" width="17.5703125" style="9" customWidth="1"/>
    <col min="8652" max="8652" width="7.28515625" style="9" customWidth="1"/>
    <col min="8653" max="8653" width="21.42578125" style="9" customWidth="1"/>
    <col min="8654" max="8654" width="17.5703125" style="9" customWidth="1"/>
    <col min="8655" max="8655" width="20.140625" style="9" customWidth="1"/>
    <col min="8656" max="8656" width="16.28515625" style="9" customWidth="1"/>
    <col min="8657" max="8657" width="17.5703125" style="9" customWidth="1"/>
    <col min="8658" max="8658" width="6" style="9" customWidth="1"/>
    <col min="8659" max="8660" width="18.85546875" style="9" customWidth="1"/>
    <col min="8661" max="8662" width="20.140625" style="9" customWidth="1"/>
    <col min="8663" max="8663" width="6" style="9" customWidth="1"/>
    <col min="8664" max="8664" width="12.42578125" style="9" customWidth="1"/>
    <col min="8665" max="8665" width="18.85546875" style="9" customWidth="1"/>
    <col min="8666" max="8667" width="15" style="9" customWidth="1"/>
    <col min="8668" max="8668" width="7.28515625" style="9" customWidth="1"/>
    <col min="8669" max="8669" width="11.140625" style="9" customWidth="1"/>
    <col min="8670" max="8670" width="13.7109375" style="9" customWidth="1"/>
    <col min="8671" max="8671" width="18.85546875" style="9" customWidth="1"/>
    <col min="8672" max="8672" width="17.5703125" style="9" customWidth="1"/>
    <col min="8673" max="8673" width="25.28515625" style="9" customWidth="1"/>
    <col min="8674" max="8674" width="20.140625" style="9" customWidth="1"/>
    <col min="8675" max="8675" width="15" style="9" customWidth="1"/>
    <col min="8676" max="8676" width="17.5703125" style="9" customWidth="1"/>
    <col min="8677" max="8677" width="16.28515625" style="9" customWidth="1"/>
    <col min="8678" max="8679" width="15" style="9" customWidth="1"/>
    <col min="8680" max="8680" width="17.5703125" style="9" customWidth="1"/>
    <col min="8681" max="8681" width="20.140625" style="9" customWidth="1"/>
    <col min="8682" max="8682" width="16.28515625" style="9" customWidth="1"/>
    <col min="8683" max="8684" width="25.28515625" style="9" customWidth="1"/>
    <col min="8685" max="8685" width="18.85546875" style="9" customWidth="1"/>
    <col min="8686" max="8687" width="20.140625" style="9" customWidth="1"/>
    <col min="8688" max="8688" width="11.140625" style="9" customWidth="1"/>
    <col min="8689" max="8689" width="29.140625" style="9" customWidth="1"/>
    <col min="8690" max="8690" width="34.28515625" style="9" customWidth="1"/>
    <col min="8691" max="8692" width="9.85546875" style="9" customWidth="1"/>
    <col min="8693" max="8693" width="17.5703125" style="9" customWidth="1"/>
    <col min="8694" max="8694" width="18.85546875" style="9" customWidth="1"/>
    <col min="8695" max="8695" width="9.85546875" style="9" customWidth="1"/>
    <col min="8696" max="8697" width="6" style="9" customWidth="1"/>
    <col min="8698" max="8698" width="13.7109375" style="9" customWidth="1"/>
    <col min="8699" max="8700" width="15" style="9" customWidth="1"/>
    <col min="8701" max="8701" width="17.5703125" style="9" customWidth="1"/>
    <col min="8702" max="8702" width="9.85546875" style="9" customWidth="1"/>
    <col min="8703" max="8703" width="7.28515625" style="9" customWidth="1"/>
    <col min="8704" max="8704" width="6" style="9" customWidth="1"/>
    <col min="8705" max="8710" width="17.5703125" style="9" customWidth="1"/>
    <col min="8711" max="8853" width="20.140625" style="9" customWidth="1"/>
    <col min="8854" max="8893" width="12.42578125" style="9" customWidth="1"/>
    <col min="8894" max="8894" width="20.140625" style="9" customWidth="1"/>
    <col min="8895" max="8895" width="21.42578125" style="9" customWidth="1"/>
    <col min="8896" max="8896" width="22.7109375" style="9" customWidth="1"/>
    <col min="8897" max="8897" width="13.7109375" style="9" customWidth="1"/>
    <col min="8898" max="8898" width="15" style="9" customWidth="1"/>
    <col min="8899" max="8901" width="17.5703125" style="9" customWidth="1"/>
    <col min="8902" max="8902" width="16.28515625" style="9" customWidth="1"/>
    <col min="8903" max="8903" width="15" style="9" customWidth="1"/>
    <col min="8904" max="8905" width="12.42578125" style="9" customWidth="1"/>
    <col min="8906" max="8907" width="17.5703125" style="9" customWidth="1"/>
    <col min="8908" max="8908" width="7.28515625" style="9" customWidth="1"/>
    <col min="8909" max="8909" width="21.42578125" style="9" customWidth="1"/>
    <col min="8910" max="8910" width="17.5703125" style="9" customWidth="1"/>
    <col min="8911" max="8911" width="20.140625" style="9" customWidth="1"/>
    <col min="8912" max="8912" width="16.28515625" style="9" customWidth="1"/>
    <col min="8913" max="8913" width="17.5703125" style="9" customWidth="1"/>
    <col min="8914" max="8914" width="6" style="9" customWidth="1"/>
    <col min="8915" max="8916" width="18.85546875" style="9" customWidth="1"/>
    <col min="8917" max="8918" width="20.140625" style="9" customWidth="1"/>
    <col min="8919" max="8919" width="6" style="9" customWidth="1"/>
    <col min="8920" max="8920" width="12.42578125" style="9" customWidth="1"/>
    <col min="8921" max="8921" width="18.85546875" style="9" customWidth="1"/>
    <col min="8922" max="8923" width="15" style="9" customWidth="1"/>
    <col min="8924" max="8924" width="7.28515625" style="9" customWidth="1"/>
    <col min="8925" max="8925" width="11.140625" style="9" customWidth="1"/>
    <col min="8926" max="8926" width="13.7109375" style="9" customWidth="1"/>
    <col min="8927" max="8927" width="18.85546875" style="9" customWidth="1"/>
    <col min="8928" max="8928" width="17.5703125" style="9" customWidth="1"/>
    <col min="8929" max="8929" width="25.28515625" style="9" customWidth="1"/>
    <col min="8930" max="8930" width="20.140625" style="9" customWidth="1"/>
    <col min="8931" max="8931" width="15" style="9" customWidth="1"/>
    <col min="8932" max="8932" width="17.5703125" style="9" customWidth="1"/>
    <col min="8933" max="8933" width="16.28515625" style="9" customWidth="1"/>
    <col min="8934" max="8935" width="15" style="9" customWidth="1"/>
    <col min="8936" max="8936" width="17.5703125" style="9" customWidth="1"/>
    <col min="8937" max="8937" width="20.140625" style="9" customWidth="1"/>
    <col min="8938" max="8938" width="16.28515625" style="9" customWidth="1"/>
    <col min="8939" max="8940" width="25.28515625" style="9" customWidth="1"/>
    <col min="8941" max="8941" width="18.85546875" style="9" customWidth="1"/>
    <col min="8942" max="8943" width="20.140625" style="9" customWidth="1"/>
    <col min="8944" max="8944" width="11.140625" style="9" customWidth="1"/>
    <col min="8945" max="8945" width="29.140625" style="9" customWidth="1"/>
    <col min="8946" max="8946" width="34.28515625" style="9" customWidth="1"/>
    <col min="8947" max="8948" width="9.85546875" style="9" customWidth="1"/>
    <col min="8949" max="8949" width="17.5703125" style="9" customWidth="1"/>
    <col min="8950" max="8950" width="18.85546875" style="9" customWidth="1"/>
    <col min="8951" max="8951" width="9.85546875" style="9" customWidth="1"/>
    <col min="8952" max="8953" width="6" style="9" customWidth="1"/>
    <col min="8954" max="8954" width="13.7109375" style="9" customWidth="1"/>
    <col min="8955" max="8956" width="15" style="9" customWidth="1"/>
    <col min="8957" max="8957" width="17.5703125" style="9" customWidth="1"/>
    <col min="8958" max="8958" width="9.85546875" style="9" customWidth="1"/>
    <col min="8959" max="8959" width="7.28515625" style="9" customWidth="1"/>
    <col min="8960" max="8960" width="6" style="9" customWidth="1"/>
    <col min="8961" max="8966" width="17.5703125" style="9" customWidth="1"/>
    <col min="8967" max="9109" width="20.140625" style="9" customWidth="1"/>
    <col min="9110" max="9149" width="12.42578125" style="9" customWidth="1"/>
    <col min="9150" max="9150" width="20.140625" style="9" customWidth="1"/>
    <col min="9151" max="9151" width="21.42578125" style="9" customWidth="1"/>
    <col min="9152" max="9152" width="22.7109375" style="9" customWidth="1"/>
    <col min="9153" max="9153" width="13.7109375" style="9" customWidth="1"/>
    <col min="9154" max="9154" width="15" style="9" customWidth="1"/>
    <col min="9155" max="9157" width="17.5703125" style="9" customWidth="1"/>
    <col min="9158" max="9158" width="16.28515625" style="9" customWidth="1"/>
    <col min="9159" max="9159" width="15" style="9" customWidth="1"/>
    <col min="9160" max="9161" width="12.42578125" style="9" customWidth="1"/>
    <col min="9162" max="9163" width="17.5703125" style="9" customWidth="1"/>
    <col min="9164" max="9164" width="7.28515625" style="9" customWidth="1"/>
    <col min="9165" max="9165" width="21.42578125" style="9" customWidth="1"/>
    <col min="9166" max="9166" width="17.5703125" style="9" customWidth="1"/>
    <col min="9167" max="9167" width="20.140625" style="9" customWidth="1"/>
    <col min="9168" max="9168" width="16.28515625" style="9" customWidth="1"/>
    <col min="9169" max="9169" width="17.5703125" style="9" customWidth="1"/>
    <col min="9170" max="9170" width="6" style="9" customWidth="1"/>
    <col min="9171" max="9172" width="18.85546875" style="9" customWidth="1"/>
    <col min="9173" max="9174" width="20.140625" style="9" customWidth="1"/>
    <col min="9175" max="9175" width="6" style="9" customWidth="1"/>
    <col min="9176" max="9176" width="12.42578125" style="9" customWidth="1"/>
    <col min="9177" max="9177" width="18.85546875" style="9" customWidth="1"/>
    <col min="9178" max="9179" width="15" style="9" customWidth="1"/>
    <col min="9180" max="9180" width="7.28515625" style="9" customWidth="1"/>
    <col min="9181" max="9181" width="11.140625" style="9" customWidth="1"/>
    <col min="9182" max="9182" width="13.7109375" style="9" customWidth="1"/>
    <col min="9183" max="9183" width="18.85546875" style="9" customWidth="1"/>
    <col min="9184" max="9184" width="17.5703125" style="9" customWidth="1"/>
    <col min="9185" max="9185" width="25.28515625" style="9" customWidth="1"/>
    <col min="9186" max="9186" width="20.140625" style="9" customWidth="1"/>
    <col min="9187" max="9187" width="15" style="9" customWidth="1"/>
    <col min="9188" max="9188" width="17.5703125" style="9" customWidth="1"/>
    <col min="9189" max="9189" width="16.28515625" style="9" customWidth="1"/>
    <col min="9190" max="9191" width="15" style="9" customWidth="1"/>
    <col min="9192" max="9192" width="17.5703125" style="9" customWidth="1"/>
    <col min="9193" max="9193" width="20.140625" style="9" customWidth="1"/>
    <col min="9194" max="9194" width="16.28515625" style="9" customWidth="1"/>
    <col min="9195" max="9196" width="25.28515625" style="9" customWidth="1"/>
    <col min="9197" max="9197" width="18.85546875" style="9" customWidth="1"/>
    <col min="9198" max="9199" width="20.140625" style="9" customWidth="1"/>
    <col min="9200" max="9200" width="11.140625" style="9" customWidth="1"/>
    <col min="9201" max="9201" width="29.140625" style="9" customWidth="1"/>
    <col min="9202" max="9202" width="34.28515625" style="9" customWidth="1"/>
    <col min="9203" max="9204" width="9.85546875" style="9" customWidth="1"/>
    <col min="9205" max="9205" width="17.5703125" style="9" customWidth="1"/>
    <col min="9206" max="9206" width="18.85546875" style="9" customWidth="1"/>
    <col min="9207" max="9207" width="9.85546875" style="9" customWidth="1"/>
    <col min="9208" max="9209" width="6" style="9" customWidth="1"/>
    <col min="9210" max="9210" width="13.7109375" style="9" customWidth="1"/>
    <col min="9211" max="9212" width="15" style="9" customWidth="1"/>
    <col min="9213" max="9213" width="17.5703125" style="9" customWidth="1"/>
    <col min="9214" max="9214" width="9.85546875" style="9" customWidth="1"/>
    <col min="9215" max="9215" width="7.28515625" style="9" customWidth="1"/>
    <col min="9216" max="9216" width="6" style="9" customWidth="1"/>
    <col min="9217" max="9222" width="17.5703125" style="9" customWidth="1"/>
    <col min="9223" max="9365" width="20.140625" style="9" customWidth="1"/>
    <col min="9366" max="9405" width="12.42578125" style="9" customWidth="1"/>
    <col min="9406" max="9406" width="20.140625" style="9" customWidth="1"/>
    <col min="9407" max="9407" width="21.42578125" style="9" customWidth="1"/>
    <col min="9408" max="9408" width="22.7109375" style="9" customWidth="1"/>
    <col min="9409" max="9409" width="13.7109375" style="9" customWidth="1"/>
    <col min="9410" max="9410" width="15" style="9" customWidth="1"/>
    <col min="9411" max="9413" width="17.5703125" style="9" customWidth="1"/>
    <col min="9414" max="9414" width="16.28515625" style="9" customWidth="1"/>
    <col min="9415" max="9415" width="15" style="9" customWidth="1"/>
    <col min="9416" max="9417" width="12.42578125" style="9" customWidth="1"/>
    <col min="9418" max="9419" width="17.5703125" style="9" customWidth="1"/>
    <col min="9420" max="9420" width="7.28515625" style="9" customWidth="1"/>
    <col min="9421" max="9421" width="21.42578125" style="9" customWidth="1"/>
    <col min="9422" max="9422" width="17.5703125" style="9" customWidth="1"/>
    <col min="9423" max="9423" width="20.140625" style="9" customWidth="1"/>
    <col min="9424" max="9424" width="16.28515625" style="9" customWidth="1"/>
    <col min="9425" max="9425" width="17.5703125" style="9" customWidth="1"/>
    <col min="9426" max="9426" width="6" style="9" customWidth="1"/>
    <col min="9427" max="9428" width="18.85546875" style="9" customWidth="1"/>
    <col min="9429" max="9430" width="20.140625" style="9" customWidth="1"/>
    <col min="9431" max="9431" width="6" style="9" customWidth="1"/>
    <col min="9432" max="9432" width="12.42578125" style="9" customWidth="1"/>
    <col min="9433" max="9433" width="18.85546875" style="9" customWidth="1"/>
    <col min="9434" max="9435" width="15" style="9" customWidth="1"/>
    <col min="9436" max="9436" width="7.28515625" style="9" customWidth="1"/>
    <col min="9437" max="9437" width="11.140625" style="9" customWidth="1"/>
    <col min="9438" max="9438" width="13.7109375" style="9" customWidth="1"/>
    <col min="9439" max="9439" width="18.85546875" style="9" customWidth="1"/>
    <col min="9440" max="9440" width="17.5703125" style="9" customWidth="1"/>
    <col min="9441" max="9441" width="25.28515625" style="9" customWidth="1"/>
    <col min="9442" max="9442" width="20.140625" style="9" customWidth="1"/>
    <col min="9443" max="9443" width="15" style="9" customWidth="1"/>
    <col min="9444" max="9444" width="17.5703125" style="9" customWidth="1"/>
    <col min="9445" max="9445" width="16.28515625" style="9" customWidth="1"/>
    <col min="9446" max="9447" width="15" style="9" customWidth="1"/>
    <col min="9448" max="9448" width="17.5703125" style="9" customWidth="1"/>
    <col min="9449" max="9449" width="20.140625" style="9" customWidth="1"/>
    <col min="9450" max="9450" width="16.28515625" style="9" customWidth="1"/>
    <col min="9451" max="9452" width="25.28515625" style="9" customWidth="1"/>
    <col min="9453" max="9453" width="18.85546875" style="9" customWidth="1"/>
    <col min="9454" max="9455" width="20.140625" style="9" customWidth="1"/>
    <col min="9456" max="9456" width="11.140625" style="9" customWidth="1"/>
    <col min="9457" max="9457" width="29.140625" style="9" customWidth="1"/>
    <col min="9458" max="9458" width="34.28515625" style="9" customWidth="1"/>
    <col min="9459" max="9460" width="9.85546875" style="9" customWidth="1"/>
    <col min="9461" max="9461" width="17.5703125" style="9" customWidth="1"/>
    <col min="9462" max="9462" width="18.85546875" style="9" customWidth="1"/>
    <col min="9463" max="9463" width="9.85546875" style="9" customWidth="1"/>
    <col min="9464" max="9465" width="6" style="9" customWidth="1"/>
    <col min="9466" max="9466" width="13.7109375" style="9" customWidth="1"/>
    <col min="9467" max="9468" width="15" style="9" customWidth="1"/>
    <col min="9469" max="9469" width="17.5703125" style="9" customWidth="1"/>
    <col min="9470" max="9470" width="9.85546875" style="9" customWidth="1"/>
    <col min="9471" max="9471" width="7.28515625" style="9" customWidth="1"/>
    <col min="9472" max="9472" width="6" style="9" customWidth="1"/>
    <col min="9473" max="9478" width="17.5703125" style="9" customWidth="1"/>
    <col min="9479" max="9621" width="20.140625" style="9" customWidth="1"/>
    <col min="9622" max="9661" width="12.42578125" style="9" customWidth="1"/>
    <col min="9662" max="9662" width="20.140625" style="9" customWidth="1"/>
    <col min="9663" max="9663" width="21.42578125" style="9" customWidth="1"/>
    <col min="9664" max="9664" width="22.7109375" style="9" customWidth="1"/>
    <col min="9665" max="9665" width="13.7109375" style="9" customWidth="1"/>
    <col min="9666" max="9666" width="15" style="9" customWidth="1"/>
    <col min="9667" max="9669" width="17.5703125" style="9" customWidth="1"/>
    <col min="9670" max="9670" width="16.28515625" style="9" customWidth="1"/>
    <col min="9671" max="9671" width="15" style="9" customWidth="1"/>
    <col min="9672" max="9673" width="12.42578125" style="9" customWidth="1"/>
    <col min="9674" max="9675" width="17.5703125" style="9" customWidth="1"/>
    <col min="9676" max="9676" width="7.28515625" style="9" customWidth="1"/>
    <col min="9677" max="9677" width="21.42578125" style="9" customWidth="1"/>
    <col min="9678" max="9678" width="17.5703125" style="9" customWidth="1"/>
    <col min="9679" max="9679" width="20.140625" style="9" customWidth="1"/>
    <col min="9680" max="9680" width="16.28515625" style="9" customWidth="1"/>
    <col min="9681" max="9681" width="17.5703125" style="9" customWidth="1"/>
    <col min="9682" max="9682" width="6" style="9" customWidth="1"/>
    <col min="9683" max="9684" width="18.85546875" style="9" customWidth="1"/>
    <col min="9685" max="9686" width="20.140625" style="9" customWidth="1"/>
    <col min="9687" max="9687" width="6" style="9" customWidth="1"/>
    <col min="9688" max="9688" width="12.42578125" style="9" customWidth="1"/>
    <col min="9689" max="9689" width="18.85546875" style="9" customWidth="1"/>
    <col min="9690" max="9691" width="15" style="9" customWidth="1"/>
    <col min="9692" max="9692" width="7.28515625" style="9" customWidth="1"/>
    <col min="9693" max="9693" width="11.140625" style="9" customWidth="1"/>
    <col min="9694" max="9694" width="13.7109375" style="9" customWidth="1"/>
    <col min="9695" max="9695" width="18.85546875" style="9" customWidth="1"/>
    <col min="9696" max="9696" width="17.5703125" style="9" customWidth="1"/>
    <col min="9697" max="9697" width="25.28515625" style="9" customWidth="1"/>
    <col min="9698" max="9698" width="20.140625" style="9" customWidth="1"/>
    <col min="9699" max="9699" width="15" style="9" customWidth="1"/>
    <col min="9700" max="9700" width="17.5703125" style="9" customWidth="1"/>
    <col min="9701" max="9701" width="16.28515625" style="9" customWidth="1"/>
    <col min="9702" max="9703" width="15" style="9" customWidth="1"/>
    <col min="9704" max="9704" width="17.5703125" style="9" customWidth="1"/>
    <col min="9705" max="9705" width="20.140625" style="9" customWidth="1"/>
    <col min="9706" max="9706" width="16.28515625" style="9" customWidth="1"/>
    <col min="9707" max="9708" width="25.28515625" style="9" customWidth="1"/>
    <col min="9709" max="9709" width="18.85546875" style="9" customWidth="1"/>
    <col min="9710" max="9711" width="20.140625" style="9" customWidth="1"/>
    <col min="9712" max="9712" width="11.140625" style="9" customWidth="1"/>
    <col min="9713" max="9713" width="29.140625" style="9" customWidth="1"/>
    <col min="9714" max="9714" width="34.28515625" style="9" customWidth="1"/>
    <col min="9715" max="9716" width="9.85546875" style="9" customWidth="1"/>
    <col min="9717" max="9717" width="17.5703125" style="9" customWidth="1"/>
    <col min="9718" max="9718" width="18.85546875" style="9" customWidth="1"/>
    <col min="9719" max="9719" width="9.85546875" style="9" customWidth="1"/>
    <col min="9720" max="9721" width="6" style="9" customWidth="1"/>
    <col min="9722" max="9722" width="13.7109375" style="9" customWidth="1"/>
    <col min="9723" max="9724" width="15" style="9" customWidth="1"/>
    <col min="9725" max="9725" width="17.5703125" style="9" customWidth="1"/>
    <col min="9726" max="9726" width="9.85546875" style="9" customWidth="1"/>
    <col min="9727" max="9727" width="7.28515625" style="9" customWidth="1"/>
    <col min="9728" max="9728" width="6" style="9" customWidth="1"/>
    <col min="9729" max="9734" width="17.5703125" style="9" customWidth="1"/>
    <col min="9735" max="9877" width="20.140625" style="9" customWidth="1"/>
    <col min="9878" max="9917" width="12.42578125" style="9" customWidth="1"/>
    <col min="9918" max="9918" width="20.140625" style="9" customWidth="1"/>
    <col min="9919" max="9919" width="21.42578125" style="9" customWidth="1"/>
    <col min="9920" max="9920" width="22.7109375" style="9" customWidth="1"/>
    <col min="9921" max="9921" width="13.7109375" style="9" customWidth="1"/>
    <col min="9922" max="9922" width="15" style="9" customWidth="1"/>
    <col min="9923" max="9925" width="17.5703125" style="9" customWidth="1"/>
    <col min="9926" max="9926" width="16.28515625" style="9" customWidth="1"/>
    <col min="9927" max="9927" width="15" style="9" customWidth="1"/>
    <col min="9928" max="9929" width="12.42578125" style="9" customWidth="1"/>
    <col min="9930" max="9931" width="17.5703125" style="9" customWidth="1"/>
    <col min="9932" max="9932" width="7.28515625" style="9" customWidth="1"/>
    <col min="9933" max="9933" width="21.42578125" style="9" customWidth="1"/>
    <col min="9934" max="9934" width="17.5703125" style="9" customWidth="1"/>
    <col min="9935" max="9935" width="20.140625" style="9" customWidth="1"/>
    <col min="9936" max="9936" width="16.28515625" style="9" customWidth="1"/>
    <col min="9937" max="9937" width="17.5703125" style="9" customWidth="1"/>
    <col min="9938" max="9938" width="6" style="9" customWidth="1"/>
    <col min="9939" max="9940" width="18.85546875" style="9" customWidth="1"/>
    <col min="9941" max="9942" width="20.140625" style="9" customWidth="1"/>
    <col min="9943" max="9943" width="6" style="9" customWidth="1"/>
    <col min="9944" max="9944" width="12.42578125" style="9" customWidth="1"/>
    <col min="9945" max="9945" width="18.85546875" style="9" customWidth="1"/>
    <col min="9946" max="9947" width="15" style="9" customWidth="1"/>
    <col min="9948" max="9948" width="7.28515625" style="9" customWidth="1"/>
    <col min="9949" max="9949" width="11.140625" style="9" customWidth="1"/>
    <col min="9950" max="9950" width="13.7109375" style="9" customWidth="1"/>
    <col min="9951" max="9951" width="18.85546875" style="9" customWidth="1"/>
    <col min="9952" max="9952" width="17.5703125" style="9" customWidth="1"/>
    <col min="9953" max="9953" width="25.28515625" style="9" customWidth="1"/>
    <col min="9954" max="9954" width="20.140625" style="9" customWidth="1"/>
    <col min="9955" max="9955" width="15" style="9" customWidth="1"/>
    <col min="9956" max="9956" width="17.5703125" style="9" customWidth="1"/>
    <col min="9957" max="9957" width="16.28515625" style="9" customWidth="1"/>
    <col min="9958" max="9959" width="15" style="9" customWidth="1"/>
    <col min="9960" max="9960" width="17.5703125" style="9" customWidth="1"/>
    <col min="9961" max="9961" width="20.140625" style="9" customWidth="1"/>
    <col min="9962" max="9962" width="16.28515625" style="9" customWidth="1"/>
    <col min="9963" max="9964" width="25.28515625" style="9" customWidth="1"/>
    <col min="9965" max="9965" width="18.85546875" style="9" customWidth="1"/>
    <col min="9966" max="9967" width="20.140625" style="9" customWidth="1"/>
    <col min="9968" max="9968" width="11.140625" style="9" customWidth="1"/>
    <col min="9969" max="9969" width="29.140625" style="9" customWidth="1"/>
    <col min="9970" max="9970" width="34.28515625" style="9" customWidth="1"/>
    <col min="9971" max="9972" width="9.85546875" style="9" customWidth="1"/>
    <col min="9973" max="9973" width="17.5703125" style="9" customWidth="1"/>
    <col min="9974" max="9974" width="18.85546875" style="9" customWidth="1"/>
    <col min="9975" max="9975" width="9.85546875" style="9" customWidth="1"/>
    <col min="9976" max="9977" width="6" style="9" customWidth="1"/>
    <col min="9978" max="9978" width="13.7109375" style="9" customWidth="1"/>
    <col min="9979" max="9980" width="15" style="9" customWidth="1"/>
    <col min="9981" max="9981" width="17.5703125" style="9" customWidth="1"/>
    <col min="9982" max="9982" width="9.85546875" style="9" customWidth="1"/>
    <col min="9983" max="9983" width="7.28515625" style="9" customWidth="1"/>
    <col min="9984" max="9984" width="6" style="9" customWidth="1"/>
    <col min="9985" max="9990" width="17.5703125" style="9" customWidth="1"/>
    <col min="9991" max="10133" width="20.140625" style="9" customWidth="1"/>
    <col min="10134" max="10173" width="12.42578125" style="9" customWidth="1"/>
    <col min="10174" max="10174" width="20.140625" style="9" customWidth="1"/>
    <col min="10175" max="10175" width="21.42578125" style="9" customWidth="1"/>
    <col min="10176" max="10176" width="22.7109375" style="9" customWidth="1"/>
    <col min="10177" max="10177" width="13.7109375" style="9" customWidth="1"/>
    <col min="10178" max="10178" width="15" style="9" customWidth="1"/>
    <col min="10179" max="10181" width="17.5703125" style="9" customWidth="1"/>
    <col min="10182" max="10182" width="16.28515625" style="9" customWidth="1"/>
    <col min="10183" max="10183" width="15" style="9" customWidth="1"/>
    <col min="10184" max="10185" width="12.42578125" style="9" customWidth="1"/>
    <col min="10186" max="10187" width="17.5703125" style="9" customWidth="1"/>
    <col min="10188" max="10188" width="7.28515625" style="9" customWidth="1"/>
    <col min="10189" max="10189" width="21.42578125" style="9" customWidth="1"/>
    <col min="10190" max="10190" width="17.5703125" style="9" customWidth="1"/>
    <col min="10191" max="10191" width="20.140625" style="9" customWidth="1"/>
    <col min="10192" max="10192" width="16.28515625" style="9" customWidth="1"/>
    <col min="10193" max="10193" width="17.5703125" style="9" customWidth="1"/>
    <col min="10194" max="10194" width="6" style="9" customWidth="1"/>
    <col min="10195" max="10196" width="18.85546875" style="9" customWidth="1"/>
    <col min="10197" max="10198" width="20.140625" style="9" customWidth="1"/>
    <col min="10199" max="10199" width="6" style="9" customWidth="1"/>
    <col min="10200" max="10200" width="12.42578125" style="9" customWidth="1"/>
    <col min="10201" max="10201" width="18.85546875" style="9" customWidth="1"/>
    <col min="10202" max="10203" width="15" style="9" customWidth="1"/>
    <col min="10204" max="10204" width="7.28515625" style="9" customWidth="1"/>
    <col min="10205" max="10205" width="11.140625" style="9" customWidth="1"/>
    <col min="10206" max="10206" width="13.7109375" style="9" customWidth="1"/>
    <col min="10207" max="10207" width="18.85546875" style="9" customWidth="1"/>
    <col min="10208" max="10208" width="17.5703125" style="9" customWidth="1"/>
    <col min="10209" max="10209" width="25.28515625" style="9" customWidth="1"/>
    <col min="10210" max="10210" width="20.140625" style="9" customWidth="1"/>
    <col min="10211" max="10211" width="15" style="9" customWidth="1"/>
    <col min="10212" max="10212" width="17.5703125" style="9" customWidth="1"/>
    <col min="10213" max="10213" width="16.28515625" style="9" customWidth="1"/>
    <col min="10214" max="10215" width="15" style="9" customWidth="1"/>
    <col min="10216" max="10216" width="17.5703125" style="9" customWidth="1"/>
    <col min="10217" max="10217" width="20.140625" style="9" customWidth="1"/>
    <col min="10218" max="10218" width="16.28515625" style="9" customWidth="1"/>
    <col min="10219" max="10220" width="25.28515625" style="9" customWidth="1"/>
    <col min="10221" max="10221" width="18.85546875" style="9" customWidth="1"/>
    <col min="10222" max="10223" width="20.140625" style="9" customWidth="1"/>
    <col min="10224" max="10224" width="11.140625" style="9" customWidth="1"/>
    <col min="10225" max="10225" width="29.140625" style="9" customWidth="1"/>
    <col min="10226" max="10226" width="34.28515625" style="9" customWidth="1"/>
    <col min="10227" max="10228" width="9.85546875" style="9" customWidth="1"/>
    <col min="10229" max="10229" width="17.5703125" style="9" customWidth="1"/>
    <col min="10230" max="10230" width="18.85546875" style="9" customWidth="1"/>
    <col min="10231" max="10231" width="9.85546875" style="9" customWidth="1"/>
    <col min="10232" max="10233" width="6" style="9" customWidth="1"/>
    <col min="10234" max="10234" width="13.7109375" style="9" customWidth="1"/>
    <col min="10235" max="10236" width="15" style="9" customWidth="1"/>
    <col min="10237" max="10237" width="17.5703125" style="9" customWidth="1"/>
    <col min="10238" max="10238" width="9.85546875" style="9" customWidth="1"/>
    <col min="10239" max="10239" width="7.28515625" style="9" customWidth="1"/>
    <col min="10240" max="10240" width="6" style="9" customWidth="1"/>
    <col min="10241" max="10246" width="17.5703125" style="9" customWidth="1"/>
    <col min="10247" max="10389" width="20.140625" style="9" customWidth="1"/>
    <col min="10390" max="10429" width="12.42578125" style="9" customWidth="1"/>
    <col min="10430" max="10430" width="20.140625" style="9" customWidth="1"/>
    <col min="10431" max="10431" width="21.42578125" style="9" customWidth="1"/>
    <col min="10432" max="10432" width="22.7109375" style="9" customWidth="1"/>
    <col min="10433" max="10433" width="13.7109375" style="9" customWidth="1"/>
    <col min="10434" max="10434" width="15" style="9" customWidth="1"/>
    <col min="10435" max="10437" width="17.5703125" style="9" customWidth="1"/>
    <col min="10438" max="10438" width="16.28515625" style="9" customWidth="1"/>
    <col min="10439" max="10439" width="15" style="9" customWidth="1"/>
    <col min="10440" max="10441" width="12.42578125" style="9" customWidth="1"/>
    <col min="10442" max="10443" width="17.5703125" style="9" customWidth="1"/>
    <col min="10444" max="10444" width="7.28515625" style="9" customWidth="1"/>
    <col min="10445" max="10445" width="21.42578125" style="9" customWidth="1"/>
    <col min="10446" max="10446" width="17.5703125" style="9" customWidth="1"/>
    <col min="10447" max="10447" width="20.140625" style="9" customWidth="1"/>
    <col min="10448" max="10448" width="16.28515625" style="9" customWidth="1"/>
    <col min="10449" max="10449" width="17.5703125" style="9" customWidth="1"/>
    <col min="10450" max="10450" width="6" style="9" customWidth="1"/>
    <col min="10451" max="10452" width="18.85546875" style="9" customWidth="1"/>
    <col min="10453" max="10454" width="20.140625" style="9" customWidth="1"/>
    <col min="10455" max="10455" width="6" style="9" customWidth="1"/>
    <col min="10456" max="10456" width="12.42578125" style="9" customWidth="1"/>
    <col min="10457" max="10457" width="18.85546875" style="9" customWidth="1"/>
    <col min="10458" max="10459" width="15" style="9" customWidth="1"/>
    <col min="10460" max="10460" width="7.28515625" style="9" customWidth="1"/>
    <col min="10461" max="10461" width="11.140625" style="9" customWidth="1"/>
    <col min="10462" max="10462" width="13.7109375" style="9" customWidth="1"/>
    <col min="10463" max="10463" width="18.85546875" style="9" customWidth="1"/>
    <col min="10464" max="10464" width="17.5703125" style="9" customWidth="1"/>
    <col min="10465" max="10465" width="25.28515625" style="9" customWidth="1"/>
    <col min="10466" max="10466" width="20.140625" style="9" customWidth="1"/>
    <col min="10467" max="10467" width="15" style="9" customWidth="1"/>
    <col min="10468" max="10468" width="17.5703125" style="9" customWidth="1"/>
    <col min="10469" max="10469" width="16.28515625" style="9" customWidth="1"/>
    <col min="10470" max="10471" width="15" style="9" customWidth="1"/>
    <col min="10472" max="10472" width="17.5703125" style="9" customWidth="1"/>
    <col min="10473" max="10473" width="20.140625" style="9" customWidth="1"/>
    <col min="10474" max="10474" width="16.28515625" style="9" customWidth="1"/>
    <col min="10475" max="10476" width="25.28515625" style="9" customWidth="1"/>
    <col min="10477" max="10477" width="18.85546875" style="9" customWidth="1"/>
    <col min="10478" max="10479" width="20.140625" style="9" customWidth="1"/>
    <col min="10480" max="10480" width="11.140625" style="9" customWidth="1"/>
    <col min="10481" max="10481" width="29.140625" style="9" customWidth="1"/>
    <col min="10482" max="10482" width="34.28515625" style="9" customWidth="1"/>
    <col min="10483" max="10484" width="9.85546875" style="9" customWidth="1"/>
    <col min="10485" max="10485" width="17.5703125" style="9" customWidth="1"/>
    <col min="10486" max="10486" width="18.85546875" style="9" customWidth="1"/>
    <col min="10487" max="10487" width="9.85546875" style="9" customWidth="1"/>
    <col min="10488" max="10489" width="6" style="9" customWidth="1"/>
    <col min="10490" max="10490" width="13.7109375" style="9" customWidth="1"/>
    <col min="10491" max="10492" width="15" style="9" customWidth="1"/>
    <col min="10493" max="10493" width="17.5703125" style="9" customWidth="1"/>
    <col min="10494" max="10494" width="9.85546875" style="9" customWidth="1"/>
    <col min="10495" max="10495" width="7.28515625" style="9" customWidth="1"/>
    <col min="10496" max="10496" width="6" style="9" customWidth="1"/>
    <col min="10497" max="10502" width="17.5703125" style="9" customWidth="1"/>
    <col min="10503" max="10645" width="20.140625" style="9" customWidth="1"/>
    <col min="10646" max="10685" width="12.42578125" style="9" customWidth="1"/>
    <col min="10686" max="10686" width="20.140625" style="9" customWidth="1"/>
    <col min="10687" max="10687" width="21.42578125" style="9" customWidth="1"/>
    <col min="10688" max="10688" width="22.7109375" style="9" customWidth="1"/>
    <col min="10689" max="10689" width="13.7109375" style="9" customWidth="1"/>
    <col min="10690" max="10690" width="15" style="9" customWidth="1"/>
    <col min="10691" max="10693" width="17.5703125" style="9" customWidth="1"/>
    <col min="10694" max="10694" width="16.28515625" style="9" customWidth="1"/>
    <col min="10695" max="10695" width="15" style="9" customWidth="1"/>
    <col min="10696" max="10697" width="12.42578125" style="9" customWidth="1"/>
    <col min="10698" max="10699" width="17.5703125" style="9" customWidth="1"/>
    <col min="10700" max="10700" width="7.28515625" style="9" customWidth="1"/>
    <col min="10701" max="10701" width="21.42578125" style="9" customWidth="1"/>
    <col min="10702" max="10702" width="17.5703125" style="9" customWidth="1"/>
    <col min="10703" max="10703" width="20.140625" style="9" customWidth="1"/>
    <col min="10704" max="10704" width="16.28515625" style="9" customWidth="1"/>
    <col min="10705" max="10705" width="17.5703125" style="9" customWidth="1"/>
    <col min="10706" max="10706" width="6" style="9" customWidth="1"/>
    <col min="10707" max="10708" width="18.85546875" style="9" customWidth="1"/>
    <col min="10709" max="10710" width="20.140625" style="9" customWidth="1"/>
    <col min="10711" max="10711" width="6" style="9" customWidth="1"/>
    <col min="10712" max="10712" width="12.42578125" style="9" customWidth="1"/>
    <col min="10713" max="10713" width="18.85546875" style="9" customWidth="1"/>
    <col min="10714" max="10715" width="15" style="9" customWidth="1"/>
    <col min="10716" max="10716" width="7.28515625" style="9" customWidth="1"/>
    <col min="10717" max="10717" width="11.140625" style="9" customWidth="1"/>
    <col min="10718" max="10718" width="13.7109375" style="9" customWidth="1"/>
    <col min="10719" max="10719" width="18.85546875" style="9" customWidth="1"/>
    <col min="10720" max="10720" width="17.5703125" style="9" customWidth="1"/>
    <col min="10721" max="10721" width="25.28515625" style="9" customWidth="1"/>
    <col min="10722" max="10722" width="20.140625" style="9" customWidth="1"/>
    <col min="10723" max="10723" width="15" style="9" customWidth="1"/>
    <col min="10724" max="10724" width="17.5703125" style="9" customWidth="1"/>
    <col min="10725" max="10725" width="16.28515625" style="9" customWidth="1"/>
    <col min="10726" max="10727" width="15" style="9" customWidth="1"/>
    <col min="10728" max="10728" width="17.5703125" style="9" customWidth="1"/>
    <col min="10729" max="10729" width="20.140625" style="9" customWidth="1"/>
    <col min="10730" max="10730" width="16.28515625" style="9" customWidth="1"/>
    <col min="10731" max="10732" width="25.28515625" style="9" customWidth="1"/>
    <col min="10733" max="10733" width="18.85546875" style="9" customWidth="1"/>
    <col min="10734" max="10735" width="20.140625" style="9" customWidth="1"/>
    <col min="10736" max="10736" width="11.140625" style="9" customWidth="1"/>
    <col min="10737" max="10737" width="29.140625" style="9" customWidth="1"/>
    <col min="10738" max="10738" width="34.28515625" style="9" customWidth="1"/>
    <col min="10739" max="10740" width="9.85546875" style="9" customWidth="1"/>
    <col min="10741" max="10741" width="17.5703125" style="9" customWidth="1"/>
    <col min="10742" max="10742" width="18.85546875" style="9" customWidth="1"/>
    <col min="10743" max="10743" width="9.85546875" style="9" customWidth="1"/>
    <col min="10744" max="10745" width="6" style="9" customWidth="1"/>
    <col min="10746" max="10746" width="13.7109375" style="9" customWidth="1"/>
    <col min="10747" max="10748" width="15" style="9" customWidth="1"/>
    <col min="10749" max="10749" width="17.5703125" style="9" customWidth="1"/>
    <col min="10750" max="10750" width="9.85546875" style="9" customWidth="1"/>
    <col min="10751" max="10751" width="7.28515625" style="9" customWidth="1"/>
    <col min="10752" max="10752" width="6" style="9" customWidth="1"/>
    <col min="10753" max="10758" width="17.5703125" style="9" customWidth="1"/>
    <col min="10759" max="10901" width="20.140625" style="9" customWidth="1"/>
    <col min="10902" max="10941" width="12.42578125" style="9" customWidth="1"/>
    <col min="10942" max="10942" width="20.140625" style="9" customWidth="1"/>
    <col min="10943" max="10943" width="21.42578125" style="9" customWidth="1"/>
    <col min="10944" max="10944" width="22.7109375" style="9" customWidth="1"/>
    <col min="10945" max="10945" width="13.7109375" style="9" customWidth="1"/>
    <col min="10946" max="10946" width="15" style="9" customWidth="1"/>
    <col min="10947" max="10949" width="17.5703125" style="9" customWidth="1"/>
    <col min="10950" max="10950" width="16.28515625" style="9" customWidth="1"/>
    <col min="10951" max="10951" width="15" style="9" customWidth="1"/>
    <col min="10952" max="10953" width="12.42578125" style="9" customWidth="1"/>
    <col min="10954" max="10955" width="17.5703125" style="9" customWidth="1"/>
    <col min="10956" max="10956" width="7.28515625" style="9" customWidth="1"/>
    <col min="10957" max="10957" width="21.42578125" style="9" customWidth="1"/>
    <col min="10958" max="10958" width="17.5703125" style="9" customWidth="1"/>
    <col min="10959" max="10959" width="20.140625" style="9" customWidth="1"/>
    <col min="10960" max="10960" width="16.28515625" style="9" customWidth="1"/>
    <col min="10961" max="10961" width="17.5703125" style="9" customWidth="1"/>
    <col min="10962" max="10962" width="6" style="9" customWidth="1"/>
    <col min="10963" max="10964" width="18.85546875" style="9" customWidth="1"/>
    <col min="10965" max="10966" width="20.140625" style="9" customWidth="1"/>
    <col min="10967" max="10967" width="6" style="9" customWidth="1"/>
    <col min="10968" max="10968" width="12.42578125" style="9" customWidth="1"/>
    <col min="10969" max="10969" width="18.85546875" style="9" customWidth="1"/>
    <col min="10970" max="10971" width="15" style="9" customWidth="1"/>
    <col min="10972" max="10972" width="7.28515625" style="9" customWidth="1"/>
    <col min="10973" max="10973" width="11.140625" style="9" customWidth="1"/>
    <col min="10974" max="10974" width="13.7109375" style="9" customWidth="1"/>
    <col min="10975" max="10975" width="18.85546875" style="9" customWidth="1"/>
    <col min="10976" max="10976" width="17.5703125" style="9" customWidth="1"/>
    <col min="10977" max="10977" width="25.28515625" style="9" customWidth="1"/>
    <col min="10978" max="10978" width="20.140625" style="9" customWidth="1"/>
    <col min="10979" max="10979" width="15" style="9" customWidth="1"/>
    <col min="10980" max="10980" width="17.5703125" style="9" customWidth="1"/>
    <col min="10981" max="10981" width="16.28515625" style="9" customWidth="1"/>
    <col min="10982" max="10983" width="15" style="9" customWidth="1"/>
    <col min="10984" max="10984" width="17.5703125" style="9" customWidth="1"/>
    <col min="10985" max="10985" width="20.140625" style="9" customWidth="1"/>
    <col min="10986" max="10986" width="16.28515625" style="9" customWidth="1"/>
    <col min="10987" max="10988" width="25.28515625" style="9" customWidth="1"/>
    <col min="10989" max="10989" width="18.85546875" style="9" customWidth="1"/>
    <col min="10990" max="10991" width="20.140625" style="9" customWidth="1"/>
    <col min="10992" max="10992" width="11.140625" style="9" customWidth="1"/>
    <col min="10993" max="10993" width="29.140625" style="9" customWidth="1"/>
    <col min="10994" max="10994" width="34.28515625" style="9" customWidth="1"/>
    <col min="10995" max="10996" width="9.85546875" style="9" customWidth="1"/>
    <col min="10997" max="10997" width="17.5703125" style="9" customWidth="1"/>
    <col min="10998" max="10998" width="18.85546875" style="9" customWidth="1"/>
    <col min="10999" max="10999" width="9.85546875" style="9" customWidth="1"/>
    <col min="11000" max="11001" width="6" style="9" customWidth="1"/>
    <col min="11002" max="11002" width="13.7109375" style="9" customWidth="1"/>
    <col min="11003" max="11004" width="15" style="9" customWidth="1"/>
    <col min="11005" max="11005" width="17.5703125" style="9" customWidth="1"/>
    <col min="11006" max="11006" width="9.85546875" style="9" customWidth="1"/>
    <col min="11007" max="11007" width="7.28515625" style="9" customWidth="1"/>
    <col min="11008" max="11008" width="6" style="9" customWidth="1"/>
    <col min="11009" max="11014" width="17.5703125" style="9" customWidth="1"/>
    <col min="11015" max="11157" width="20.140625" style="9" customWidth="1"/>
    <col min="11158" max="11197" width="12.42578125" style="9" customWidth="1"/>
    <col min="11198" max="11198" width="20.140625" style="9" customWidth="1"/>
    <col min="11199" max="11199" width="21.42578125" style="9" customWidth="1"/>
    <col min="11200" max="11200" width="22.7109375" style="9" customWidth="1"/>
    <col min="11201" max="11201" width="13.7109375" style="9" customWidth="1"/>
    <col min="11202" max="11202" width="15" style="9" customWidth="1"/>
    <col min="11203" max="11205" width="17.5703125" style="9" customWidth="1"/>
    <col min="11206" max="11206" width="16.28515625" style="9" customWidth="1"/>
    <col min="11207" max="11207" width="15" style="9" customWidth="1"/>
    <col min="11208" max="11209" width="12.42578125" style="9" customWidth="1"/>
    <col min="11210" max="11211" width="17.5703125" style="9" customWidth="1"/>
    <col min="11212" max="11212" width="7.28515625" style="9" customWidth="1"/>
    <col min="11213" max="11213" width="21.42578125" style="9" customWidth="1"/>
    <col min="11214" max="11214" width="17.5703125" style="9" customWidth="1"/>
    <col min="11215" max="11215" width="20.140625" style="9" customWidth="1"/>
    <col min="11216" max="11216" width="16.28515625" style="9" customWidth="1"/>
    <col min="11217" max="11217" width="17.5703125" style="9" customWidth="1"/>
    <col min="11218" max="11218" width="6" style="9" customWidth="1"/>
    <col min="11219" max="11220" width="18.85546875" style="9" customWidth="1"/>
    <col min="11221" max="11222" width="20.140625" style="9" customWidth="1"/>
    <col min="11223" max="11223" width="6" style="9" customWidth="1"/>
    <col min="11224" max="11224" width="12.42578125" style="9" customWidth="1"/>
    <col min="11225" max="11225" width="18.85546875" style="9" customWidth="1"/>
    <col min="11226" max="11227" width="15" style="9" customWidth="1"/>
    <col min="11228" max="11228" width="7.28515625" style="9" customWidth="1"/>
    <col min="11229" max="11229" width="11.140625" style="9" customWidth="1"/>
    <col min="11230" max="11230" width="13.7109375" style="9" customWidth="1"/>
    <col min="11231" max="11231" width="18.85546875" style="9" customWidth="1"/>
    <col min="11232" max="11232" width="17.5703125" style="9" customWidth="1"/>
    <col min="11233" max="11233" width="25.28515625" style="9" customWidth="1"/>
    <col min="11234" max="11234" width="20.140625" style="9" customWidth="1"/>
    <col min="11235" max="11235" width="15" style="9" customWidth="1"/>
    <col min="11236" max="11236" width="17.5703125" style="9" customWidth="1"/>
    <col min="11237" max="11237" width="16.28515625" style="9" customWidth="1"/>
    <col min="11238" max="11239" width="15" style="9" customWidth="1"/>
    <col min="11240" max="11240" width="17.5703125" style="9" customWidth="1"/>
    <col min="11241" max="11241" width="20.140625" style="9" customWidth="1"/>
    <col min="11242" max="11242" width="16.28515625" style="9" customWidth="1"/>
    <col min="11243" max="11244" width="25.28515625" style="9" customWidth="1"/>
    <col min="11245" max="11245" width="18.85546875" style="9" customWidth="1"/>
    <col min="11246" max="11247" width="20.140625" style="9" customWidth="1"/>
    <col min="11248" max="11248" width="11.140625" style="9" customWidth="1"/>
    <col min="11249" max="11249" width="29.140625" style="9" customWidth="1"/>
    <col min="11250" max="11250" width="34.28515625" style="9" customWidth="1"/>
    <col min="11251" max="11252" width="9.85546875" style="9" customWidth="1"/>
    <col min="11253" max="11253" width="17.5703125" style="9" customWidth="1"/>
    <col min="11254" max="11254" width="18.85546875" style="9" customWidth="1"/>
    <col min="11255" max="11255" width="9.85546875" style="9" customWidth="1"/>
    <col min="11256" max="11257" width="6" style="9" customWidth="1"/>
    <col min="11258" max="11258" width="13.7109375" style="9" customWidth="1"/>
    <col min="11259" max="11260" width="15" style="9" customWidth="1"/>
    <col min="11261" max="11261" width="17.5703125" style="9" customWidth="1"/>
    <col min="11262" max="11262" width="9.85546875" style="9" customWidth="1"/>
    <col min="11263" max="11263" width="7.28515625" style="9" customWidth="1"/>
    <col min="11264" max="11264" width="6" style="9" customWidth="1"/>
    <col min="11265" max="11270" width="17.5703125" style="9" customWidth="1"/>
    <col min="11271" max="11413" width="20.140625" style="9" customWidth="1"/>
    <col min="11414" max="11453" width="12.42578125" style="9" customWidth="1"/>
    <col min="11454" max="11454" width="20.140625" style="9" customWidth="1"/>
    <col min="11455" max="11455" width="21.42578125" style="9" customWidth="1"/>
    <col min="11456" max="11456" width="22.7109375" style="9" customWidth="1"/>
    <col min="11457" max="11457" width="13.7109375" style="9" customWidth="1"/>
    <col min="11458" max="11458" width="15" style="9" customWidth="1"/>
    <col min="11459" max="11461" width="17.5703125" style="9" customWidth="1"/>
    <col min="11462" max="11462" width="16.28515625" style="9" customWidth="1"/>
    <col min="11463" max="11463" width="15" style="9" customWidth="1"/>
    <col min="11464" max="11465" width="12.42578125" style="9" customWidth="1"/>
    <col min="11466" max="11467" width="17.5703125" style="9" customWidth="1"/>
    <col min="11468" max="11468" width="7.28515625" style="9" customWidth="1"/>
    <col min="11469" max="11469" width="21.42578125" style="9" customWidth="1"/>
    <col min="11470" max="11470" width="17.5703125" style="9" customWidth="1"/>
    <col min="11471" max="11471" width="20.140625" style="9" customWidth="1"/>
    <col min="11472" max="11472" width="16.28515625" style="9" customWidth="1"/>
    <col min="11473" max="11473" width="17.5703125" style="9" customWidth="1"/>
    <col min="11474" max="11474" width="6" style="9" customWidth="1"/>
    <col min="11475" max="11476" width="18.85546875" style="9" customWidth="1"/>
    <col min="11477" max="11478" width="20.140625" style="9" customWidth="1"/>
    <col min="11479" max="11479" width="6" style="9" customWidth="1"/>
    <col min="11480" max="11480" width="12.42578125" style="9" customWidth="1"/>
    <col min="11481" max="11481" width="18.85546875" style="9" customWidth="1"/>
    <col min="11482" max="11483" width="15" style="9" customWidth="1"/>
    <col min="11484" max="11484" width="7.28515625" style="9" customWidth="1"/>
    <col min="11485" max="11485" width="11.140625" style="9" customWidth="1"/>
    <col min="11486" max="11486" width="13.7109375" style="9" customWidth="1"/>
    <col min="11487" max="11487" width="18.85546875" style="9" customWidth="1"/>
    <col min="11488" max="11488" width="17.5703125" style="9" customWidth="1"/>
    <col min="11489" max="11489" width="25.28515625" style="9" customWidth="1"/>
    <col min="11490" max="11490" width="20.140625" style="9" customWidth="1"/>
    <col min="11491" max="11491" width="15" style="9" customWidth="1"/>
    <col min="11492" max="11492" width="17.5703125" style="9" customWidth="1"/>
    <col min="11493" max="11493" width="16.28515625" style="9" customWidth="1"/>
    <col min="11494" max="11495" width="15" style="9" customWidth="1"/>
    <col min="11496" max="11496" width="17.5703125" style="9" customWidth="1"/>
    <col min="11497" max="11497" width="20.140625" style="9" customWidth="1"/>
    <col min="11498" max="11498" width="16.28515625" style="9" customWidth="1"/>
    <col min="11499" max="11500" width="25.28515625" style="9" customWidth="1"/>
    <col min="11501" max="11501" width="18.85546875" style="9" customWidth="1"/>
    <col min="11502" max="11503" width="20.140625" style="9" customWidth="1"/>
    <col min="11504" max="11504" width="11.140625" style="9" customWidth="1"/>
    <col min="11505" max="11505" width="29.140625" style="9" customWidth="1"/>
    <col min="11506" max="11506" width="34.28515625" style="9" customWidth="1"/>
    <col min="11507" max="11508" width="9.85546875" style="9" customWidth="1"/>
    <col min="11509" max="11509" width="17.5703125" style="9" customWidth="1"/>
    <col min="11510" max="11510" width="18.85546875" style="9" customWidth="1"/>
    <col min="11511" max="11511" width="9.85546875" style="9" customWidth="1"/>
    <col min="11512" max="11513" width="6" style="9" customWidth="1"/>
    <col min="11514" max="11514" width="13.7109375" style="9" customWidth="1"/>
    <col min="11515" max="11516" width="15" style="9" customWidth="1"/>
    <col min="11517" max="11517" width="17.5703125" style="9" customWidth="1"/>
    <col min="11518" max="11518" width="9.85546875" style="9" customWidth="1"/>
    <col min="11519" max="11519" width="7.28515625" style="9" customWidth="1"/>
    <col min="11520" max="11520" width="6" style="9" customWidth="1"/>
    <col min="11521" max="11526" width="17.5703125" style="9" customWidth="1"/>
    <col min="11527" max="11669" width="20.140625" style="9" customWidth="1"/>
    <col min="11670" max="11709" width="12.42578125" style="9" customWidth="1"/>
    <col min="11710" max="11710" width="20.140625" style="9" customWidth="1"/>
    <col min="11711" max="11711" width="21.42578125" style="9" customWidth="1"/>
    <col min="11712" max="11712" width="22.7109375" style="9" customWidth="1"/>
    <col min="11713" max="11713" width="13.7109375" style="9" customWidth="1"/>
    <col min="11714" max="11714" width="15" style="9" customWidth="1"/>
    <col min="11715" max="11717" width="17.5703125" style="9" customWidth="1"/>
    <col min="11718" max="11718" width="16.28515625" style="9" customWidth="1"/>
    <col min="11719" max="11719" width="15" style="9" customWidth="1"/>
    <col min="11720" max="11721" width="12.42578125" style="9" customWidth="1"/>
    <col min="11722" max="11723" width="17.5703125" style="9" customWidth="1"/>
    <col min="11724" max="11724" width="7.28515625" style="9" customWidth="1"/>
    <col min="11725" max="11725" width="21.42578125" style="9" customWidth="1"/>
    <col min="11726" max="11726" width="17.5703125" style="9" customWidth="1"/>
    <col min="11727" max="11727" width="20.140625" style="9" customWidth="1"/>
    <col min="11728" max="11728" width="16.28515625" style="9" customWidth="1"/>
    <col min="11729" max="11729" width="17.5703125" style="9" customWidth="1"/>
    <col min="11730" max="11730" width="6" style="9" customWidth="1"/>
    <col min="11731" max="11732" width="18.85546875" style="9" customWidth="1"/>
    <col min="11733" max="11734" width="20.140625" style="9" customWidth="1"/>
    <col min="11735" max="11735" width="6" style="9" customWidth="1"/>
    <col min="11736" max="11736" width="12.42578125" style="9" customWidth="1"/>
    <col min="11737" max="11737" width="18.85546875" style="9" customWidth="1"/>
    <col min="11738" max="11739" width="15" style="9" customWidth="1"/>
    <col min="11740" max="11740" width="7.28515625" style="9" customWidth="1"/>
    <col min="11741" max="11741" width="11.140625" style="9" customWidth="1"/>
    <col min="11742" max="11742" width="13.7109375" style="9" customWidth="1"/>
    <col min="11743" max="11743" width="18.85546875" style="9" customWidth="1"/>
    <col min="11744" max="11744" width="17.5703125" style="9" customWidth="1"/>
    <col min="11745" max="11745" width="25.28515625" style="9" customWidth="1"/>
    <col min="11746" max="11746" width="20.140625" style="9" customWidth="1"/>
    <col min="11747" max="11747" width="15" style="9" customWidth="1"/>
    <col min="11748" max="11748" width="17.5703125" style="9" customWidth="1"/>
    <col min="11749" max="11749" width="16.28515625" style="9" customWidth="1"/>
    <col min="11750" max="11751" width="15" style="9" customWidth="1"/>
    <col min="11752" max="11752" width="17.5703125" style="9" customWidth="1"/>
    <col min="11753" max="11753" width="20.140625" style="9" customWidth="1"/>
    <col min="11754" max="11754" width="16.28515625" style="9" customWidth="1"/>
    <col min="11755" max="11756" width="25.28515625" style="9" customWidth="1"/>
    <col min="11757" max="11757" width="18.85546875" style="9" customWidth="1"/>
    <col min="11758" max="11759" width="20.140625" style="9" customWidth="1"/>
    <col min="11760" max="11760" width="11.140625" style="9" customWidth="1"/>
    <col min="11761" max="11761" width="29.140625" style="9" customWidth="1"/>
    <col min="11762" max="11762" width="34.28515625" style="9" customWidth="1"/>
    <col min="11763" max="11764" width="9.85546875" style="9" customWidth="1"/>
    <col min="11765" max="11765" width="17.5703125" style="9" customWidth="1"/>
    <col min="11766" max="11766" width="18.85546875" style="9" customWidth="1"/>
    <col min="11767" max="11767" width="9.85546875" style="9" customWidth="1"/>
    <col min="11768" max="11769" width="6" style="9" customWidth="1"/>
    <col min="11770" max="11770" width="13.7109375" style="9" customWidth="1"/>
    <col min="11771" max="11772" width="15" style="9" customWidth="1"/>
    <col min="11773" max="11773" width="17.5703125" style="9" customWidth="1"/>
    <col min="11774" max="11774" width="9.85546875" style="9" customWidth="1"/>
    <col min="11775" max="11775" width="7.28515625" style="9" customWidth="1"/>
    <col min="11776" max="11776" width="6" style="9" customWidth="1"/>
    <col min="11777" max="11782" width="17.5703125" style="9" customWidth="1"/>
    <col min="11783" max="11925" width="20.140625" style="9" customWidth="1"/>
    <col min="11926" max="11965" width="12.42578125" style="9" customWidth="1"/>
    <col min="11966" max="11966" width="20.140625" style="9" customWidth="1"/>
    <col min="11967" max="11967" width="21.42578125" style="9" customWidth="1"/>
    <col min="11968" max="11968" width="22.7109375" style="9" customWidth="1"/>
    <col min="11969" max="11969" width="13.7109375" style="9" customWidth="1"/>
    <col min="11970" max="11970" width="15" style="9" customWidth="1"/>
    <col min="11971" max="11973" width="17.5703125" style="9" customWidth="1"/>
    <col min="11974" max="11974" width="16.28515625" style="9" customWidth="1"/>
    <col min="11975" max="11975" width="15" style="9" customWidth="1"/>
    <col min="11976" max="11977" width="12.42578125" style="9" customWidth="1"/>
    <col min="11978" max="11979" width="17.5703125" style="9" customWidth="1"/>
    <col min="11980" max="11980" width="7.28515625" style="9" customWidth="1"/>
    <col min="11981" max="11981" width="21.42578125" style="9" customWidth="1"/>
    <col min="11982" max="11982" width="17.5703125" style="9" customWidth="1"/>
    <col min="11983" max="11983" width="20.140625" style="9" customWidth="1"/>
    <col min="11984" max="11984" width="16.28515625" style="9" customWidth="1"/>
    <col min="11985" max="11985" width="17.5703125" style="9" customWidth="1"/>
    <col min="11986" max="11986" width="6" style="9" customWidth="1"/>
    <col min="11987" max="11988" width="18.85546875" style="9" customWidth="1"/>
    <col min="11989" max="11990" width="20.140625" style="9" customWidth="1"/>
    <col min="11991" max="11991" width="6" style="9" customWidth="1"/>
    <col min="11992" max="11992" width="12.42578125" style="9" customWidth="1"/>
    <col min="11993" max="11993" width="18.85546875" style="9" customWidth="1"/>
    <col min="11994" max="11995" width="15" style="9" customWidth="1"/>
    <col min="11996" max="11996" width="7.28515625" style="9" customWidth="1"/>
    <col min="11997" max="11997" width="11.140625" style="9" customWidth="1"/>
    <col min="11998" max="11998" width="13.7109375" style="9" customWidth="1"/>
    <col min="11999" max="11999" width="18.85546875" style="9" customWidth="1"/>
    <col min="12000" max="12000" width="17.5703125" style="9" customWidth="1"/>
    <col min="12001" max="12001" width="25.28515625" style="9" customWidth="1"/>
    <col min="12002" max="12002" width="20.140625" style="9" customWidth="1"/>
    <col min="12003" max="12003" width="15" style="9" customWidth="1"/>
    <col min="12004" max="12004" width="17.5703125" style="9" customWidth="1"/>
    <col min="12005" max="12005" width="16.28515625" style="9" customWidth="1"/>
    <col min="12006" max="12007" width="15" style="9" customWidth="1"/>
    <col min="12008" max="12008" width="17.5703125" style="9" customWidth="1"/>
    <col min="12009" max="12009" width="20.140625" style="9" customWidth="1"/>
    <col min="12010" max="12010" width="16.28515625" style="9" customWidth="1"/>
    <col min="12011" max="12012" width="25.28515625" style="9" customWidth="1"/>
    <col min="12013" max="12013" width="18.85546875" style="9" customWidth="1"/>
    <col min="12014" max="12015" width="20.140625" style="9" customWidth="1"/>
    <col min="12016" max="12016" width="11.140625" style="9" customWidth="1"/>
    <col min="12017" max="12017" width="29.140625" style="9" customWidth="1"/>
    <col min="12018" max="12018" width="34.28515625" style="9" customWidth="1"/>
    <col min="12019" max="12020" width="9.85546875" style="9" customWidth="1"/>
    <col min="12021" max="12021" width="17.5703125" style="9" customWidth="1"/>
    <col min="12022" max="12022" width="18.85546875" style="9" customWidth="1"/>
    <col min="12023" max="12023" width="9.85546875" style="9" customWidth="1"/>
    <col min="12024" max="12025" width="6" style="9" customWidth="1"/>
    <col min="12026" max="12026" width="13.7109375" style="9" customWidth="1"/>
    <col min="12027" max="12028" width="15" style="9" customWidth="1"/>
    <col min="12029" max="12029" width="17.5703125" style="9" customWidth="1"/>
    <col min="12030" max="12030" width="9.85546875" style="9" customWidth="1"/>
    <col min="12031" max="12031" width="7.28515625" style="9" customWidth="1"/>
    <col min="12032" max="12032" width="6" style="9" customWidth="1"/>
    <col min="12033" max="12038" width="17.5703125" style="9" customWidth="1"/>
    <col min="12039" max="12181" width="20.140625" style="9" customWidth="1"/>
    <col min="12182" max="12221" width="12.42578125" style="9" customWidth="1"/>
    <col min="12222" max="12222" width="20.140625" style="9" customWidth="1"/>
    <col min="12223" max="12223" width="21.42578125" style="9" customWidth="1"/>
    <col min="12224" max="12224" width="22.7109375" style="9" customWidth="1"/>
    <col min="12225" max="12225" width="13.7109375" style="9" customWidth="1"/>
    <col min="12226" max="12226" width="15" style="9" customWidth="1"/>
    <col min="12227" max="12229" width="17.5703125" style="9" customWidth="1"/>
    <col min="12230" max="12230" width="16.28515625" style="9" customWidth="1"/>
    <col min="12231" max="12231" width="15" style="9" customWidth="1"/>
    <col min="12232" max="12233" width="12.42578125" style="9" customWidth="1"/>
    <col min="12234" max="12235" width="17.5703125" style="9" customWidth="1"/>
    <col min="12236" max="12236" width="7.28515625" style="9" customWidth="1"/>
    <col min="12237" max="12237" width="21.42578125" style="9" customWidth="1"/>
    <col min="12238" max="12238" width="17.5703125" style="9" customWidth="1"/>
    <col min="12239" max="12239" width="20.140625" style="9" customWidth="1"/>
    <col min="12240" max="12240" width="16.28515625" style="9" customWidth="1"/>
    <col min="12241" max="12241" width="17.5703125" style="9" customWidth="1"/>
    <col min="12242" max="12242" width="6" style="9" customWidth="1"/>
    <col min="12243" max="12244" width="18.85546875" style="9" customWidth="1"/>
    <col min="12245" max="12246" width="20.140625" style="9" customWidth="1"/>
    <col min="12247" max="12247" width="6" style="9" customWidth="1"/>
    <col min="12248" max="12248" width="12.42578125" style="9" customWidth="1"/>
    <col min="12249" max="12249" width="18.85546875" style="9" customWidth="1"/>
    <col min="12250" max="12251" width="15" style="9" customWidth="1"/>
    <col min="12252" max="12252" width="7.28515625" style="9" customWidth="1"/>
    <col min="12253" max="12253" width="11.140625" style="9" customWidth="1"/>
    <col min="12254" max="12254" width="13.7109375" style="9" customWidth="1"/>
    <col min="12255" max="12255" width="18.85546875" style="9" customWidth="1"/>
    <col min="12256" max="12256" width="17.5703125" style="9" customWidth="1"/>
    <col min="12257" max="12257" width="25.28515625" style="9" customWidth="1"/>
    <col min="12258" max="12258" width="20.140625" style="9" customWidth="1"/>
    <col min="12259" max="12259" width="15" style="9" customWidth="1"/>
    <col min="12260" max="12260" width="17.5703125" style="9" customWidth="1"/>
    <col min="12261" max="12261" width="16.28515625" style="9" customWidth="1"/>
    <col min="12262" max="12263" width="15" style="9" customWidth="1"/>
    <col min="12264" max="12264" width="17.5703125" style="9" customWidth="1"/>
    <col min="12265" max="12265" width="20.140625" style="9" customWidth="1"/>
    <col min="12266" max="12266" width="16.28515625" style="9" customWidth="1"/>
    <col min="12267" max="12268" width="25.28515625" style="9" customWidth="1"/>
    <col min="12269" max="12269" width="18.85546875" style="9" customWidth="1"/>
    <col min="12270" max="12271" width="20.140625" style="9" customWidth="1"/>
    <col min="12272" max="12272" width="11.140625" style="9" customWidth="1"/>
    <col min="12273" max="12273" width="29.140625" style="9" customWidth="1"/>
    <col min="12274" max="12274" width="34.28515625" style="9" customWidth="1"/>
    <col min="12275" max="12276" width="9.85546875" style="9" customWidth="1"/>
    <col min="12277" max="12277" width="17.5703125" style="9" customWidth="1"/>
    <col min="12278" max="12278" width="18.85546875" style="9" customWidth="1"/>
    <col min="12279" max="12279" width="9.85546875" style="9" customWidth="1"/>
    <col min="12280" max="12281" width="6" style="9" customWidth="1"/>
    <col min="12282" max="12282" width="13.7109375" style="9" customWidth="1"/>
    <col min="12283" max="12284" width="15" style="9" customWidth="1"/>
    <col min="12285" max="12285" width="17.5703125" style="9" customWidth="1"/>
    <col min="12286" max="12286" width="9.85546875" style="9" customWidth="1"/>
    <col min="12287" max="12287" width="7.28515625" style="9" customWidth="1"/>
    <col min="12288" max="12288" width="6" style="9" customWidth="1"/>
    <col min="12289" max="12294" width="17.5703125" style="9" customWidth="1"/>
    <col min="12295" max="12437" width="20.140625" style="9" customWidth="1"/>
    <col min="12438" max="12477" width="12.42578125" style="9" customWidth="1"/>
    <col min="12478" max="12478" width="20.140625" style="9" customWidth="1"/>
    <col min="12479" max="12479" width="21.42578125" style="9" customWidth="1"/>
    <col min="12480" max="12480" width="22.7109375" style="9" customWidth="1"/>
    <col min="12481" max="12481" width="13.7109375" style="9" customWidth="1"/>
    <col min="12482" max="12482" width="15" style="9" customWidth="1"/>
    <col min="12483" max="12485" width="17.5703125" style="9" customWidth="1"/>
    <col min="12486" max="12486" width="16.28515625" style="9" customWidth="1"/>
    <col min="12487" max="12487" width="15" style="9" customWidth="1"/>
    <col min="12488" max="12489" width="12.42578125" style="9" customWidth="1"/>
    <col min="12490" max="12491" width="17.5703125" style="9" customWidth="1"/>
    <col min="12492" max="12492" width="7.28515625" style="9" customWidth="1"/>
    <col min="12493" max="12493" width="21.42578125" style="9" customWidth="1"/>
    <col min="12494" max="12494" width="17.5703125" style="9" customWidth="1"/>
    <col min="12495" max="12495" width="20.140625" style="9" customWidth="1"/>
    <col min="12496" max="12496" width="16.28515625" style="9" customWidth="1"/>
    <col min="12497" max="12497" width="17.5703125" style="9" customWidth="1"/>
    <col min="12498" max="12498" width="6" style="9" customWidth="1"/>
    <col min="12499" max="12500" width="18.85546875" style="9" customWidth="1"/>
    <col min="12501" max="12502" width="20.140625" style="9" customWidth="1"/>
    <col min="12503" max="12503" width="6" style="9" customWidth="1"/>
    <col min="12504" max="12504" width="12.42578125" style="9" customWidth="1"/>
    <col min="12505" max="12505" width="18.85546875" style="9" customWidth="1"/>
    <col min="12506" max="12507" width="15" style="9" customWidth="1"/>
    <col min="12508" max="12508" width="7.28515625" style="9" customWidth="1"/>
    <col min="12509" max="12509" width="11.140625" style="9" customWidth="1"/>
    <col min="12510" max="12510" width="13.7109375" style="9" customWidth="1"/>
    <col min="12511" max="12511" width="18.85546875" style="9" customWidth="1"/>
    <col min="12512" max="12512" width="17.5703125" style="9" customWidth="1"/>
    <col min="12513" max="12513" width="25.28515625" style="9" customWidth="1"/>
    <col min="12514" max="12514" width="20.140625" style="9" customWidth="1"/>
    <col min="12515" max="12515" width="15" style="9" customWidth="1"/>
    <col min="12516" max="12516" width="17.5703125" style="9" customWidth="1"/>
    <col min="12517" max="12517" width="16.28515625" style="9" customWidth="1"/>
    <col min="12518" max="12519" width="15" style="9" customWidth="1"/>
    <col min="12520" max="12520" width="17.5703125" style="9" customWidth="1"/>
    <col min="12521" max="12521" width="20.140625" style="9" customWidth="1"/>
    <col min="12522" max="12522" width="16.28515625" style="9" customWidth="1"/>
    <col min="12523" max="12524" width="25.28515625" style="9" customWidth="1"/>
    <col min="12525" max="12525" width="18.85546875" style="9" customWidth="1"/>
    <col min="12526" max="12527" width="20.140625" style="9" customWidth="1"/>
    <col min="12528" max="12528" width="11.140625" style="9" customWidth="1"/>
    <col min="12529" max="12529" width="29.140625" style="9" customWidth="1"/>
    <col min="12530" max="12530" width="34.28515625" style="9" customWidth="1"/>
    <col min="12531" max="12532" width="9.85546875" style="9" customWidth="1"/>
    <col min="12533" max="12533" width="17.5703125" style="9" customWidth="1"/>
    <col min="12534" max="12534" width="18.85546875" style="9" customWidth="1"/>
    <col min="12535" max="12535" width="9.85546875" style="9" customWidth="1"/>
    <col min="12536" max="12537" width="6" style="9" customWidth="1"/>
    <col min="12538" max="12538" width="13.7109375" style="9" customWidth="1"/>
    <col min="12539" max="12540" width="15" style="9" customWidth="1"/>
    <col min="12541" max="12541" width="17.5703125" style="9" customWidth="1"/>
    <col min="12542" max="12542" width="9.85546875" style="9" customWidth="1"/>
    <col min="12543" max="12543" width="7.28515625" style="9" customWidth="1"/>
    <col min="12544" max="12544" width="6" style="9" customWidth="1"/>
    <col min="12545" max="12550" width="17.5703125" style="9" customWidth="1"/>
    <col min="12551" max="12693" width="20.140625" style="9" customWidth="1"/>
    <col min="12694" max="12733" width="12.42578125" style="9" customWidth="1"/>
    <col min="12734" max="12734" width="20.140625" style="9" customWidth="1"/>
    <col min="12735" max="12735" width="21.42578125" style="9" customWidth="1"/>
    <col min="12736" max="12736" width="22.7109375" style="9" customWidth="1"/>
    <col min="12737" max="12737" width="13.7109375" style="9" customWidth="1"/>
    <col min="12738" max="12738" width="15" style="9" customWidth="1"/>
    <col min="12739" max="12741" width="17.5703125" style="9" customWidth="1"/>
    <col min="12742" max="12742" width="16.28515625" style="9" customWidth="1"/>
    <col min="12743" max="12743" width="15" style="9" customWidth="1"/>
    <col min="12744" max="12745" width="12.42578125" style="9" customWidth="1"/>
    <col min="12746" max="12747" width="17.5703125" style="9" customWidth="1"/>
    <col min="12748" max="12748" width="7.28515625" style="9" customWidth="1"/>
    <col min="12749" max="12749" width="21.42578125" style="9" customWidth="1"/>
    <col min="12750" max="12750" width="17.5703125" style="9" customWidth="1"/>
    <col min="12751" max="12751" width="20.140625" style="9" customWidth="1"/>
    <col min="12752" max="12752" width="16.28515625" style="9" customWidth="1"/>
    <col min="12753" max="12753" width="17.5703125" style="9" customWidth="1"/>
    <col min="12754" max="12754" width="6" style="9" customWidth="1"/>
    <col min="12755" max="12756" width="18.85546875" style="9" customWidth="1"/>
    <col min="12757" max="12758" width="20.140625" style="9" customWidth="1"/>
    <col min="12759" max="12759" width="6" style="9" customWidth="1"/>
    <col min="12760" max="12760" width="12.42578125" style="9" customWidth="1"/>
    <col min="12761" max="12761" width="18.85546875" style="9" customWidth="1"/>
    <col min="12762" max="12763" width="15" style="9" customWidth="1"/>
    <col min="12764" max="12764" width="7.28515625" style="9" customWidth="1"/>
    <col min="12765" max="12765" width="11.140625" style="9" customWidth="1"/>
    <col min="12766" max="12766" width="13.7109375" style="9" customWidth="1"/>
    <col min="12767" max="12767" width="18.85546875" style="9" customWidth="1"/>
    <col min="12768" max="12768" width="17.5703125" style="9" customWidth="1"/>
    <col min="12769" max="12769" width="25.28515625" style="9" customWidth="1"/>
    <col min="12770" max="12770" width="20.140625" style="9" customWidth="1"/>
    <col min="12771" max="12771" width="15" style="9" customWidth="1"/>
    <col min="12772" max="12772" width="17.5703125" style="9" customWidth="1"/>
    <col min="12773" max="12773" width="16.28515625" style="9" customWidth="1"/>
    <col min="12774" max="12775" width="15" style="9" customWidth="1"/>
    <col min="12776" max="12776" width="17.5703125" style="9" customWidth="1"/>
    <col min="12777" max="12777" width="20.140625" style="9" customWidth="1"/>
    <col min="12778" max="12778" width="16.28515625" style="9" customWidth="1"/>
    <col min="12779" max="12780" width="25.28515625" style="9" customWidth="1"/>
    <col min="12781" max="12781" width="18.85546875" style="9" customWidth="1"/>
    <col min="12782" max="12783" width="20.140625" style="9" customWidth="1"/>
    <col min="12784" max="12784" width="11.140625" style="9" customWidth="1"/>
    <col min="12785" max="12785" width="29.140625" style="9" customWidth="1"/>
    <col min="12786" max="12786" width="34.28515625" style="9" customWidth="1"/>
    <col min="12787" max="12788" width="9.85546875" style="9" customWidth="1"/>
    <col min="12789" max="12789" width="17.5703125" style="9" customWidth="1"/>
    <col min="12790" max="12790" width="18.85546875" style="9" customWidth="1"/>
    <col min="12791" max="12791" width="9.85546875" style="9" customWidth="1"/>
    <col min="12792" max="12793" width="6" style="9" customWidth="1"/>
    <col min="12794" max="12794" width="13.7109375" style="9" customWidth="1"/>
    <col min="12795" max="12796" width="15" style="9" customWidth="1"/>
    <col min="12797" max="12797" width="17.5703125" style="9" customWidth="1"/>
    <col min="12798" max="12798" width="9.85546875" style="9" customWidth="1"/>
    <col min="12799" max="12799" width="7.28515625" style="9" customWidth="1"/>
    <col min="12800" max="12800" width="6" style="9" customWidth="1"/>
    <col min="12801" max="12806" width="17.5703125" style="9" customWidth="1"/>
    <col min="12807" max="12949" width="20.140625" style="9" customWidth="1"/>
    <col min="12950" max="12989" width="12.42578125" style="9" customWidth="1"/>
    <col min="12990" max="12990" width="20.140625" style="9" customWidth="1"/>
    <col min="12991" max="12991" width="21.42578125" style="9" customWidth="1"/>
    <col min="12992" max="12992" width="22.7109375" style="9" customWidth="1"/>
    <col min="12993" max="12993" width="13.7109375" style="9" customWidth="1"/>
    <col min="12994" max="12994" width="15" style="9" customWidth="1"/>
    <col min="12995" max="12997" width="17.5703125" style="9" customWidth="1"/>
    <col min="12998" max="12998" width="16.28515625" style="9" customWidth="1"/>
    <col min="12999" max="12999" width="15" style="9" customWidth="1"/>
    <col min="13000" max="13001" width="12.42578125" style="9" customWidth="1"/>
    <col min="13002" max="13003" width="17.5703125" style="9" customWidth="1"/>
    <col min="13004" max="13004" width="7.28515625" style="9" customWidth="1"/>
    <col min="13005" max="13005" width="21.42578125" style="9" customWidth="1"/>
    <col min="13006" max="13006" width="17.5703125" style="9" customWidth="1"/>
    <col min="13007" max="13007" width="20.140625" style="9" customWidth="1"/>
    <col min="13008" max="13008" width="16.28515625" style="9" customWidth="1"/>
    <col min="13009" max="13009" width="17.5703125" style="9" customWidth="1"/>
    <col min="13010" max="13010" width="6" style="9" customWidth="1"/>
    <col min="13011" max="13012" width="18.85546875" style="9" customWidth="1"/>
    <col min="13013" max="13014" width="20.140625" style="9" customWidth="1"/>
    <col min="13015" max="13015" width="6" style="9" customWidth="1"/>
    <col min="13016" max="13016" width="12.42578125" style="9" customWidth="1"/>
    <col min="13017" max="13017" width="18.85546875" style="9" customWidth="1"/>
    <col min="13018" max="13019" width="15" style="9" customWidth="1"/>
    <col min="13020" max="13020" width="7.28515625" style="9" customWidth="1"/>
    <col min="13021" max="13021" width="11.140625" style="9" customWidth="1"/>
    <col min="13022" max="13022" width="13.7109375" style="9" customWidth="1"/>
    <col min="13023" max="13023" width="18.85546875" style="9" customWidth="1"/>
    <col min="13024" max="13024" width="17.5703125" style="9" customWidth="1"/>
    <col min="13025" max="13025" width="25.28515625" style="9" customWidth="1"/>
    <col min="13026" max="13026" width="20.140625" style="9" customWidth="1"/>
    <col min="13027" max="13027" width="15" style="9" customWidth="1"/>
    <col min="13028" max="13028" width="17.5703125" style="9" customWidth="1"/>
    <col min="13029" max="13029" width="16.28515625" style="9" customWidth="1"/>
    <col min="13030" max="13031" width="15" style="9" customWidth="1"/>
    <col min="13032" max="13032" width="17.5703125" style="9" customWidth="1"/>
    <col min="13033" max="13033" width="20.140625" style="9" customWidth="1"/>
    <col min="13034" max="13034" width="16.28515625" style="9" customWidth="1"/>
    <col min="13035" max="13036" width="25.28515625" style="9" customWidth="1"/>
    <col min="13037" max="13037" width="18.85546875" style="9" customWidth="1"/>
    <col min="13038" max="13039" width="20.140625" style="9" customWidth="1"/>
    <col min="13040" max="13040" width="11.140625" style="9" customWidth="1"/>
    <col min="13041" max="13041" width="29.140625" style="9" customWidth="1"/>
    <col min="13042" max="13042" width="34.28515625" style="9" customWidth="1"/>
    <col min="13043" max="13044" width="9.85546875" style="9" customWidth="1"/>
    <col min="13045" max="13045" width="17.5703125" style="9" customWidth="1"/>
    <col min="13046" max="13046" width="18.85546875" style="9" customWidth="1"/>
    <col min="13047" max="13047" width="9.85546875" style="9" customWidth="1"/>
    <col min="13048" max="13049" width="6" style="9" customWidth="1"/>
    <col min="13050" max="13050" width="13.7109375" style="9" customWidth="1"/>
    <col min="13051" max="13052" width="15" style="9" customWidth="1"/>
    <col min="13053" max="13053" width="17.5703125" style="9" customWidth="1"/>
    <col min="13054" max="13054" width="9.85546875" style="9" customWidth="1"/>
    <col min="13055" max="13055" width="7.28515625" style="9" customWidth="1"/>
    <col min="13056" max="13056" width="6" style="9" customWidth="1"/>
    <col min="13057" max="13062" width="17.5703125" style="9" customWidth="1"/>
    <col min="13063" max="13205" width="20.140625" style="9" customWidth="1"/>
    <col min="13206" max="13245" width="12.42578125" style="9" customWidth="1"/>
    <col min="13246" max="13246" width="20.140625" style="9" customWidth="1"/>
    <col min="13247" max="13247" width="21.42578125" style="9" customWidth="1"/>
    <col min="13248" max="13248" width="22.7109375" style="9" customWidth="1"/>
    <col min="13249" max="13249" width="13.7109375" style="9" customWidth="1"/>
    <col min="13250" max="13250" width="15" style="9" customWidth="1"/>
    <col min="13251" max="13253" width="17.5703125" style="9" customWidth="1"/>
    <col min="13254" max="13254" width="16.28515625" style="9" customWidth="1"/>
    <col min="13255" max="13255" width="15" style="9" customWidth="1"/>
    <col min="13256" max="13257" width="12.42578125" style="9" customWidth="1"/>
    <col min="13258" max="13259" width="17.5703125" style="9" customWidth="1"/>
    <col min="13260" max="13260" width="7.28515625" style="9" customWidth="1"/>
    <col min="13261" max="13261" width="21.42578125" style="9" customWidth="1"/>
    <col min="13262" max="13262" width="17.5703125" style="9" customWidth="1"/>
    <col min="13263" max="13263" width="20.140625" style="9" customWidth="1"/>
    <col min="13264" max="13264" width="16.28515625" style="9" customWidth="1"/>
    <col min="13265" max="13265" width="17.5703125" style="9" customWidth="1"/>
    <col min="13266" max="13266" width="6" style="9" customWidth="1"/>
    <col min="13267" max="13268" width="18.85546875" style="9" customWidth="1"/>
    <col min="13269" max="13270" width="20.140625" style="9" customWidth="1"/>
    <col min="13271" max="13271" width="6" style="9" customWidth="1"/>
    <col min="13272" max="13272" width="12.42578125" style="9" customWidth="1"/>
    <col min="13273" max="13273" width="18.85546875" style="9" customWidth="1"/>
    <col min="13274" max="13275" width="15" style="9" customWidth="1"/>
    <col min="13276" max="13276" width="7.28515625" style="9" customWidth="1"/>
    <col min="13277" max="13277" width="11.140625" style="9" customWidth="1"/>
    <col min="13278" max="13278" width="13.7109375" style="9" customWidth="1"/>
    <col min="13279" max="13279" width="18.85546875" style="9" customWidth="1"/>
    <col min="13280" max="13280" width="17.5703125" style="9" customWidth="1"/>
    <col min="13281" max="13281" width="25.28515625" style="9" customWidth="1"/>
    <col min="13282" max="13282" width="20.140625" style="9" customWidth="1"/>
    <col min="13283" max="13283" width="15" style="9" customWidth="1"/>
    <col min="13284" max="13284" width="17.5703125" style="9" customWidth="1"/>
    <col min="13285" max="13285" width="16.28515625" style="9" customWidth="1"/>
    <col min="13286" max="13287" width="15" style="9" customWidth="1"/>
    <col min="13288" max="13288" width="17.5703125" style="9" customWidth="1"/>
    <col min="13289" max="13289" width="20.140625" style="9" customWidth="1"/>
    <col min="13290" max="13290" width="16.28515625" style="9" customWidth="1"/>
    <col min="13291" max="13292" width="25.28515625" style="9" customWidth="1"/>
    <col min="13293" max="13293" width="18.85546875" style="9" customWidth="1"/>
    <col min="13294" max="13295" width="20.140625" style="9" customWidth="1"/>
    <col min="13296" max="13296" width="11.140625" style="9" customWidth="1"/>
    <col min="13297" max="13297" width="29.140625" style="9" customWidth="1"/>
    <col min="13298" max="13298" width="34.28515625" style="9" customWidth="1"/>
    <col min="13299" max="13300" width="9.85546875" style="9" customWidth="1"/>
    <col min="13301" max="13301" width="17.5703125" style="9" customWidth="1"/>
    <col min="13302" max="13302" width="18.85546875" style="9" customWidth="1"/>
    <col min="13303" max="13303" width="9.85546875" style="9" customWidth="1"/>
    <col min="13304" max="13305" width="6" style="9" customWidth="1"/>
    <col min="13306" max="13306" width="13.7109375" style="9" customWidth="1"/>
    <col min="13307" max="13308" width="15" style="9" customWidth="1"/>
    <col min="13309" max="13309" width="17.5703125" style="9" customWidth="1"/>
    <col min="13310" max="13310" width="9.85546875" style="9" customWidth="1"/>
    <col min="13311" max="13311" width="7.28515625" style="9" customWidth="1"/>
    <col min="13312" max="13312" width="6" style="9" customWidth="1"/>
    <col min="13313" max="13318" width="17.5703125" style="9" customWidth="1"/>
    <col min="13319" max="13461" width="20.140625" style="9" customWidth="1"/>
    <col min="13462" max="13501" width="12.42578125" style="9" customWidth="1"/>
    <col min="13502" max="13502" width="20.140625" style="9" customWidth="1"/>
    <col min="13503" max="13503" width="21.42578125" style="9" customWidth="1"/>
    <col min="13504" max="13504" width="22.7109375" style="9" customWidth="1"/>
    <col min="13505" max="13505" width="13.7109375" style="9" customWidth="1"/>
    <col min="13506" max="13506" width="15" style="9" customWidth="1"/>
    <col min="13507" max="13509" width="17.5703125" style="9" customWidth="1"/>
    <col min="13510" max="13510" width="16.28515625" style="9" customWidth="1"/>
    <col min="13511" max="13511" width="15" style="9" customWidth="1"/>
    <col min="13512" max="13513" width="12.42578125" style="9" customWidth="1"/>
    <col min="13514" max="13515" width="17.5703125" style="9" customWidth="1"/>
    <col min="13516" max="13516" width="7.28515625" style="9" customWidth="1"/>
    <col min="13517" max="13517" width="21.42578125" style="9" customWidth="1"/>
    <col min="13518" max="13518" width="17.5703125" style="9" customWidth="1"/>
    <col min="13519" max="13519" width="20.140625" style="9" customWidth="1"/>
    <col min="13520" max="13520" width="16.28515625" style="9" customWidth="1"/>
    <col min="13521" max="13521" width="17.5703125" style="9" customWidth="1"/>
    <col min="13522" max="13522" width="6" style="9" customWidth="1"/>
    <col min="13523" max="13524" width="18.85546875" style="9" customWidth="1"/>
    <col min="13525" max="13526" width="20.140625" style="9" customWidth="1"/>
    <col min="13527" max="13527" width="6" style="9" customWidth="1"/>
    <col min="13528" max="13528" width="12.42578125" style="9" customWidth="1"/>
    <col min="13529" max="13529" width="18.85546875" style="9" customWidth="1"/>
    <col min="13530" max="13531" width="15" style="9" customWidth="1"/>
    <col min="13532" max="13532" width="7.28515625" style="9" customWidth="1"/>
    <col min="13533" max="13533" width="11.140625" style="9" customWidth="1"/>
    <col min="13534" max="13534" width="13.7109375" style="9" customWidth="1"/>
    <col min="13535" max="13535" width="18.85546875" style="9" customWidth="1"/>
    <col min="13536" max="13536" width="17.5703125" style="9" customWidth="1"/>
    <col min="13537" max="13537" width="25.28515625" style="9" customWidth="1"/>
    <col min="13538" max="13538" width="20.140625" style="9" customWidth="1"/>
    <col min="13539" max="13539" width="15" style="9" customWidth="1"/>
    <col min="13540" max="13540" width="17.5703125" style="9" customWidth="1"/>
    <col min="13541" max="13541" width="16.28515625" style="9" customWidth="1"/>
    <col min="13542" max="13543" width="15" style="9" customWidth="1"/>
    <col min="13544" max="13544" width="17.5703125" style="9" customWidth="1"/>
    <col min="13545" max="13545" width="20.140625" style="9" customWidth="1"/>
    <col min="13546" max="13546" width="16.28515625" style="9" customWidth="1"/>
    <col min="13547" max="13548" width="25.28515625" style="9" customWidth="1"/>
    <col min="13549" max="13549" width="18.85546875" style="9" customWidth="1"/>
    <col min="13550" max="13551" width="20.140625" style="9" customWidth="1"/>
    <col min="13552" max="13552" width="11.140625" style="9" customWidth="1"/>
    <col min="13553" max="13553" width="29.140625" style="9" customWidth="1"/>
    <col min="13554" max="13554" width="34.28515625" style="9" customWidth="1"/>
    <col min="13555" max="13556" width="9.85546875" style="9" customWidth="1"/>
    <col min="13557" max="13557" width="17.5703125" style="9" customWidth="1"/>
    <col min="13558" max="13558" width="18.85546875" style="9" customWidth="1"/>
    <col min="13559" max="13559" width="9.85546875" style="9" customWidth="1"/>
    <col min="13560" max="13561" width="6" style="9" customWidth="1"/>
    <col min="13562" max="13562" width="13.7109375" style="9" customWidth="1"/>
    <col min="13563" max="13564" width="15" style="9" customWidth="1"/>
    <col min="13565" max="13565" width="17.5703125" style="9" customWidth="1"/>
    <col min="13566" max="13566" width="9.85546875" style="9" customWidth="1"/>
    <col min="13567" max="13567" width="7.28515625" style="9" customWidth="1"/>
    <col min="13568" max="13568" width="6" style="9" customWidth="1"/>
    <col min="13569" max="13574" width="17.5703125" style="9" customWidth="1"/>
    <col min="13575" max="13717" width="20.140625" style="9" customWidth="1"/>
    <col min="13718" max="13757" width="12.42578125" style="9" customWidth="1"/>
    <col min="13758" max="13758" width="20.140625" style="9" customWidth="1"/>
    <col min="13759" max="13759" width="21.42578125" style="9" customWidth="1"/>
    <col min="13760" max="13760" width="22.7109375" style="9" customWidth="1"/>
    <col min="13761" max="13761" width="13.7109375" style="9" customWidth="1"/>
    <col min="13762" max="13762" width="15" style="9" customWidth="1"/>
    <col min="13763" max="13765" width="17.5703125" style="9" customWidth="1"/>
    <col min="13766" max="13766" width="16.28515625" style="9" customWidth="1"/>
    <col min="13767" max="13767" width="15" style="9" customWidth="1"/>
    <col min="13768" max="13769" width="12.42578125" style="9" customWidth="1"/>
    <col min="13770" max="13771" width="17.5703125" style="9" customWidth="1"/>
    <col min="13772" max="13772" width="7.28515625" style="9" customWidth="1"/>
    <col min="13773" max="13773" width="21.42578125" style="9" customWidth="1"/>
    <col min="13774" max="13774" width="17.5703125" style="9" customWidth="1"/>
    <col min="13775" max="13775" width="20.140625" style="9" customWidth="1"/>
    <col min="13776" max="13776" width="16.28515625" style="9" customWidth="1"/>
    <col min="13777" max="13777" width="17.5703125" style="9" customWidth="1"/>
    <col min="13778" max="13778" width="6" style="9" customWidth="1"/>
    <col min="13779" max="13780" width="18.85546875" style="9" customWidth="1"/>
    <col min="13781" max="13782" width="20.140625" style="9" customWidth="1"/>
    <col min="13783" max="13783" width="6" style="9" customWidth="1"/>
    <col min="13784" max="13784" width="12.42578125" style="9" customWidth="1"/>
    <col min="13785" max="13785" width="18.85546875" style="9" customWidth="1"/>
    <col min="13786" max="13787" width="15" style="9" customWidth="1"/>
    <col min="13788" max="13788" width="7.28515625" style="9" customWidth="1"/>
    <col min="13789" max="13789" width="11.140625" style="9" customWidth="1"/>
    <col min="13790" max="13790" width="13.7109375" style="9" customWidth="1"/>
    <col min="13791" max="13791" width="18.85546875" style="9" customWidth="1"/>
    <col min="13792" max="13792" width="17.5703125" style="9" customWidth="1"/>
    <col min="13793" max="13793" width="25.28515625" style="9" customWidth="1"/>
    <col min="13794" max="13794" width="20.140625" style="9" customWidth="1"/>
    <col min="13795" max="13795" width="15" style="9" customWidth="1"/>
    <col min="13796" max="13796" width="17.5703125" style="9" customWidth="1"/>
    <col min="13797" max="13797" width="16.28515625" style="9" customWidth="1"/>
    <col min="13798" max="13799" width="15" style="9" customWidth="1"/>
    <col min="13800" max="13800" width="17.5703125" style="9" customWidth="1"/>
    <col min="13801" max="13801" width="20.140625" style="9" customWidth="1"/>
    <col min="13802" max="13802" width="16.28515625" style="9" customWidth="1"/>
    <col min="13803" max="13804" width="25.28515625" style="9" customWidth="1"/>
    <col min="13805" max="13805" width="18.85546875" style="9" customWidth="1"/>
    <col min="13806" max="13807" width="20.140625" style="9" customWidth="1"/>
    <col min="13808" max="13808" width="11.140625" style="9" customWidth="1"/>
    <col min="13809" max="13809" width="29.140625" style="9" customWidth="1"/>
    <col min="13810" max="13810" width="34.28515625" style="9" customWidth="1"/>
    <col min="13811" max="13812" width="9.85546875" style="9" customWidth="1"/>
    <col min="13813" max="13813" width="17.5703125" style="9" customWidth="1"/>
    <col min="13814" max="13814" width="18.85546875" style="9" customWidth="1"/>
    <col min="13815" max="13815" width="9.85546875" style="9" customWidth="1"/>
    <col min="13816" max="13817" width="6" style="9" customWidth="1"/>
    <col min="13818" max="13818" width="13.7109375" style="9" customWidth="1"/>
    <col min="13819" max="13820" width="15" style="9" customWidth="1"/>
    <col min="13821" max="13821" width="17.5703125" style="9" customWidth="1"/>
    <col min="13822" max="13822" width="9.85546875" style="9" customWidth="1"/>
    <col min="13823" max="13823" width="7.28515625" style="9" customWidth="1"/>
    <col min="13824" max="13824" width="6" style="9" customWidth="1"/>
    <col min="13825" max="13830" width="17.5703125" style="9" customWidth="1"/>
    <col min="13831" max="13973" width="20.140625" style="9" customWidth="1"/>
    <col min="13974" max="14013" width="12.42578125" style="9" customWidth="1"/>
    <col min="14014" max="14014" width="20.140625" style="9" customWidth="1"/>
    <col min="14015" max="14015" width="21.42578125" style="9" customWidth="1"/>
    <col min="14016" max="14016" width="22.7109375" style="9" customWidth="1"/>
    <col min="14017" max="14017" width="13.7109375" style="9" customWidth="1"/>
    <col min="14018" max="14018" width="15" style="9" customWidth="1"/>
    <col min="14019" max="14021" width="17.5703125" style="9" customWidth="1"/>
    <col min="14022" max="14022" width="16.28515625" style="9" customWidth="1"/>
    <col min="14023" max="14023" width="15" style="9" customWidth="1"/>
    <col min="14024" max="14025" width="12.42578125" style="9" customWidth="1"/>
    <col min="14026" max="14027" width="17.5703125" style="9" customWidth="1"/>
    <col min="14028" max="14028" width="7.28515625" style="9" customWidth="1"/>
    <col min="14029" max="14029" width="21.42578125" style="9" customWidth="1"/>
    <col min="14030" max="14030" width="17.5703125" style="9" customWidth="1"/>
    <col min="14031" max="14031" width="20.140625" style="9" customWidth="1"/>
    <col min="14032" max="14032" width="16.28515625" style="9" customWidth="1"/>
    <col min="14033" max="14033" width="17.5703125" style="9" customWidth="1"/>
    <col min="14034" max="14034" width="6" style="9" customWidth="1"/>
    <col min="14035" max="14036" width="18.85546875" style="9" customWidth="1"/>
    <col min="14037" max="14038" width="20.140625" style="9" customWidth="1"/>
    <col min="14039" max="14039" width="6" style="9" customWidth="1"/>
    <col min="14040" max="14040" width="12.42578125" style="9" customWidth="1"/>
    <col min="14041" max="14041" width="18.85546875" style="9" customWidth="1"/>
    <col min="14042" max="14043" width="15" style="9" customWidth="1"/>
    <col min="14044" max="14044" width="7.28515625" style="9" customWidth="1"/>
    <col min="14045" max="14045" width="11.140625" style="9" customWidth="1"/>
    <col min="14046" max="14046" width="13.7109375" style="9" customWidth="1"/>
    <col min="14047" max="14047" width="18.85546875" style="9" customWidth="1"/>
    <col min="14048" max="14048" width="17.5703125" style="9" customWidth="1"/>
    <col min="14049" max="14049" width="25.28515625" style="9" customWidth="1"/>
    <col min="14050" max="14050" width="20.140625" style="9" customWidth="1"/>
    <col min="14051" max="14051" width="15" style="9" customWidth="1"/>
    <col min="14052" max="14052" width="17.5703125" style="9" customWidth="1"/>
    <col min="14053" max="14053" width="16.28515625" style="9" customWidth="1"/>
    <col min="14054" max="14055" width="15" style="9" customWidth="1"/>
    <col min="14056" max="14056" width="17.5703125" style="9" customWidth="1"/>
    <col min="14057" max="14057" width="20.140625" style="9" customWidth="1"/>
    <col min="14058" max="14058" width="16.28515625" style="9" customWidth="1"/>
    <col min="14059" max="14060" width="25.28515625" style="9" customWidth="1"/>
    <col min="14061" max="14061" width="18.85546875" style="9" customWidth="1"/>
    <col min="14062" max="14063" width="20.140625" style="9" customWidth="1"/>
    <col min="14064" max="14064" width="11.140625" style="9" customWidth="1"/>
    <col min="14065" max="14065" width="29.140625" style="9" customWidth="1"/>
    <col min="14066" max="14066" width="34.28515625" style="9" customWidth="1"/>
    <col min="14067" max="14068" width="9.85546875" style="9" customWidth="1"/>
    <col min="14069" max="14069" width="17.5703125" style="9" customWidth="1"/>
    <col min="14070" max="14070" width="18.85546875" style="9" customWidth="1"/>
    <col min="14071" max="14071" width="9.85546875" style="9" customWidth="1"/>
    <col min="14072" max="14073" width="6" style="9" customWidth="1"/>
    <col min="14074" max="14074" width="13.7109375" style="9" customWidth="1"/>
    <col min="14075" max="14076" width="15" style="9" customWidth="1"/>
    <col min="14077" max="14077" width="17.5703125" style="9" customWidth="1"/>
    <col min="14078" max="14078" width="9.85546875" style="9" customWidth="1"/>
    <col min="14079" max="14079" width="7.28515625" style="9" customWidth="1"/>
    <col min="14080" max="14080" width="6" style="9" customWidth="1"/>
    <col min="14081" max="14086" width="17.5703125" style="9" customWidth="1"/>
    <col min="14087" max="14229" width="20.140625" style="9" customWidth="1"/>
    <col min="14230" max="14269" width="12.42578125" style="9" customWidth="1"/>
    <col min="14270" max="14270" width="20.140625" style="9" customWidth="1"/>
    <col min="14271" max="14271" width="21.42578125" style="9" customWidth="1"/>
    <col min="14272" max="14272" width="22.7109375" style="9" customWidth="1"/>
    <col min="14273" max="14273" width="13.7109375" style="9" customWidth="1"/>
    <col min="14274" max="14274" width="15" style="9" customWidth="1"/>
    <col min="14275" max="14277" width="17.5703125" style="9" customWidth="1"/>
    <col min="14278" max="14278" width="16.28515625" style="9" customWidth="1"/>
    <col min="14279" max="14279" width="15" style="9" customWidth="1"/>
    <col min="14280" max="14281" width="12.42578125" style="9" customWidth="1"/>
    <col min="14282" max="14283" width="17.5703125" style="9" customWidth="1"/>
    <col min="14284" max="14284" width="7.28515625" style="9" customWidth="1"/>
    <col min="14285" max="14285" width="21.42578125" style="9" customWidth="1"/>
    <col min="14286" max="14286" width="17.5703125" style="9" customWidth="1"/>
    <col min="14287" max="14287" width="20.140625" style="9" customWidth="1"/>
    <col min="14288" max="14288" width="16.28515625" style="9" customWidth="1"/>
    <col min="14289" max="14289" width="17.5703125" style="9" customWidth="1"/>
    <col min="14290" max="14290" width="6" style="9" customWidth="1"/>
    <col min="14291" max="14292" width="18.85546875" style="9" customWidth="1"/>
    <col min="14293" max="14294" width="20.140625" style="9" customWidth="1"/>
    <col min="14295" max="14295" width="6" style="9" customWidth="1"/>
    <col min="14296" max="14296" width="12.42578125" style="9" customWidth="1"/>
    <col min="14297" max="14297" width="18.85546875" style="9" customWidth="1"/>
    <col min="14298" max="14299" width="15" style="9" customWidth="1"/>
    <col min="14300" max="14300" width="7.28515625" style="9" customWidth="1"/>
    <col min="14301" max="14301" width="11.140625" style="9" customWidth="1"/>
    <col min="14302" max="14302" width="13.7109375" style="9" customWidth="1"/>
    <col min="14303" max="14303" width="18.85546875" style="9" customWidth="1"/>
    <col min="14304" max="14304" width="17.5703125" style="9" customWidth="1"/>
    <col min="14305" max="14305" width="25.28515625" style="9" customWidth="1"/>
    <col min="14306" max="14306" width="20.140625" style="9" customWidth="1"/>
    <col min="14307" max="14307" width="15" style="9" customWidth="1"/>
    <col min="14308" max="14308" width="17.5703125" style="9" customWidth="1"/>
    <col min="14309" max="14309" width="16.28515625" style="9" customWidth="1"/>
    <col min="14310" max="14311" width="15" style="9" customWidth="1"/>
    <col min="14312" max="14312" width="17.5703125" style="9" customWidth="1"/>
    <col min="14313" max="14313" width="20.140625" style="9" customWidth="1"/>
    <col min="14314" max="14314" width="16.28515625" style="9" customWidth="1"/>
    <col min="14315" max="14316" width="25.28515625" style="9" customWidth="1"/>
    <col min="14317" max="14317" width="18.85546875" style="9" customWidth="1"/>
    <col min="14318" max="14319" width="20.140625" style="9" customWidth="1"/>
    <col min="14320" max="14320" width="11.140625" style="9" customWidth="1"/>
    <col min="14321" max="14321" width="29.140625" style="9" customWidth="1"/>
    <col min="14322" max="14322" width="34.28515625" style="9" customWidth="1"/>
    <col min="14323" max="14324" width="9.85546875" style="9" customWidth="1"/>
    <col min="14325" max="14325" width="17.5703125" style="9" customWidth="1"/>
    <col min="14326" max="14326" width="18.85546875" style="9" customWidth="1"/>
    <col min="14327" max="14327" width="9.85546875" style="9" customWidth="1"/>
    <col min="14328" max="14329" width="6" style="9" customWidth="1"/>
    <col min="14330" max="14330" width="13.7109375" style="9" customWidth="1"/>
    <col min="14331" max="14332" width="15" style="9" customWidth="1"/>
    <col min="14333" max="14333" width="17.5703125" style="9" customWidth="1"/>
    <col min="14334" max="14334" width="9.85546875" style="9" customWidth="1"/>
    <col min="14335" max="14335" width="7.28515625" style="9" customWidth="1"/>
    <col min="14336" max="14336" width="6" style="9" customWidth="1"/>
    <col min="14337" max="14342" width="17.5703125" style="9" customWidth="1"/>
    <col min="14343" max="14485" width="20.140625" style="9" customWidth="1"/>
    <col min="14486" max="14525" width="12.42578125" style="9" customWidth="1"/>
    <col min="14526" max="14526" width="20.140625" style="9" customWidth="1"/>
    <col min="14527" max="14527" width="21.42578125" style="9" customWidth="1"/>
    <col min="14528" max="14528" width="22.7109375" style="9" customWidth="1"/>
    <col min="14529" max="14529" width="13.7109375" style="9" customWidth="1"/>
    <col min="14530" max="14530" width="15" style="9" customWidth="1"/>
    <col min="14531" max="14533" width="17.5703125" style="9" customWidth="1"/>
    <col min="14534" max="14534" width="16.28515625" style="9" customWidth="1"/>
    <col min="14535" max="14535" width="15" style="9" customWidth="1"/>
    <col min="14536" max="14537" width="12.42578125" style="9" customWidth="1"/>
    <col min="14538" max="14539" width="17.5703125" style="9" customWidth="1"/>
    <col min="14540" max="14540" width="7.28515625" style="9" customWidth="1"/>
    <col min="14541" max="14541" width="21.42578125" style="9" customWidth="1"/>
    <col min="14542" max="14542" width="17.5703125" style="9" customWidth="1"/>
    <col min="14543" max="14543" width="20.140625" style="9" customWidth="1"/>
    <col min="14544" max="14544" width="16.28515625" style="9" customWidth="1"/>
    <col min="14545" max="14545" width="17.5703125" style="9" customWidth="1"/>
    <col min="14546" max="14546" width="6" style="9" customWidth="1"/>
    <col min="14547" max="14548" width="18.85546875" style="9" customWidth="1"/>
    <col min="14549" max="14550" width="20.140625" style="9" customWidth="1"/>
    <col min="14551" max="14551" width="6" style="9" customWidth="1"/>
    <col min="14552" max="14552" width="12.42578125" style="9" customWidth="1"/>
    <col min="14553" max="14553" width="18.85546875" style="9" customWidth="1"/>
    <col min="14554" max="14555" width="15" style="9" customWidth="1"/>
    <col min="14556" max="14556" width="7.28515625" style="9" customWidth="1"/>
    <col min="14557" max="14557" width="11.140625" style="9" customWidth="1"/>
    <col min="14558" max="14558" width="13.7109375" style="9" customWidth="1"/>
    <col min="14559" max="14559" width="18.85546875" style="9" customWidth="1"/>
    <col min="14560" max="14560" width="17.5703125" style="9" customWidth="1"/>
    <col min="14561" max="14561" width="25.28515625" style="9" customWidth="1"/>
    <col min="14562" max="14562" width="20.140625" style="9" customWidth="1"/>
    <col min="14563" max="14563" width="15" style="9" customWidth="1"/>
    <col min="14564" max="14564" width="17.5703125" style="9" customWidth="1"/>
    <col min="14565" max="14565" width="16.28515625" style="9" customWidth="1"/>
    <col min="14566" max="14567" width="15" style="9" customWidth="1"/>
    <col min="14568" max="14568" width="17.5703125" style="9" customWidth="1"/>
    <col min="14569" max="14569" width="20.140625" style="9" customWidth="1"/>
    <col min="14570" max="14570" width="16.28515625" style="9" customWidth="1"/>
    <col min="14571" max="14572" width="25.28515625" style="9" customWidth="1"/>
    <col min="14573" max="14573" width="18.85546875" style="9" customWidth="1"/>
    <col min="14574" max="14575" width="20.140625" style="9" customWidth="1"/>
    <col min="14576" max="14576" width="11.140625" style="9" customWidth="1"/>
    <col min="14577" max="14577" width="29.140625" style="9" customWidth="1"/>
    <col min="14578" max="14578" width="34.28515625" style="9" customWidth="1"/>
    <col min="14579" max="14580" width="9.85546875" style="9" customWidth="1"/>
    <col min="14581" max="14581" width="17.5703125" style="9" customWidth="1"/>
    <col min="14582" max="14582" width="18.85546875" style="9" customWidth="1"/>
    <col min="14583" max="14583" width="9.85546875" style="9" customWidth="1"/>
    <col min="14584" max="14585" width="6" style="9" customWidth="1"/>
    <col min="14586" max="14586" width="13.7109375" style="9" customWidth="1"/>
    <col min="14587" max="14588" width="15" style="9" customWidth="1"/>
    <col min="14589" max="14589" width="17.5703125" style="9" customWidth="1"/>
    <col min="14590" max="14590" width="9.85546875" style="9" customWidth="1"/>
    <col min="14591" max="14591" width="7.28515625" style="9" customWidth="1"/>
    <col min="14592" max="14592" width="6" style="9" customWidth="1"/>
    <col min="14593" max="14598" width="17.5703125" style="9" customWidth="1"/>
    <col min="14599" max="14741" width="20.140625" style="9" customWidth="1"/>
    <col min="14742" max="14781" width="12.42578125" style="9" customWidth="1"/>
    <col min="14782" max="14782" width="20.140625" style="9" customWidth="1"/>
    <col min="14783" max="14783" width="21.42578125" style="9" customWidth="1"/>
    <col min="14784" max="14784" width="22.7109375" style="9" customWidth="1"/>
    <col min="14785" max="14785" width="13.7109375" style="9" customWidth="1"/>
    <col min="14786" max="14786" width="15" style="9" customWidth="1"/>
    <col min="14787" max="14789" width="17.5703125" style="9" customWidth="1"/>
    <col min="14790" max="14790" width="16.28515625" style="9" customWidth="1"/>
    <col min="14791" max="14791" width="15" style="9" customWidth="1"/>
    <col min="14792" max="14793" width="12.42578125" style="9" customWidth="1"/>
    <col min="14794" max="14795" width="17.5703125" style="9" customWidth="1"/>
    <col min="14796" max="14796" width="7.28515625" style="9" customWidth="1"/>
    <col min="14797" max="14797" width="21.42578125" style="9" customWidth="1"/>
    <col min="14798" max="14798" width="17.5703125" style="9" customWidth="1"/>
    <col min="14799" max="14799" width="20.140625" style="9" customWidth="1"/>
    <col min="14800" max="14800" width="16.28515625" style="9" customWidth="1"/>
    <col min="14801" max="14801" width="17.5703125" style="9" customWidth="1"/>
    <col min="14802" max="14802" width="6" style="9" customWidth="1"/>
    <col min="14803" max="14804" width="18.85546875" style="9" customWidth="1"/>
    <col min="14805" max="14806" width="20.140625" style="9" customWidth="1"/>
    <col min="14807" max="14807" width="6" style="9" customWidth="1"/>
    <col min="14808" max="14808" width="12.42578125" style="9" customWidth="1"/>
    <col min="14809" max="14809" width="18.85546875" style="9" customWidth="1"/>
    <col min="14810" max="14811" width="15" style="9" customWidth="1"/>
    <col min="14812" max="14812" width="7.28515625" style="9" customWidth="1"/>
    <col min="14813" max="14813" width="11.140625" style="9" customWidth="1"/>
    <col min="14814" max="14814" width="13.7109375" style="9" customWidth="1"/>
    <col min="14815" max="14815" width="18.85546875" style="9" customWidth="1"/>
    <col min="14816" max="14816" width="17.5703125" style="9" customWidth="1"/>
    <col min="14817" max="14817" width="25.28515625" style="9" customWidth="1"/>
    <col min="14818" max="14818" width="20.140625" style="9" customWidth="1"/>
    <col min="14819" max="14819" width="15" style="9" customWidth="1"/>
    <col min="14820" max="14820" width="17.5703125" style="9" customWidth="1"/>
    <col min="14821" max="14821" width="16.28515625" style="9" customWidth="1"/>
    <col min="14822" max="14823" width="15" style="9" customWidth="1"/>
    <col min="14824" max="14824" width="17.5703125" style="9" customWidth="1"/>
    <col min="14825" max="14825" width="20.140625" style="9" customWidth="1"/>
    <col min="14826" max="14826" width="16.28515625" style="9" customWidth="1"/>
    <col min="14827" max="14828" width="25.28515625" style="9" customWidth="1"/>
    <col min="14829" max="14829" width="18.85546875" style="9" customWidth="1"/>
    <col min="14830" max="14831" width="20.140625" style="9" customWidth="1"/>
    <col min="14832" max="14832" width="11.140625" style="9" customWidth="1"/>
    <col min="14833" max="14833" width="29.140625" style="9" customWidth="1"/>
    <col min="14834" max="14834" width="34.28515625" style="9" customWidth="1"/>
    <col min="14835" max="14836" width="9.85546875" style="9" customWidth="1"/>
    <col min="14837" max="14837" width="17.5703125" style="9" customWidth="1"/>
    <col min="14838" max="14838" width="18.85546875" style="9" customWidth="1"/>
    <col min="14839" max="14839" width="9.85546875" style="9" customWidth="1"/>
    <col min="14840" max="14841" width="6" style="9" customWidth="1"/>
    <col min="14842" max="14842" width="13.7109375" style="9" customWidth="1"/>
    <col min="14843" max="14844" width="15" style="9" customWidth="1"/>
    <col min="14845" max="14845" width="17.5703125" style="9" customWidth="1"/>
    <col min="14846" max="14846" width="9.85546875" style="9" customWidth="1"/>
    <col min="14847" max="14847" width="7.28515625" style="9" customWidth="1"/>
    <col min="14848" max="14848" width="6" style="9" customWidth="1"/>
    <col min="14849" max="14854" width="17.5703125" style="9" customWidth="1"/>
    <col min="14855" max="14997" width="20.140625" style="9" customWidth="1"/>
    <col min="14998" max="15037" width="12.42578125" style="9" customWidth="1"/>
    <col min="15038" max="15038" width="20.140625" style="9" customWidth="1"/>
    <col min="15039" max="15039" width="21.42578125" style="9" customWidth="1"/>
    <col min="15040" max="15040" width="22.7109375" style="9" customWidth="1"/>
    <col min="15041" max="15041" width="13.7109375" style="9" customWidth="1"/>
    <col min="15042" max="15042" width="15" style="9" customWidth="1"/>
    <col min="15043" max="15045" width="17.5703125" style="9" customWidth="1"/>
    <col min="15046" max="15046" width="16.28515625" style="9" customWidth="1"/>
    <col min="15047" max="15047" width="15" style="9" customWidth="1"/>
    <col min="15048" max="15049" width="12.42578125" style="9" customWidth="1"/>
    <col min="15050" max="15051" width="17.5703125" style="9" customWidth="1"/>
    <col min="15052" max="15052" width="7.28515625" style="9" customWidth="1"/>
    <col min="15053" max="15053" width="21.42578125" style="9" customWidth="1"/>
    <col min="15054" max="15054" width="17.5703125" style="9" customWidth="1"/>
    <col min="15055" max="15055" width="20.140625" style="9" customWidth="1"/>
    <col min="15056" max="15056" width="16.28515625" style="9" customWidth="1"/>
    <col min="15057" max="15057" width="17.5703125" style="9" customWidth="1"/>
    <col min="15058" max="15058" width="6" style="9" customWidth="1"/>
    <col min="15059" max="15060" width="18.85546875" style="9" customWidth="1"/>
    <col min="15061" max="15062" width="20.140625" style="9" customWidth="1"/>
    <col min="15063" max="15063" width="6" style="9" customWidth="1"/>
    <col min="15064" max="15064" width="12.42578125" style="9" customWidth="1"/>
    <col min="15065" max="15065" width="18.85546875" style="9" customWidth="1"/>
    <col min="15066" max="15067" width="15" style="9" customWidth="1"/>
    <col min="15068" max="15068" width="7.28515625" style="9" customWidth="1"/>
    <col min="15069" max="15069" width="11.140625" style="9" customWidth="1"/>
    <col min="15070" max="15070" width="13.7109375" style="9" customWidth="1"/>
    <col min="15071" max="15071" width="18.85546875" style="9" customWidth="1"/>
    <col min="15072" max="15072" width="17.5703125" style="9" customWidth="1"/>
    <col min="15073" max="15073" width="25.28515625" style="9" customWidth="1"/>
    <col min="15074" max="15074" width="20.140625" style="9" customWidth="1"/>
    <col min="15075" max="15075" width="15" style="9" customWidth="1"/>
    <col min="15076" max="15076" width="17.5703125" style="9" customWidth="1"/>
    <col min="15077" max="15077" width="16.28515625" style="9" customWidth="1"/>
    <col min="15078" max="15079" width="15" style="9" customWidth="1"/>
    <col min="15080" max="15080" width="17.5703125" style="9" customWidth="1"/>
    <col min="15081" max="15081" width="20.140625" style="9" customWidth="1"/>
    <col min="15082" max="15082" width="16.28515625" style="9" customWidth="1"/>
    <col min="15083" max="15084" width="25.28515625" style="9" customWidth="1"/>
    <col min="15085" max="15085" width="18.85546875" style="9" customWidth="1"/>
    <col min="15086" max="15087" width="20.140625" style="9" customWidth="1"/>
    <col min="15088" max="15088" width="11.140625" style="9" customWidth="1"/>
    <col min="15089" max="15089" width="29.140625" style="9" customWidth="1"/>
    <col min="15090" max="15090" width="34.28515625" style="9" customWidth="1"/>
    <col min="15091" max="15092" width="9.85546875" style="9" customWidth="1"/>
    <col min="15093" max="15093" width="17.5703125" style="9" customWidth="1"/>
    <col min="15094" max="15094" width="18.85546875" style="9" customWidth="1"/>
    <col min="15095" max="15095" width="9.85546875" style="9" customWidth="1"/>
    <col min="15096" max="15097" width="6" style="9" customWidth="1"/>
    <col min="15098" max="15098" width="13.7109375" style="9" customWidth="1"/>
    <col min="15099" max="15100" width="15" style="9" customWidth="1"/>
    <col min="15101" max="15101" width="17.5703125" style="9" customWidth="1"/>
    <col min="15102" max="15102" width="9.85546875" style="9" customWidth="1"/>
    <col min="15103" max="15103" width="7.28515625" style="9" customWidth="1"/>
    <col min="15104" max="15104" width="6" style="9" customWidth="1"/>
    <col min="15105" max="15110" width="17.5703125" style="9" customWidth="1"/>
    <col min="15111" max="15253" width="20.140625" style="9" customWidth="1"/>
    <col min="15254" max="15293" width="12.42578125" style="9" customWidth="1"/>
    <col min="15294" max="15294" width="20.140625" style="9" customWidth="1"/>
    <col min="15295" max="15295" width="21.42578125" style="9" customWidth="1"/>
    <col min="15296" max="15296" width="22.7109375" style="9" customWidth="1"/>
    <col min="15297" max="15297" width="13.7109375" style="9" customWidth="1"/>
    <col min="15298" max="15298" width="15" style="9" customWidth="1"/>
    <col min="15299" max="15301" width="17.5703125" style="9" customWidth="1"/>
    <col min="15302" max="15302" width="16.28515625" style="9" customWidth="1"/>
    <col min="15303" max="15303" width="15" style="9" customWidth="1"/>
    <col min="15304" max="15305" width="12.42578125" style="9" customWidth="1"/>
    <col min="15306" max="15307" width="17.5703125" style="9" customWidth="1"/>
    <col min="15308" max="15308" width="7.28515625" style="9" customWidth="1"/>
    <col min="15309" max="15309" width="21.42578125" style="9" customWidth="1"/>
    <col min="15310" max="15310" width="17.5703125" style="9" customWidth="1"/>
    <col min="15311" max="15311" width="20.140625" style="9" customWidth="1"/>
    <col min="15312" max="15312" width="16.28515625" style="9" customWidth="1"/>
    <col min="15313" max="15313" width="17.5703125" style="9" customWidth="1"/>
    <col min="15314" max="15314" width="6" style="9" customWidth="1"/>
    <col min="15315" max="15316" width="18.85546875" style="9" customWidth="1"/>
    <col min="15317" max="15318" width="20.140625" style="9" customWidth="1"/>
    <col min="15319" max="15319" width="6" style="9" customWidth="1"/>
    <col min="15320" max="15320" width="12.42578125" style="9" customWidth="1"/>
    <col min="15321" max="15321" width="18.85546875" style="9" customWidth="1"/>
    <col min="15322" max="15323" width="15" style="9" customWidth="1"/>
    <col min="15324" max="15324" width="7.28515625" style="9" customWidth="1"/>
    <col min="15325" max="15325" width="11.140625" style="9" customWidth="1"/>
    <col min="15326" max="15326" width="13.7109375" style="9" customWidth="1"/>
    <col min="15327" max="15327" width="18.85546875" style="9" customWidth="1"/>
    <col min="15328" max="15328" width="17.5703125" style="9" customWidth="1"/>
    <col min="15329" max="15329" width="25.28515625" style="9" customWidth="1"/>
    <col min="15330" max="15330" width="20.140625" style="9" customWidth="1"/>
    <col min="15331" max="15331" width="15" style="9" customWidth="1"/>
    <col min="15332" max="15332" width="17.5703125" style="9" customWidth="1"/>
    <col min="15333" max="15333" width="16.28515625" style="9" customWidth="1"/>
    <col min="15334" max="15335" width="15" style="9" customWidth="1"/>
    <col min="15336" max="15336" width="17.5703125" style="9" customWidth="1"/>
    <col min="15337" max="15337" width="20.140625" style="9" customWidth="1"/>
    <col min="15338" max="15338" width="16.28515625" style="9" customWidth="1"/>
    <col min="15339" max="15340" width="25.28515625" style="9" customWidth="1"/>
    <col min="15341" max="15341" width="18.85546875" style="9" customWidth="1"/>
    <col min="15342" max="15343" width="20.140625" style="9" customWidth="1"/>
    <col min="15344" max="15344" width="11.140625" style="9" customWidth="1"/>
    <col min="15345" max="15345" width="29.140625" style="9" customWidth="1"/>
    <col min="15346" max="15346" width="34.28515625" style="9" customWidth="1"/>
    <col min="15347" max="15348" width="9.85546875" style="9" customWidth="1"/>
    <col min="15349" max="15349" width="17.5703125" style="9" customWidth="1"/>
    <col min="15350" max="15350" width="18.85546875" style="9" customWidth="1"/>
    <col min="15351" max="15351" width="9.85546875" style="9" customWidth="1"/>
    <col min="15352" max="15353" width="6" style="9" customWidth="1"/>
    <col min="15354" max="15354" width="13.7109375" style="9" customWidth="1"/>
    <col min="15355" max="15356" width="15" style="9" customWidth="1"/>
    <col min="15357" max="15357" width="17.5703125" style="9" customWidth="1"/>
    <col min="15358" max="15358" width="9.85546875" style="9" customWidth="1"/>
    <col min="15359" max="15359" width="7.28515625" style="9" customWidth="1"/>
    <col min="15360" max="15360" width="6" style="9" customWidth="1"/>
    <col min="15361" max="15366" width="17.5703125" style="9" customWidth="1"/>
    <col min="15367" max="15509" width="20.140625" style="9" customWidth="1"/>
    <col min="15510" max="15549" width="12.42578125" style="9" customWidth="1"/>
    <col min="15550" max="15550" width="20.140625" style="9" customWidth="1"/>
    <col min="15551" max="15551" width="21.42578125" style="9" customWidth="1"/>
    <col min="15552" max="15552" width="22.7109375" style="9" customWidth="1"/>
    <col min="15553" max="15553" width="13.7109375" style="9" customWidth="1"/>
    <col min="15554" max="15554" width="15" style="9" customWidth="1"/>
    <col min="15555" max="15557" width="17.5703125" style="9" customWidth="1"/>
    <col min="15558" max="15558" width="16.28515625" style="9" customWidth="1"/>
    <col min="15559" max="15559" width="15" style="9" customWidth="1"/>
    <col min="15560" max="15561" width="12.42578125" style="9" customWidth="1"/>
    <col min="15562" max="15563" width="17.5703125" style="9" customWidth="1"/>
    <col min="15564" max="15564" width="7.28515625" style="9" customWidth="1"/>
    <col min="15565" max="15565" width="21.42578125" style="9" customWidth="1"/>
    <col min="15566" max="15566" width="17.5703125" style="9" customWidth="1"/>
    <col min="15567" max="15567" width="20.140625" style="9" customWidth="1"/>
    <col min="15568" max="15568" width="16.28515625" style="9" customWidth="1"/>
    <col min="15569" max="15569" width="17.5703125" style="9" customWidth="1"/>
    <col min="15570" max="15570" width="6" style="9" customWidth="1"/>
    <col min="15571" max="15572" width="18.85546875" style="9" customWidth="1"/>
    <col min="15573" max="15574" width="20.140625" style="9" customWidth="1"/>
    <col min="15575" max="15575" width="6" style="9" customWidth="1"/>
    <col min="15576" max="15576" width="12.42578125" style="9" customWidth="1"/>
    <col min="15577" max="15577" width="18.85546875" style="9" customWidth="1"/>
    <col min="15578" max="15579" width="15" style="9" customWidth="1"/>
    <col min="15580" max="15580" width="7.28515625" style="9" customWidth="1"/>
    <col min="15581" max="15581" width="11.140625" style="9" customWidth="1"/>
    <col min="15582" max="15582" width="13.7109375" style="9" customWidth="1"/>
    <col min="15583" max="15583" width="18.85546875" style="9" customWidth="1"/>
    <col min="15584" max="15584" width="17.5703125" style="9" customWidth="1"/>
    <col min="15585" max="15585" width="25.28515625" style="9" customWidth="1"/>
    <col min="15586" max="15586" width="20.140625" style="9" customWidth="1"/>
    <col min="15587" max="15587" width="15" style="9" customWidth="1"/>
    <col min="15588" max="15588" width="17.5703125" style="9" customWidth="1"/>
    <col min="15589" max="15589" width="16.28515625" style="9" customWidth="1"/>
    <col min="15590" max="15591" width="15" style="9" customWidth="1"/>
    <col min="15592" max="15592" width="17.5703125" style="9" customWidth="1"/>
    <col min="15593" max="15593" width="20.140625" style="9" customWidth="1"/>
    <col min="15594" max="15594" width="16.28515625" style="9" customWidth="1"/>
    <col min="15595" max="15596" width="25.28515625" style="9" customWidth="1"/>
    <col min="15597" max="15597" width="18.85546875" style="9" customWidth="1"/>
    <col min="15598" max="15599" width="20.140625" style="9" customWidth="1"/>
    <col min="15600" max="15600" width="11.140625" style="9" customWidth="1"/>
    <col min="15601" max="15601" width="29.140625" style="9" customWidth="1"/>
    <col min="15602" max="15602" width="34.28515625" style="9" customWidth="1"/>
    <col min="15603" max="15604" width="9.85546875" style="9" customWidth="1"/>
    <col min="15605" max="15605" width="17.5703125" style="9" customWidth="1"/>
    <col min="15606" max="15606" width="18.85546875" style="9" customWidth="1"/>
    <col min="15607" max="15607" width="9.85546875" style="9" customWidth="1"/>
    <col min="15608" max="15609" width="6" style="9" customWidth="1"/>
    <col min="15610" max="15610" width="13.7109375" style="9" customWidth="1"/>
    <col min="15611" max="15612" width="15" style="9" customWidth="1"/>
    <col min="15613" max="15613" width="17.5703125" style="9" customWidth="1"/>
    <col min="15614" max="15614" width="9.85546875" style="9" customWidth="1"/>
    <col min="15615" max="15615" width="7.28515625" style="9" customWidth="1"/>
    <col min="15616" max="15616" width="6" style="9" customWidth="1"/>
    <col min="15617" max="15622" width="17.5703125" style="9" customWidth="1"/>
    <col min="15623" max="15765" width="20.140625" style="9" customWidth="1"/>
    <col min="15766" max="15805" width="12.42578125" style="9" customWidth="1"/>
    <col min="15806" max="15806" width="20.140625" style="9" customWidth="1"/>
    <col min="15807" max="15807" width="21.42578125" style="9" customWidth="1"/>
    <col min="15808" max="15808" width="22.7109375" style="9" customWidth="1"/>
    <col min="15809" max="15809" width="13.7109375" style="9" customWidth="1"/>
    <col min="15810" max="15810" width="15" style="9" customWidth="1"/>
    <col min="15811" max="15813" width="17.5703125" style="9" customWidth="1"/>
    <col min="15814" max="15814" width="16.28515625" style="9" customWidth="1"/>
    <col min="15815" max="15815" width="15" style="9" customWidth="1"/>
    <col min="15816" max="15817" width="12.42578125" style="9" customWidth="1"/>
    <col min="15818" max="15819" width="17.5703125" style="9" customWidth="1"/>
    <col min="15820" max="15820" width="7.28515625" style="9" customWidth="1"/>
    <col min="15821" max="15821" width="21.42578125" style="9" customWidth="1"/>
    <col min="15822" max="15822" width="17.5703125" style="9" customWidth="1"/>
    <col min="15823" max="15823" width="20.140625" style="9" customWidth="1"/>
    <col min="15824" max="15824" width="16.28515625" style="9" customWidth="1"/>
    <col min="15825" max="15825" width="17.5703125" style="9" customWidth="1"/>
    <col min="15826" max="15826" width="6" style="9" customWidth="1"/>
    <col min="15827" max="15828" width="18.85546875" style="9" customWidth="1"/>
    <col min="15829" max="15830" width="20.140625" style="9" customWidth="1"/>
    <col min="15831" max="15831" width="6" style="9" customWidth="1"/>
    <col min="15832" max="15832" width="12.42578125" style="9" customWidth="1"/>
    <col min="15833" max="15833" width="18.85546875" style="9" customWidth="1"/>
    <col min="15834" max="15835" width="15" style="9" customWidth="1"/>
    <col min="15836" max="15836" width="7.28515625" style="9" customWidth="1"/>
    <col min="15837" max="15837" width="11.140625" style="9" customWidth="1"/>
    <col min="15838" max="15838" width="13.7109375" style="9" customWidth="1"/>
    <col min="15839" max="15839" width="18.85546875" style="9" customWidth="1"/>
    <col min="15840" max="15840" width="17.5703125" style="9" customWidth="1"/>
    <col min="15841" max="15841" width="25.28515625" style="9" customWidth="1"/>
    <col min="15842" max="15842" width="20.140625" style="9" customWidth="1"/>
    <col min="15843" max="15843" width="15" style="9" customWidth="1"/>
    <col min="15844" max="15844" width="17.5703125" style="9" customWidth="1"/>
    <col min="15845" max="15845" width="16.28515625" style="9" customWidth="1"/>
    <col min="15846" max="15847" width="15" style="9" customWidth="1"/>
    <col min="15848" max="15848" width="17.5703125" style="9" customWidth="1"/>
    <col min="15849" max="15849" width="20.140625" style="9" customWidth="1"/>
    <col min="15850" max="15850" width="16.28515625" style="9" customWidth="1"/>
    <col min="15851" max="15852" width="25.28515625" style="9" customWidth="1"/>
    <col min="15853" max="15853" width="18.85546875" style="9" customWidth="1"/>
    <col min="15854" max="15855" width="20.140625" style="9" customWidth="1"/>
    <col min="15856" max="15856" width="11.140625" style="9" customWidth="1"/>
    <col min="15857" max="15857" width="29.140625" style="9" customWidth="1"/>
    <col min="15858" max="15858" width="34.28515625" style="9" customWidth="1"/>
    <col min="15859" max="15860" width="9.85546875" style="9" customWidth="1"/>
    <col min="15861" max="15861" width="17.5703125" style="9" customWidth="1"/>
    <col min="15862" max="15862" width="18.85546875" style="9" customWidth="1"/>
    <col min="15863" max="15863" width="9.85546875" style="9" customWidth="1"/>
    <col min="15864" max="15865" width="6" style="9" customWidth="1"/>
    <col min="15866" max="15866" width="13.7109375" style="9" customWidth="1"/>
    <col min="15867" max="15868" width="15" style="9" customWidth="1"/>
    <col min="15869" max="15869" width="17.5703125" style="9" customWidth="1"/>
    <col min="15870" max="15870" width="9.85546875" style="9" customWidth="1"/>
    <col min="15871" max="15871" width="7.28515625" style="9" customWidth="1"/>
    <col min="15872" max="15872" width="6" style="9" customWidth="1"/>
    <col min="15873" max="15878" width="17.5703125" style="9" customWidth="1"/>
    <col min="15879" max="16021" width="20.140625" style="9" customWidth="1"/>
    <col min="16022" max="16061" width="12.42578125" style="9" customWidth="1"/>
    <col min="16062" max="16062" width="20.140625" style="9" customWidth="1"/>
    <col min="16063" max="16063" width="21.42578125" style="9" customWidth="1"/>
    <col min="16064" max="16064" width="22.7109375" style="9" customWidth="1"/>
    <col min="16065" max="16065" width="13.7109375" style="9" customWidth="1"/>
    <col min="16066" max="16066" width="15" style="9" customWidth="1"/>
    <col min="16067" max="16069" width="17.5703125" style="9" customWidth="1"/>
    <col min="16070" max="16070" width="16.28515625" style="9" customWidth="1"/>
    <col min="16071" max="16071" width="15" style="9" customWidth="1"/>
    <col min="16072" max="16073" width="12.42578125" style="9" customWidth="1"/>
    <col min="16074" max="16075" width="17.5703125" style="9" customWidth="1"/>
    <col min="16076" max="16076" width="7.28515625" style="9" customWidth="1"/>
    <col min="16077" max="16077" width="21.42578125" style="9" customWidth="1"/>
    <col min="16078" max="16078" width="17.5703125" style="9" customWidth="1"/>
    <col min="16079" max="16079" width="20.140625" style="9" customWidth="1"/>
    <col min="16080" max="16080" width="16.28515625" style="9" customWidth="1"/>
    <col min="16081" max="16081" width="17.5703125" style="9" customWidth="1"/>
    <col min="16082" max="16082" width="6" style="9" customWidth="1"/>
    <col min="16083" max="16084" width="18.85546875" style="9" customWidth="1"/>
    <col min="16085" max="16086" width="20.140625" style="9" customWidth="1"/>
    <col min="16087" max="16087" width="6" style="9" customWidth="1"/>
    <col min="16088" max="16088" width="12.42578125" style="9" customWidth="1"/>
    <col min="16089" max="16089" width="18.85546875" style="9" customWidth="1"/>
    <col min="16090" max="16091" width="15" style="9" customWidth="1"/>
    <col min="16092" max="16092" width="7.28515625" style="9" customWidth="1"/>
    <col min="16093" max="16093" width="11.140625" style="9" customWidth="1"/>
    <col min="16094" max="16094" width="13.7109375" style="9" customWidth="1"/>
    <col min="16095" max="16095" width="18.85546875" style="9" customWidth="1"/>
    <col min="16096" max="16096" width="17.5703125" style="9" customWidth="1"/>
    <col min="16097" max="16097" width="25.28515625" style="9" customWidth="1"/>
    <col min="16098" max="16098" width="20.140625" style="9" customWidth="1"/>
    <col min="16099" max="16099" width="15" style="9" customWidth="1"/>
    <col min="16100" max="16100" width="17.5703125" style="9" customWidth="1"/>
    <col min="16101" max="16101" width="16.28515625" style="9" customWidth="1"/>
    <col min="16102" max="16103" width="15" style="9" customWidth="1"/>
    <col min="16104" max="16104" width="17.5703125" style="9" customWidth="1"/>
    <col min="16105" max="16105" width="20.140625" style="9" customWidth="1"/>
    <col min="16106" max="16106" width="16.28515625" style="9" customWidth="1"/>
    <col min="16107" max="16108" width="25.28515625" style="9" customWidth="1"/>
    <col min="16109" max="16109" width="18.85546875" style="9" customWidth="1"/>
    <col min="16110" max="16111" width="20.140625" style="9" customWidth="1"/>
    <col min="16112" max="16112" width="11.140625" style="9" customWidth="1"/>
    <col min="16113" max="16113" width="29.140625" style="9" customWidth="1"/>
    <col min="16114" max="16114" width="34.28515625" style="9" customWidth="1"/>
    <col min="16115" max="16116" width="9.85546875" style="9" customWidth="1"/>
    <col min="16117" max="16117" width="17.5703125" style="9" customWidth="1"/>
    <col min="16118" max="16118" width="18.85546875" style="9" customWidth="1"/>
    <col min="16119" max="16119" width="9.85546875" style="9" customWidth="1"/>
    <col min="16120" max="16121" width="6" style="9" customWidth="1"/>
    <col min="16122" max="16122" width="13.7109375" style="9" customWidth="1"/>
    <col min="16123" max="16124" width="15" style="9" customWidth="1"/>
    <col min="16125" max="16125" width="17.5703125" style="9" customWidth="1"/>
    <col min="16126" max="16126" width="9.85546875" style="9" customWidth="1"/>
    <col min="16127" max="16127" width="7.28515625" style="9" customWidth="1"/>
    <col min="16128" max="16128" width="6" style="9" customWidth="1"/>
    <col min="16129" max="16134" width="17.5703125" style="9" customWidth="1"/>
    <col min="16135" max="16277" width="20.140625" style="9" customWidth="1"/>
    <col min="16278" max="16384" width="12.42578125" style="9" customWidth="1"/>
  </cols>
  <sheetData>
    <row r="1" spans="1:189" s="43" customFormat="1" ht="15" x14ac:dyDescent="0.2">
      <c r="A1" s="73"/>
      <c r="B1" s="81">
        <f ca="1">WORKDAY(TODAY(),1,$W$160:$W$544)</f>
        <v>45776</v>
      </c>
      <c r="C1" s="41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7"/>
      <c r="P1" s="36"/>
      <c r="Q1" s="36"/>
      <c r="R1" s="38"/>
      <c r="S1" s="39"/>
      <c r="T1" s="40"/>
      <c r="U1" s="36"/>
      <c r="V1" s="36"/>
      <c r="W1" s="80" t="s">
        <v>0</v>
      </c>
      <c r="X1" s="41"/>
      <c r="Y1" s="36"/>
      <c r="Z1" s="36"/>
      <c r="AA1" s="36"/>
      <c r="AB1" s="80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</row>
    <row r="2" spans="1:189" s="43" customFormat="1" ht="15" x14ac:dyDescent="0.2">
      <c r="A2" s="67"/>
      <c r="B2" s="82" t="s">
        <v>63</v>
      </c>
      <c r="C2" s="44"/>
      <c r="D2" s="44"/>
      <c r="E2" s="45"/>
      <c r="F2" s="46"/>
      <c r="G2" s="46"/>
      <c r="H2" s="46"/>
      <c r="I2" s="47"/>
      <c r="J2" s="47"/>
      <c r="K2" s="44"/>
      <c r="L2" s="44"/>
      <c r="M2" s="44"/>
      <c r="N2" s="44"/>
      <c r="O2" s="48"/>
      <c r="P2" s="44"/>
      <c r="Q2" s="44"/>
      <c r="R2" s="49"/>
      <c r="S2" s="39"/>
      <c r="T2" s="40"/>
      <c r="U2" s="49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</row>
    <row r="3" spans="1:189" s="43" customFormat="1" ht="15" x14ac:dyDescent="0.2">
      <c r="A3" s="53"/>
      <c r="B3" s="83" t="s">
        <v>59</v>
      </c>
      <c r="C3" s="44"/>
      <c r="D3" s="44"/>
      <c r="E3" s="45"/>
      <c r="F3" s="46"/>
      <c r="G3" s="46"/>
      <c r="H3" s="46"/>
      <c r="I3" s="47"/>
      <c r="J3" s="47"/>
      <c r="K3" s="44"/>
      <c r="L3" s="44"/>
      <c r="M3" s="44"/>
      <c r="N3" s="44"/>
      <c r="O3" s="48"/>
      <c r="P3" s="44"/>
      <c r="Q3" s="44"/>
      <c r="R3" s="49"/>
      <c r="S3" s="39"/>
      <c r="T3" s="40"/>
      <c r="U3" s="49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</row>
    <row r="4" spans="1:189" s="43" customFormat="1" ht="12.75" customHeight="1" x14ac:dyDescent="0.15">
      <c r="A4" s="75"/>
      <c r="B4" s="44"/>
      <c r="C4" s="44"/>
      <c r="D4" s="44"/>
      <c r="E4" s="45"/>
      <c r="F4" s="46"/>
      <c r="G4" s="46"/>
      <c r="H4" s="46"/>
      <c r="I4" s="47"/>
      <c r="J4" s="47"/>
      <c r="K4" s="44"/>
      <c r="L4" s="44"/>
      <c r="M4" s="44"/>
      <c r="N4" s="44"/>
      <c r="O4" s="48"/>
      <c r="P4" s="44"/>
      <c r="Q4" s="44"/>
      <c r="R4" s="49"/>
      <c r="S4" s="39"/>
      <c r="T4" s="40"/>
      <c r="U4" s="49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</row>
    <row r="5" spans="1:189" s="43" customFormat="1" x14ac:dyDescent="0.15">
      <c r="A5" s="76" t="str">
        <f>IF(A4="Sim",VLOOKUP($B$1,$A$12:$T$4692,16),"")</f>
        <v/>
      </c>
      <c r="B5" s="54"/>
      <c r="C5" s="54"/>
      <c r="D5" s="54"/>
      <c r="E5" s="55"/>
      <c r="F5" s="56"/>
      <c r="G5" s="56"/>
      <c r="H5" s="56"/>
      <c r="I5" s="57"/>
      <c r="J5" s="58"/>
      <c r="K5" s="59"/>
      <c r="L5" s="59"/>
      <c r="M5" s="60"/>
      <c r="N5" s="60"/>
      <c r="O5" s="61"/>
      <c r="P5" s="62"/>
      <c r="Q5" s="62"/>
      <c r="R5" s="63"/>
      <c r="S5" s="64"/>
      <c r="T5" s="65"/>
      <c r="U5" s="63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</row>
    <row r="6" spans="1:189" s="43" customFormat="1" x14ac:dyDescent="0.15">
      <c r="A6" s="74" t="str">
        <f>IF(A4="Sim",VLOOKUP($B$1,$A$12:$T$4692,18),"")</f>
        <v/>
      </c>
      <c r="B6" s="160">
        <v>2</v>
      </c>
      <c r="C6" s="160">
        <f t="shared" ref="C6:T6" si="0">(B6+1)</f>
        <v>3</v>
      </c>
      <c r="D6" s="160">
        <f t="shared" si="0"/>
        <v>4</v>
      </c>
      <c r="E6" s="161">
        <f t="shared" si="0"/>
        <v>5</v>
      </c>
      <c r="F6" s="160">
        <f t="shared" si="0"/>
        <v>6</v>
      </c>
      <c r="G6" s="160">
        <f t="shared" si="0"/>
        <v>7</v>
      </c>
      <c r="H6" s="160">
        <f t="shared" si="0"/>
        <v>8</v>
      </c>
      <c r="I6" s="160">
        <f t="shared" si="0"/>
        <v>9</v>
      </c>
      <c r="J6" s="160">
        <f t="shared" si="0"/>
        <v>10</v>
      </c>
      <c r="K6" s="160">
        <f t="shared" si="0"/>
        <v>11</v>
      </c>
      <c r="L6" s="160">
        <f t="shared" si="0"/>
        <v>12</v>
      </c>
      <c r="M6" s="160">
        <f t="shared" si="0"/>
        <v>13</v>
      </c>
      <c r="N6" s="160">
        <f t="shared" si="0"/>
        <v>14</v>
      </c>
      <c r="O6" s="160">
        <f t="shared" si="0"/>
        <v>15</v>
      </c>
      <c r="P6" s="160">
        <f t="shared" si="0"/>
        <v>16</v>
      </c>
      <c r="Q6" s="160">
        <f t="shared" si="0"/>
        <v>17</v>
      </c>
      <c r="R6" s="160">
        <f t="shared" si="0"/>
        <v>18</v>
      </c>
      <c r="S6" s="160">
        <f t="shared" si="0"/>
        <v>19</v>
      </c>
      <c r="T6" s="160">
        <f t="shared" si="0"/>
        <v>20</v>
      </c>
      <c r="U6" s="36"/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</row>
    <row r="7" spans="1:189" s="43" customFormat="1" ht="12.75" x14ac:dyDescent="0.15">
      <c r="A7" s="139" t="s">
        <v>57</v>
      </c>
      <c r="B7" s="140" t="s">
        <v>4</v>
      </c>
      <c r="C7" s="140" t="s">
        <v>5</v>
      </c>
      <c r="D7" s="141" t="s">
        <v>6</v>
      </c>
      <c r="E7" s="142" t="s">
        <v>6</v>
      </c>
      <c r="F7" s="141" t="s">
        <v>6</v>
      </c>
      <c r="G7" s="141" t="s">
        <v>6</v>
      </c>
      <c r="H7" s="141" t="s">
        <v>6</v>
      </c>
      <c r="I7" s="143" t="s">
        <v>7</v>
      </c>
      <c r="J7" s="143" t="s">
        <v>7</v>
      </c>
      <c r="K7" s="143" t="s">
        <v>7</v>
      </c>
      <c r="L7" s="143" t="s">
        <v>7</v>
      </c>
      <c r="M7" s="144" t="s">
        <v>7</v>
      </c>
      <c r="N7" s="145" t="s">
        <v>8</v>
      </c>
      <c r="O7" s="146" t="s">
        <v>9</v>
      </c>
      <c r="P7" s="140" t="s">
        <v>10</v>
      </c>
      <c r="Q7" s="147" t="s">
        <v>11</v>
      </c>
      <c r="R7" s="147" t="s">
        <v>11</v>
      </c>
      <c r="S7" s="148" t="s">
        <v>12</v>
      </c>
      <c r="T7" s="149" t="s">
        <v>12</v>
      </c>
      <c r="U7" s="36"/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</row>
    <row r="8" spans="1:189" s="43" customFormat="1" ht="15" x14ac:dyDescent="0.15">
      <c r="A8" s="150">
        <v>43738</v>
      </c>
      <c r="B8" s="140" t="s">
        <v>60</v>
      </c>
      <c r="C8" s="140" t="s">
        <v>13</v>
      </c>
      <c r="D8" s="151" t="s">
        <v>14</v>
      </c>
      <c r="E8" s="152" t="s">
        <v>15</v>
      </c>
      <c r="F8" s="140" t="s">
        <v>15</v>
      </c>
      <c r="G8" s="140" t="s">
        <v>15</v>
      </c>
      <c r="H8" s="140" t="s">
        <v>15</v>
      </c>
      <c r="I8" s="153"/>
      <c r="J8" s="153" t="s">
        <v>3</v>
      </c>
      <c r="K8" s="154" t="s">
        <v>16</v>
      </c>
      <c r="L8" s="154" t="s">
        <v>16</v>
      </c>
      <c r="M8" s="145" t="s">
        <v>15</v>
      </c>
      <c r="N8" s="145" t="s">
        <v>17</v>
      </c>
      <c r="O8" s="146"/>
      <c r="P8" s="140"/>
      <c r="Q8" s="140"/>
      <c r="R8" s="147"/>
      <c r="S8" s="148" t="s">
        <v>18</v>
      </c>
      <c r="T8" s="149" t="s">
        <v>3</v>
      </c>
      <c r="U8" s="36"/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</row>
    <row r="9" spans="1:189" s="43" customFormat="1" ht="14.25" x14ac:dyDescent="0.2">
      <c r="A9" s="155" t="s">
        <v>58</v>
      </c>
      <c r="B9" s="156" t="s">
        <v>62</v>
      </c>
      <c r="C9" s="140"/>
      <c r="D9" s="140"/>
      <c r="E9" s="152" t="s">
        <v>19</v>
      </c>
      <c r="F9" s="140" t="s">
        <v>20</v>
      </c>
      <c r="G9" s="140" t="s">
        <v>20</v>
      </c>
      <c r="H9" s="140" t="s">
        <v>20</v>
      </c>
      <c r="I9" s="153" t="s">
        <v>21</v>
      </c>
      <c r="J9" s="153" t="s">
        <v>22</v>
      </c>
      <c r="K9" s="154" t="s">
        <v>23</v>
      </c>
      <c r="L9" s="154" t="s">
        <v>23</v>
      </c>
      <c r="M9" s="145" t="s">
        <v>24</v>
      </c>
      <c r="N9" s="140" t="s">
        <v>20</v>
      </c>
      <c r="O9" s="146"/>
      <c r="P9" s="140"/>
      <c r="Q9" s="140"/>
      <c r="R9" s="147"/>
      <c r="S9" s="148" t="s">
        <v>25</v>
      </c>
      <c r="T9" s="149"/>
      <c r="U9" s="36"/>
      <c r="V9" s="36"/>
      <c r="W9" s="36"/>
      <c r="X9" s="36">
        <v>1</v>
      </c>
      <c r="Y9" s="36">
        <v>2</v>
      </c>
      <c r="Z9" s="36">
        <v>3</v>
      </c>
      <c r="AA9" s="36">
        <v>4</v>
      </c>
      <c r="AB9" s="36">
        <v>5</v>
      </c>
      <c r="AC9" s="36">
        <v>6</v>
      </c>
      <c r="AD9" s="36">
        <v>7</v>
      </c>
      <c r="AE9" s="36">
        <v>8</v>
      </c>
      <c r="AF9" s="36">
        <v>9</v>
      </c>
      <c r="AG9" s="36">
        <v>10</v>
      </c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</row>
    <row r="10" spans="1:189" s="43" customFormat="1" ht="15" x14ac:dyDescent="0.15">
      <c r="A10" s="150">
        <v>43761</v>
      </c>
      <c r="B10" s="140" t="s">
        <v>61</v>
      </c>
      <c r="C10" s="140" t="s">
        <v>26</v>
      </c>
      <c r="D10" s="151" t="s">
        <v>27</v>
      </c>
      <c r="E10" s="152" t="s">
        <v>28</v>
      </c>
      <c r="F10" s="140" t="s">
        <v>29</v>
      </c>
      <c r="G10" s="140" t="s">
        <v>30</v>
      </c>
      <c r="H10" s="140" t="s">
        <v>31</v>
      </c>
      <c r="I10" s="153" t="s">
        <v>32</v>
      </c>
      <c r="J10" s="153" t="s">
        <v>16</v>
      </c>
      <c r="K10" s="140" t="s">
        <v>33</v>
      </c>
      <c r="L10" s="140" t="s">
        <v>34</v>
      </c>
      <c r="M10" s="140" t="s">
        <v>35</v>
      </c>
      <c r="N10" s="145" t="s">
        <v>36</v>
      </c>
      <c r="O10" s="146"/>
      <c r="P10" s="140" t="s">
        <v>37</v>
      </c>
      <c r="Q10" s="140" t="s">
        <v>49</v>
      </c>
      <c r="R10" s="147"/>
      <c r="S10" s="148"/>
      <c r="T10" s="149"/>
      <c r="U10" s="36"/>
      <c r="V10" s="39"/>
      <c r="W10" s="69" t="s">
        <v>38</v>
      </c>
      <c r="X10" s="70" t="s">
        <v>2</v>
      </c>
      <c r="Y10" s="69" t="s">
        <v>39</v>
      </c>
      <c r="Z10" s="69" t="s">
        <v>40</v>
      </c>
      <c r="AA10" s="69" t="s">
        <v>41</v>
      </c>
      <c r="AB10" s="69" t="s">
        <v>42</v>
      </c>
      <c r="AC10" s="71" t="s">
        <v>42</v>
      </c>
      <c r="AD10" s="69" t="s">
        <v>43</v>
      </c>
      <c r="AE10" s="69" t="s">
        <v>44</v>
      </c>
      <c r="AF10" s="72" t="s">
        <v>45</v>
      </c>
      <c r="AG10" s="69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</row>
    <row r="11" spans="1:189" s="43" customFormat="1" ht="15" x14ac:dyDescent="0.2">
      <c r="A11" s="157"/>
      <c r="B11" s="140" t="s">
        <v>46</v>
      </c>
      <c r="C11" s="140" t="s">
        <v>46</v>
      </c>
      <c r="D11" s="153"/>
      <c r="E11" s="152"/>
      <c r="F11" s="158"/>
      <c r="G11" s="158" t="s">
        <v>47</v>
      </c>
      <c r="H11" s="158"/>
      <c r="I11" s="153"/>
      <c r="J11" s="153" t="s">
        <v>23</v>
      </c>
      <c r="K11" s="152"/>
      <c r="L11" s="152"/>
      <c r="M11" s="159"/>
      <c r="N11" s="159"/>
      <c r="O11" s="146"/>
      <c r="P11" s="140" t="s">
        <v>46</v>
      </c>
      <c r="Q11" s="149"/>
      <c r="R11" s="147" t="s">
        <v>46</v>
      </c>
      <c r="S11" s="148"/>
      <c r="T11" s="149"/>
      <c r="U11" s="38"/>
      <c r="V11" s="39"/>
      <c r="W11" s="69"/>
      <c r="X11" s="70"/>
      <c r="Y11" s="69" t="s">
        <v>46</v>
      </c>
      <c r="Z11" s="69" t="s">
        <v>48</v>
      </c>
      <c r="AA11" s="79">
        <f>I12</f>
        <v>2.1000000000000001E-2</v>
      </c>
      <c r="AB11" s="69" t="s">
        <v>46</v>
      </c>
      <c r="AC11" s="71" t="s">
        <v>49</v>
      </c>
      <c r="AD11" s="69" t="s">
        <v>46</v>
      </c>
      <c r="AE11" s="69"/>
      <c r="AF11" s="72" t="s">
        <v>50</v>
      </c>
      <c r="AG11" s="69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</row>
    <row r="12" spans="1:189" ht="15" x14ac:dyDescent="0.2">
      <c r="A12" s="77">
        <f>A10</f>
        <v>43761</v>
      </c>
      <c r="B12" s="15">
        <f ca="1">IF(A12&lt;=TODAY(),C12+P12,IF(AND(A12&gt;TODAY(),A12&lt;=$B$1),IF(VLOOKUP(TODAY(),$A$10:$D$5000,4,FALSE)=0,"n.d",C12+P12),"n.d"))</f>
        <v>1000</v>
      </c>
      <c r="C12" s="117">
        <v>1000</v>
      </c>
      <c r="D12" s="13">
        <f ca="1">IF(A12&lt;$B$1,VLOOKUP(A12,[1]DI!$A$4:$B$15000,2,FALSE),0)</f>
        <v>5.3999999999999999E-2</v>
      </c>
      <c r="E12" s="14">
        <f t="shared" ref="E12:E13" ca="1" si="1">ROUND(((1+D12)^(1/252)),8)</f>
        <v>1.0002087200000001</v>
      </c>
      <c r="F12" s="14">
        <v>1</v>
      </c>
      <c r="G12" s="14">
        <f>F12</f>
        <v>1</v>
      </c>
      <c r="H12" s="14">
        <f t="shared" ref="H12:H13" si="2">ROUND(F12/G12,8)</f>
        <v>1</v>
      </c>
      <c r="I12" s="78">
        <v>2.1000000000000001E-2</v>
      </c>
      <c r="J12" s="116">
        <f>AD160</f>
        <v>43761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>IF(Q12&gt;0,TRUNC(Q12*C12,8),0)</f>
        <v>0</v>
      </c>
      <c r="S12" s="18" t="str">
        <f>AF12</f>
        <v>J=</v>
      </c>
      <c r="T12" s="33">
        <f>AG12</f>
        <v>43920</v>
      </c>
      <c r="U12" s="3"/>
      <c r="V12" s="19"/>
      <c r="W12" s="118">
        <v>0</v>
      </c>
      <c r="X12" s="119">
        <f t="shared" ref="X12:X24" si="7">AD160</f>
        <v>43761</v>
      </c>
      <c r="Y12" s="120">
        <f>C12</f>
        <v>1000</v>
      </c>
      <c r="Z12" s="121"/>
      <c r="AA12" s="122"/>
      <c r="AB12" s="121"/>
      <c r="AC12" s="123"/>
      <c r="AD12" s="122"/>
      <c r="AE12" s="118">
        <v>0</v>
      </c>
      <c r="AF12" s="124" t="s">
        <v>51</v>
      </c>
      <c r="AG12" s="119">
        <f t="shared" ref="AG12:AG16" si="8">X13</f>
        <v>43920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</row>
    <row r="13" spans="1:189" x14ac:dyDescent="0.15">
      <c r="A13" s="41">
        <f t="shared" ref="A13:A76" si="9">(A12+1)</f>
        <v>43762</v>
      </c>
      <c r="B13" s="15">
        <f ca="1">IF(A13&lt;=TODAY(),C13+P13,IF(AND(A13&gt;TODAY(),A13&lt;=$B$1),IF(VLOOKUP(TODAY(),$A$10:$D$5000,4,FALSE)=0,"n.d",C13+P13),"n.d"))</f>
        <v>1000.29121099</v>
      </c>
      <c r="C13" s="14">
        <f t="shared" ref="C13:C76" si="10">(C12-R12)</f>
        <v>1000</v>
      </c>
      <c r="D13" s="13">
        <f ca="1">IF(A13&lt;$B$1,VLOOKUP(A13,[1]DI!$A$4:$B$15000,2,FALSE),0)</f>
        <v>5.3999999999999999E-2</v>
      </c>
      <c r="E13" s="14">
        <f t="shared" ca="1" si="1"/>
        <v>1.0002087200000001</v>
      </c>
      <c r="F13" s="14">
        <f ca="1">(TRUNC(PRODUCT($E$12:$E12),16))</f>
        <v>1.0002087200000001</v>
      </c>
      <c r="G13" s="14">
        <f t="shared" ref="G13" si="11">IF(O12&gt;0,F12,G12)</f>
        <v>1</v>
      </c>
      <c r="H13" s="14">
        <f t="shared" ca="1" si="2"/>
        <v>1.0002087200000001</v>
      </c>
      <c r="I13" s="13">
        <f t="shared" ref="I13:I76" si="12">I12</f>
        <v>2.1000000000000001E-2</v>
      </c>
      <c r="J13" s="33">
        <f t="shared" ref="J13:J76" si="13">IF(O12&gt;0,VLOOKUP(O12,W$12:AG$150,2),J12)</f>
        <v>43761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3"/>
        <v>1.0000824740000001</v>
      </c>
      <c r="N13" s="12">
        <f t="shared" ca="1" si="4"/>
        <v>1.000291211</v>
      </c>
      <c r="O13" s="17">
        <f t="shared" ref="O13:O76" si="16">IF(VLOOKUP(A13,X$12:AE$150,8)=VLOOKUP(A12,X$12:AE$150,8),0,VLOOKUP(A13,X$12:AE$150,8))</f>
        <v>0</v>
      </c>
      <c r="P13" s="14">
        <f t="shared" ca="1" si="5"/>
        <v>0.29121099</v>
      </c>
      <c r="Q13" s="21">
        <f t="shared" si="6"/>
        <v>0</v>
      </c>
      <c r="R13" s="14">
        <f t="shared" ref="R13:R76" si="17">IF(Q13&gt;0,TRUNC(Q13*C13,8),0)</f>
        <v>0</v>
      </c>
      <c r="S13" s="4" t="str">
        <f t="shared" ref="S13:S76" si="18">IF(O12&gt;0,VLOOKUP(O12,W$12:AG$150,10),S12)</f>
        <v>J=</v>
      </c>
      <c r="T13" s="33">
        <f t="shared" ref="T13:T76" si="19">IF(O12&gt;0,VLOOKUP(O12,W$12:AG$150,11),T12)</f>
        <v>43920</v>
      </c>
      <c r="U13" s="3"/>
      <c r="V13" s="4"/>
      <c r="W13" s="118">
        <f t="shared" ref="W13:W24" si="20">W12+1</f>
        <v>1</v>
      </c>
      <c r="X13" s="119">
        <f t="shared" si="7"/>
        <v>43920</v>
      </c>
      <c r="Y13" s="125">
        <f t="shared" ref="Y13:Y16" si="21">(Y12-AB13)</f>
        <v>1000</v>
      </c>
      <c r="Z13" s="122">
        <f t="shared" ref="Z13:Z16" si="22">NETWORKDAYS(X12,X13,W$160:W$444)-1</f>
        <v>108</v>
      </c>
      <c r="AA13" s="125">
        <f>TRUNC((ROUND(((1+AA$11)^(Z13/252)),9)-1)*Y12,8)</f>
        <v>8.9465859900000009</v>
      </c>
      <c r="AB13" s="125">
        <f>TRUNC(Y12*AC13,8)</f>
        <v>0</v>
      </c>
      <c r="AC13" s="123">
        <v>0</v>
      </c>
      <c r="AD13" s="125">
        <f t="shared" ref="AD13:AD16" si="23">(AA13+AB13)</f>
        <v>8.9465859900000009</v>
      </c>
      <c r="AE13" s="118">
        <f t="shared" ref="AE13:AE24" si="24">AE12+1</f>
        <v>1</v>
      </c>
      <c r="AF13" s="124" t="s">
        <v>51</v>
      </c>
      <c r="AG13" s="119">
        <f t="shared" si="8"/>
        <v>44104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</row>
    <row r="14" spans="1:189" x14ac:dyDescent="0.15">
      <c r="A14" s="41">
        <f t="shared" si="9"/>
        <v>43763</v>
      </c>
      <c r="B14" s="15">
        <f t="shared" ref="B14:B77" ca="1" si="25">IF(A14&lt;=TODAY(),C14+P14,IF(AND(A14&gt;TODAY(),A14&lt;=$B$1),IF(VLOOKUP(TODAY(),$A$10:$D$5000,4,FALSE)=0,"n.d",C14+P14),"n.d"))</f>
        <v>1000.58250299</v>
      </c>
      <c r="C14" s="14">
        <f t="shared" si="10"/>
        <v>1000</v>
      </c>
      <c r="D14" s="13">
        <f ca="1">IF(A14&lt;$B$1,VLOOKUP(A14,[1]DI!$A$4:$B$15000,2,FALSE),0)</f>
        <v>5.3999999999999999E-2</v>
      </c>
      <c r="E14" s="14">
        <f t="shared" ref="E14:E77" ca="1" si="26">ROUND(((1+D14)^(1/252)),8)</f>
        <v>1.0002087200000001</v>
      </c>
      <c r="F14" s="14">
        <f ca="1">(TRUNC(PRODUCT($E$12:$E13),16))</f>
        <v>1.00041748356404</v>
      </c>
      <c r="G14" s="14">
        <f t="shared" ref="G14:G77" si="27">IF(O13&gt;0,F13,G13)</f>
        <v>1</v>
      </c>
      <c r="H14" s="14">
        <f t="shared" ref="H14:H77" ca="1" si="28">ROUND(F14/G14,8)</f>
        <v>1.0004174800000001</v>
      </c>
      <c r="I14" s="13">
        <f t="shared" si="12"/>
        <v>2.1000000000000001E-2</v>
      </c>
      <c r="J14" s="33">
        <f t="shared" si="13"/>
        <v>43761</v>
      </c>
      <c r="K14" s="2">
        <f t="shared" si="14"/>
        <v>2</v>
      </c>
      <c r="L14" s="17">
        <f t="shared" si="15"/>
        <v>2</v>
      </c>
      <c r="M14" s="12">
        <f t="shared" si="3"/>
        <v>1.0001649539999999</v>
      </c>
      <c r="N14" s="12">
        <f t="shared" ca="1" si="4"/>
        <v>1.000582503</v>
      </c>
      <c r="O14" s="17">
        <f t="shared" si="16"/>
        <v>0</v>
      </c>
      <c r="P14" s="14">
        <f t="shared" ca="1" si="5"/>
        <v>0.58250299000000005</v>
      </c>
      <c r="Q14" s="21">
        <f t="shared" si="6"/>
        <v>0</v>
      </c>
      <c r="R14" s="14">
        <f t="shared" si="17"/>
        <v>0</v>
      </c>
      <c r="S14" s="4" t="str">
        <f t="shared" si="18"/>
        <v>J=</v>
      </c>
      <c r="T14" s="33">
        <f t="shared" si="19"/>
        <v>43920</v>
      </c>
      <c r="U14" s="3"/>
      <c r="V14" s="4"/>
      <c r="W14" s="118">
        <f t="shared" si="20"/>
        <v>2</v>
      </c>
      <c r="X14" s="119">
        <f t="shared" si="7"/>
        <v>44104</v>
      </c>
      <c r="Y14" s="125">
        <f t="shared" si="21"/>
        <v>1000</v>
      </c>
      <c r="Z14" s="122">
        <f t="shared" si="22"/>
        <v>127</v>
      </c>
      <c r="AA14" s="125">
        <f t="shared" ref="AA14:AA16" si="29">TRUNC((ROUND(((1+AA$11)^(Z14/252)),9)-1)*Y13,8)</f>
        <v>10.528782</v>
      </c>
      <c r="AB14" s="125">
        <f t="shared" ref="AB14:AB20" si="30">TRUNC(Y13*AC14,8)</f>
        <v>0</v>
      </c>
      <c r="AC14" s="123">
        <v>0</v>
      </c>
      <c r="AD14" s="125">
        <f t="shared" si="23"/>
        <v>10.528782</v>
      </c>
      <c r="AE14" s="118">
        <f t="shared" si="24"/>
        <v>2</v>
      </c>
      <c r="AF14" s="124" t="s">
        <v>51</v>
      </c>
      <c r="AG14" s="119">
        <f t="shared" si="8"/>
        <v>44285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</row>
    <row r="15" spans="1:189" x14ac:dyDescent="0.15">
      <c r="A15" s="41">
        <f t="shared" si="9"/>
        <v>43764</v>
      </c>
      <c r="B15" s="15">
        <f t="shared" ca="1" si="25"/>
        <v>1000.873887</v>
      </c>
      <c r="C15" s="14">
        <f t="shared" si="10"/>
        <v>1000</v>
      </c>
      <c r="D15" s="13">
        <f ca="1">IF(A15&lt;$B$1,VLOOKUP(A15,[1]DI!$A$4:$B$15000,2,FALSE),0)</f>
        <v>0</v>
      </c>
      <c r="E15" s="14">
        <f t="shared" ca="1" si="26"/>
        <v>1</v>
      </c>
      <c r="F15" s="14">
        <f ca="1">(TRUNC(PRODUCT($E$12:$E14),16))</f>
        <v>1.00062629070121</v>
      </c>
      <c r="G15" s="14">
        <f t="shared" si="27"/>
        <v>1</v>
      </c>
      <c r="H15" s="14">
        <f t="shared" ca="1" si="28"/>
        <v>1.00062629</v>
      </c>
      <c r="I15" s="13">
        <f t="shared" si="12"/>
        <v>2.1000000000000001E-2</v>
      </c>
      <c r="J15" s="33">
        <f t="shared" si="13"/>
        <v>43761</v>
      </c>
      <c r="K15" s="2">
        <f t="shared" si="14"/>
        <v>2</v>
      </c>
      <c r="L15" s="17">
        <f t="shared" si="15"/>
        <v>3</v>
      </c>
      <c r="M15" s="12">
        <f t="shared" si="3"/>
        <v>1.000247442</v>
      </c>
      <c r="N15" s="12">
        <f t="shared" ca="1" si="4"/>
        <v>1.000873887</v>
      </c>
      <c r="O15" s="17">
        <f t="shared" si="16"/>
        <v>0</v>
      </c>
      <c r="P15" s="14">
        <f t="shared" ca="1" si="5"/>
        <v>0.87388699999999997</v>
      </c>
      <c r="Q15" s="21">
        <f t="shared" si="6"/>
        <v>0</v>
      </c>
      <c r="R15" s="14">
        <f t="shared" si="17"/>
        <v>0</v>
      </c>
      <c r="S15" s="4" t="str">
        <f t="shared" si="18"/>
        <v>J=</v>
      </c>
      <c r="T15" s="33">
        <f t="shared" si="19"/>
        <v>43920</v>
      </c>
      <c r="U15" s="3"/>
      <c r="V15" s="4"/>
      <c r="W15" s="118">
        <f t="shared" si="20"/>
        <v>3</v>
      </c>
      <c r="X15" s="119">
        <f t="shared" si="7"/>
        <v>44285</v>
      </c>
      <c r="Y15" s="125">
        <f t="shared" si="21"/>
        <v>1000</v>
      </c>
      <c r="Z15" s="122">
        <f t="shared" si="22"/>
        <v>123</v>
      </c>
      <c r="AA15" s="125">
        <f t="shared" si="29"/>
        <v>10.195482</v>
      </c>
      <c r="AB15" s="125">
        <f t="shared" si="30"/>
        <v>0</v>
      </c>
      <c r="AC15" s="123">
        <v>0</v>
      </c>
      <c r="AD15" s="125">
        <f t="shared" si="23"/>
        <v>10.195482</v>
      </c>
      <c r="AE15" s="118">
        <f t="shared" si="24"/>
        <v>3</v>
      </c>
      <c r="AF15" s="124" t="s">
        <v>51</v>
      </c>
      <c r="AG15" s="119">
        <f t="shared" si="8"/>
        <v>44469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</row>
    <row r="16" spans="1:189" x14ac:dyDescent="0.15">
      <c r="A16" s="41">
        <f t="shared" si="9"/>
        <v>43765</v>
      </c>
      <c r="B16" s="15">
        <f t="shared" ca="1" si="25"/>
        <v>1000.873887</v>
      </c>
      <c r="C16" s="14">
        <f t="shared" si="10"/>
        <v>1000</v>
      </c>
      <c r="D16" s="13">
        <f ca="1">IF(A16&lt;$B$1,VLOOKUP(A16,[1]DI!$A$4:$B$15000,2,FALSE),0)</f>
        <v>0</v>
      </c>
      <c r="E16" s="14">
        <f t="shared" ca="1" si="26"/>
        <v>1</v>
      </c>
      <c r="F16" s="14">
        <f ca="1">(TRUNC(PRODUCT($E$12:$E15),16))</f>
        <v>1.00062629070121</v>
      </c>
      <c r="G16" s="14">
        <f t="shared" si="27"/>
        <v>1</v>
      </c>
      <c r="H16" s="14">
        <f t="shared" ca="1" si="28"/>
        <v>1.00062629</v>
      </c>
      <c r="I16" s="13">
        <f t="shared" si="12"/>
        <v>2.1000000000000001E-2</v>
      </c>
      <c r="J16" s="33">
        <f t="shared" si="13"/>
        <v>43761</v>
      </c>
      <c r="K16" s="2">
        <f t="shared" si="14"/>
        <v>2</v>
      </c>
      <c r="L16" s="17">
        <f t="shared" si="15"/>
        <v>3</v>
      </c>
      <c r="M16" s="12">
        <f t="shared" si="3"/>
        <v>1.000247442</v>
      </c>
      <c r="N16" s="12">
        <f t="shared" ca="1" si="4"/>
        <v>1.000873887</v>
      </c>
      <c r="O16" s="17">
        <f t="shared" si="16"/>
        <v>0</v>
      </c>
      <c r="P16" s="14">
        <f t="shared" ca="1" si="5"/>
        <v>0.87388699999999997</v>
      </c>
      <c r="Q16" s="21">
        <f t="shared" si="6"/>
        <v>0</v>
      </c>
      <c r="R16" s="14">
        <f t="shared" si="17"/>
        <v>0</v>
      </c>
      <c r="S16" s="4" t="str">
        <f t="shared" si="18"/>
        <v>J=</v>
      </c>
      <c r="T16" s="33">
        <f t="shared" si="19"/>
        <v>43920</v>
      </c>
      <c r="U16" s="3"/>
      <c r="V16" s="4"/>
      <c r="W16" s="118">
        <f t="shared" si="20"/>
        <v>4</v>
      </c>
      <c r="X16" s="119">
        <f t="shared" si="7"/>
        <v>44469</v>
      </c>
      <c r="Y16" s="125">
        <f t="shared" si="21"/>
        <v>1000</v>
      </c>
      <c r="Z16" s="122">
        <f t="shared" si="22"/>
        <v>128</v>
      </c>
      <c r="AA16" s="125">
        <f t="shared" si="29"/>
        <v>10.612123990000001</v>
      </c>
      <c r="AB16" s="125">
        <f t="shared" si="30"/>
        <v>0</v>
      </c>
      <c r="AC16" s="123">
        <v>0</v>
      </c>
      <c r="AD16" s="125">
        <f t="shared" si="23"/>
        <v>10.612123990000001</v>
      </c>
      <c r="AE16" s="118">
        <f t="shared" si="24"/>
        <v>4</v>
      </c>
      <c r="AF16" s="124" t="s">
        <v>51</v>
      </c>
      <c r="AG16" s="119">
        <f t="shared" si="8"/>
        <v>44650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</row>
    <row r="17" spans="1:148" x14ac:dyDescent="0.15">
      <c r="A17" s="41">
        <f t="shared" si="9"/>
        <v>43766</v>
      </c>
      <c r="B17" s="15">
        <f t="shared" ca="1" si="25"/>
        <v>1000.873887</v>
      </c>
      <c r="C17" s="14">
        <f t="shared" si="10"/>
        <v>1000</v>
      </c>
      <c r="D17" s="13">
        <f ca="1">IF(A17&lt;$B$1,VLOOKUP(A17,[1]DI!$A$4:$B$15000,2,FALSE),0)</f>
        <v>5.3999999999999999E-2</v>
      </c>
      <c r="E17" s="14">
        <f t="shared" ca="1" si="26"/>
        <v>1.0002087200000001</v>
      </c>
      <c r="F17" s="14">
        <f ca="1">(TRUNC(PRODUCT($E$12:$E16),16))</f>
        <v>1.00062629070121</v>
      </c>
      <c r="G17" s="14">
        <f t="shared" si="27"/>
        <v>1</v>
      </c>
      <c r="H17" s="14">
        <f t="shared" ca="1" si="28"/>
        <v>1.00062629</v>
      </c>
      <c r="I17" s="13">
        <f t="shared" si="12"/>
        <v>2.1000000000000001E-2</v>
      </c>
      <c r="J17" s="33">
        <f t="shared" si="13"/>
        <v>43761</v>
      </c>
      <c r="K17" s="2">
        <f t="shared" si="14"/>
        <v>3</v>
      </c>
      <c r="L17" s="17">
        <f t="shared" si="15"/>
        <v>3</v>
      </c>
      <c r="M17" s="12">
        <f t="shared" si="3"/>
        <v>1.000247442</v>
      </c>
      <c r="N17" s="12">
        <f t="shared" ca="1" si="4"/>
        <v>1.000873887</v>
      </c>
      <c r="O17" s="17">
        <f t="shared" si="16"/>
        <v>0</v>
      </c>
      <c r="P17" s="14">
        <f t="shared" ca="1" si="5"/>
        <v>0.87388699999999997</v>
      </c>
      <c r="Q17" s="21">
        <f t="shared" si="6"/>
        <v>0</v>
      </c>
      <c r="R17" s="14">
        <f t="shared" si="17"/>
        <v>0</v>
      </c>
      <c r="S17" s="4" t="str">
        <f t="shared" si="18"/>
        <v>J=</v>
      </c>
      <c r="T17" s="33">
        <f t="shared" si="19"/>
        <v>43920</v>
      </c>
      <c r="U17" s="3"/>
      <c r="V17" s="4"/>
      <c r="W17" s="118">
        <f t="shared" si="20"/>
        <v>5</v>
      </c>
      <c r="X17" s="119">
        <f t="shared" si="7"/>
        <v>44650</v>
      </c>
      <c r="Y17" s="125">
        <f t="shared" ref="Y17:Y20" si="31">(Y16-AB17)</f>
        <v>1000</v>
      </c>
      <c r="Z17" s="122">
        <f t="shared" ref="Z17:Z20" si="32">NETWORKDAYS(X16,X17,W$160:W$444)-1</f>
        <v>124</v>
      </c>
      <c r="AA17" s="125">
        <f t="shared" ref="AA17:AA20" si="33">TRUNC((ROUND(((1+AA$11)^(Z17/252)),9)-1)*Y16,8)</f>
        <v>10.278795990000001</v>
      </c>
      <c r="AB17" s="125">
        <f t="shared" si="30"/>
        <v>0</v>
      </c>
      <c r="AC17" s="123">
        <v>0</v>
      </c>
      <c r="AD17" s="125">
        <f t="shared" ref="AD17:AD18" si="34">(AA17+AB17)</f>
        <v>10.278795990000001</v>
      </c>
      <c r="AE17" s="118">
        <f t="shared" si="24"/>
        <v>5</v>
      </c>
      <c r="AF17" s="124" t="s">
        <v>51</v>
      </c>
      <c r="AG17" s="119">
        <f t="shared" ref="AG17:AG18" si="35">X18</f>
        <v>44834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</row>
    <row r="18" spans="1:148" x14ac:dyDescent="0.15">
      <c r="A18" s="41">
        <f t="shared" si="9"/>
        <v>43767</v>
      </c>
      <c r="B18" s="15">
        <f t="shared" ca="1" si="25"/>
        <v>1001.16535199</v>
      </c>
      <c r="C18" s="14">
        <f t="shared" si="10"/>
        <v>1000</v>
      </c>
      <c r="D18" s="13">
        <f ca="1">IF(A18&lt;$B$1,VLOOKUP(A18,[1]DI!$A$4:$B$15000,2,FALSE),0)</f>
        <v>5.3999999999999999E-2</v>
      </c>
      <c r="E18" s="14">
        <f t="shared" ca="1" si="26"/>
        <v>1.0002087200000001</v>
      </c>
      <c r="F18" s="14">
        <f ca="1">(TRUNC(PRODUCT($E$12:$E17),16))</f>
        <v>1.0008351414206</v>
      </c>
      <c r="G18" s="14">
        <f t="shared" si="27"/>
        <v>1</v>
      </c>
      <c r="H18" s="14">
        <f t="shared" ca="1" si="28"/>
        <v>1.00083514</v>
      </c>
      <c r="I18" s="13">
        <f t="shared" si="12"/>
        <v>2.1000000000000001E-2</v>
      </c>
      <c r="J18" s="33">
        <f t="shared" si="13"/>
        <v>43761</v>
      </c>
      <c r="K18" s="2">
        <f t="shared" si="14"/>
        <v>4</v>
      </c>
      <c r="L18" s="17">
        <f t="shared" si="15"/>
        <v>4</v>
      </c>
      <c r="M18" s="12">
        <f t="shared" si="3"/>
        <v>1.000329936</v>
      </c>
      <c r="N18" s="12">
        <f t="shared" ca="1" si="4"/>
        <v>1.0011653519999999</v>
      </c>
      <c r="O18" s="17">
        <f t="shared" si="16"/>
        <v>0</v>
      </c>
      <c r="P18" s="14">
        <f t="shared" ca="1" si="5"/>
        <v>1.16535199</v>
      </c>
      <c r="Q18" s="21">
        <f t="shared" si="6"/>
        <v>0</v>
      </c>
      <c r="R18" s="14">
        <f t="shared" si="17"/>
        <v>0</v>
      </c>
      <c r="S18" s="4" t="str">
        <f t="shared" si="18"/>
        <v>J=</v>
      </c>
      <c r="T18" s="33">
        <f t="shared" si="19"/>
        <v>43920</v>
      </c>
      <c r="U18" s="3"/>
      <c r="V18" s="4"/>
      <c r="W18" s="118">
        <f t="shared" si="20"/>
        <v>6</v>
      </c>
      <c r="X18" s="119">
        <f t="shared" si="7"/>
        <v>44834</v>
      </c>
      <c r="Y18" s="125">
        <f t="shared" si="31"/>
        <v>1000</v>
      </c>
      <c r="Z18" s="122">
        <f t="shared" si="32"/>
        <v>128</v>
      </c>
      <c r="AA18" s="125">
        <f t="shared" si="33"/>
        <v>10.612123990000001</v>
      </c>
      <c r="AB18" s="125">
        <f t="shared" si="30"/>
        <v>0</v>
      </c>
      <c r="AC18" s="123">
        <v>0</v>
      </c>
      <c r="AD18" s="125">
        <f t="shared" si="34"/>
        <v>10.612123990000001</v>
      </c>
      <c r="AE18" s="118">
        <f t="shared" si="24"/>
        <v>6</v>
      </c>
      <c r="AF18" s="124" t="s">
        <v>51</v>
      </c>
      <c r="AG18" s="119">
        <f t="shared" si="35"/>
        <v>45015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</row>
    <row r="19" spans="1:148" x14ac:dyDescent="0.15">
      <c r="A19" s="41">
        <f t="shared" si="9"/>
        <v>43768</v>
      </c>
      <c r="B19" s="15">
        <f t="shared" ca="1" si="25"/>
        <v>1001.45690799</v>
      </c>
      <c r="C19" s="14">
        <f t="shared" si="10"/>
        <v>1000</v>
      </c>
      <c r="D19" s="13">
        <f ca="1">IF(A19&lt;$B$1,VLOOKUP(A19,[1]DI!$A$4:$B$15000,2,FALSE),0)</f>
        <v>5.3999999999999999E-2</v>
      </c>
      <c r="E19" s="14">
        <f t="shared" ca="1" si="26"/>
        <v>1.0002087200000001</v>
      </c>
      <c r="F19" s="14">
        <f ca="1">(TRUNC(PRODUCT($E$12:$E18),16))</f>
        <v>1.0010440357313199</v>
      </c>
      <c r="G19" s="14">
        <f t="shared" si="27"/>
        <v>1</v>
      </c>
      <c r="H19" s="14">
        <f t="shared" ca="1" si="28"/>
        <v>1.00104404</v>
      </c>
      <c r="I19" s="13">
        <f t="shared" si="12"/>
        <v>2.1000000000000001E-2</v>
      </c>
      <c r="J19" s="33">
        <f t="shared" si="13"/>
        <v>43761</v>
      </c>
      <c r="K19" s="2">
        <f t="shared" si="14"/>
        <v>5</v>
      </c>
      <c r="L19" s="17">
        <f t="shared" si="15"/>
        <v>5</v>
      </c>
      <c r="M19" s="12">
        <f t="shared" si="3"/>
        <v>1.000412437</v>
      </c>
      <c r="N19" s="12">
        <f t="shared" ca="1" si="4"/>
        <v>1.001456908</v>
      </c>
      <c r="O19" s="17">
        <f t="shared" si="16"/>
        <v>0</v>
      </c>
      <c r="P19" s="14">
        <f t="shared" ca="1" si="5"/>
        <v>1.4569079899999999</v>
      </c>
      <c r="Q19" s="21">
        <f t="shared" si="6"/>
        <v>0</v>
      </c>
      <c r="R19" s="14">
        <f t="shared" si="17"/>
        <v>0</v>
      </c>
      <c r="S19" s="4" t="str">
        <f t="shared" si="18"/>
        <v>J=</v>
      </c>
      <c r="T19" s="33">
        <f t="shared" si="19"/>
        <v>43920</v>
      </c>
      <c r="U19" s="3"/>
      <c r="V19" s="4"/>
      <c r="W19" s="118">
        <f t="shared" si="20"/>
        <v>7</v>
      </c>
      <c r="X19" s="119">
        <f t="shared" si="7"/>
        <v>45015</v>
      </c>
      <c r="Y19" s="125">
        <f t="shared" si="31"/>
        <v>1000</v>
      </c>
      <c r="Z19" s="122">
        <f t="shared" si="32"/>
        <v>124</v>
      </c>
      <c r="AA19" s="125">
        <f t="shared" si="33"/>
        <v>10.278795990000001</v>
      </c>
      <c r="AB19" s="125">
        <f t="shared" si="30"/>
        <v>0</v>
      </c>
      <c r="AC19" s="123">
        <v>0</v>
      </c>
      <c r="AD19" s="125">
        <f t="shared" ref="AD19:AD24" si="36">(AA19+AB19)</f>
        <v>10.278795990000001</v>
      </c>
      <c r="AE19" s="118">
        <f t="shared" si="24"/>
        <v>7</v>
      </c>
      <c r="AF19" s="124" t="s">
        <v>51</v>
      </c>
      <c r="AG19" s="119">
        <f t="shared" ref="AG19:AG23" si="37">X20</f>
        <v>45201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</row>
    <row r="20" spans="1:148" x14ac:dyDescent="0.15">
      <c r="A20" s="41">
        <f t="shared" si="9"/>
        <v>43769</v>
      </c>
      <c r="B20" s="15">
        <f t="shared" ca="1" si="25"/>
        <v>1001.7485349900001</v>
      </c>
      <c r="C20" s="14">
        <f t="shared" si="10"/>
        <v>1000</v>
      </c>
      <c r="D20" s="13">
        <f ca="1">IF(A20&lt;$B$1,VLOOKUP(A20,[1]DI!$A$4:$B$15000,2,FALSE),0)</f>
        <v>4.9000000000000002E-2</v>
      </c>
      <c r="E20" s="14">
        <f t="shared" ca="1" si="26"/>
        <v>1.0001898499999999</v>
      </c>
      <c r="F20" s="14">
        <f ca="1">(TRUNC(PRODUCT($E$12:$E19),16))</f>
        <v>1.00125297364246</v>
      </c>
      <c r="G20" s="14">
        <f t="shared" si="27"/>
        <v>1</v>
      </c>
      <c r="H20" s="14">
        <f t="shared" ca="1" si="28"/>
        <v>1.0012529699999999</v>
      </c>
      <c r="I20" s="13">
        <f t="shared" si="12"/>
        <v>2.1000000000000001E-2</v>
      </c>
      <c r="J20" s="33">
        <f t="shared" si="13"/>
        <v>43761</v>
      </c>
      <c r="K20" s="2">
        <f t="shared" si="14"/>
        <v>6</v>
      </c>
      <c r="L20" s="17">
        <f t="shared" si="15"/>
        <v>6</v>
      </c>
      <c r="M20" s="12">
        <f t="shared" si="3"/>
        <v>1.000494945</v>
      </c>
      <c r="N20" s="12">
        <f t="shared" ca="1" si="4"/>
        <v>1.0017485349999999</v>
      </c>
      <c r="O20" s="17">
        <f t="shared" si="16"/>
        <v>0</v>
      </c>
      <c r="P20" s="14">
        <f t="shared" ca="1" si="5"/>
        <v>1.74853499</v>
      </c>
      <c r="Q20" s="21">
        <f t="shared" si="6"/>
        <v>0</v>
      </c>
      <c r="R20" s="14">
        <f t="shared" si="17"/>
        <v>0</v>
      </c>
      <c r="S20" s="4" t="str">
        <f t="shared" si="18"/>
        <v>J=</v>
      </c>
      <c r="T20" s="33">
        <f t="shared" si="19"/>
        <v>43920</v>
      </c>
      <c r="U20" s="3"/>
      <c r="V20" s="4"/>
      <c r="W20" s="118">
        <f t="shared" si="20"/>
        <v>8</v>
      </c>
      <c r="X20" s="119">
        <f t="shared" si="7"/>
        <v>45201</v>
      </c>
      <c r="Y20" s="125">
        <f t="shared" si="31"/>
        <v>1000</v>
      </c>
      <c r="Z20" s="122">
        <f t="shared" si="32"/>
        <v>127</v>
      </c>
      <c r="AA20" s="125">
        <f t="shared" si="33"/>
        <v>10.528782</v>
      </c>
      <c r="AB20" s="125">
        <f t="shared" si="30"/>
        <v>0</v>
      </c>
      <c r="AC20" s="123">
        <v>0</v>
      </c>
      <c r="AD20" s="125">
        <f t="shared" si="36"/>
        <v>10.528782</v>
      </c>
      <c r="AE20" s="118">
        <f t="shared" si="24"/>
        <v>8</v>
      </c>
      <c r="AF20" s="124" t="s">
        <v>51</v>
      </c>
      <c r="AG20" s="119">
        <f t="shared" si="37"/>
        <v>45383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</row>
    <row r="21" spans="1:148" x14ac:dyDescent="0.15">
      <c r="A21" s="41">
        <f t="shared" si="9"/>
        <v>43770</v>
      </c>
      <c r="B21" s="15">
        <f t="shared" ca="1" si="25"/>
        <v>1002.021352</v>
      </c>
      <c r="C21" s="14">
        <f t="shared" si="10"/>
        <v>1000</v>
      </c>
      <c r="D21" s="13">
        <f ca="1">IF(A21&lt;$B$1,VLOOKUP(A21,[1]DI!$A$4:$B$15000,2,FALSE),0)</f>
        <v>4.9000000000000002E-2</v>
      </c>
      <c r="E21" s="14">
        <f t="shared" ca="1" si="26"/>
        <v>1.0001898499999999</v>
      </c>
      <c r="F21" s="14">
        <f ca="1">(TRUNC(PRODUCT($E$12:$E20),16))</f>
        <v>1.0014430615195</v>
      </c>
      <c r="G21" s="14">
        <f t="shared" si="27"/>
        <v>1</v>
      </c>
      <c r="H21" s="14">
        <f t="shared" ca="1" si="28"/>
        <v>1.0014430599999999</v>
      </c>
      <c r="I21" s="13">
        <f t="shared" si="12"/>
        <v>2.1000000000000001E-2</v>
      </c>
      <c r="J21" s="33">
        <f t="shared" si="13"/>
        <v>43761</v>
      </c>
      <c r="K21" s="2">
        <f t="shared" si="14"/>
        <v>7</v>
      </c>
      <c r="L21" s="17">
        <f t="shared" si="15"/>
        <v>7</v>
      </c>
      <c r="M21" s="12">
        <f t="shared" si="3"/>
        <v>1.0005774590000001</v>
      </c>
      <c r="N21" s="12">
        <f t="shared" ca="1" si="4"/>
        <v>1.0020213520000001</v>
      </c>
      <c r="O21" s="17">
        <f t="shared" si="16"/>
        <v>0</v>
      </c>
      <c r="P21" s="14">
        <f t="shared" ca="1" si="5"/>
        <v>2.0213519999999998</v>
      </c>
      <c r="Q21" s="21">
        <f t="shared" si="6"/>
        <v>0</v>
      </c>
      <c r="R21" s="14">
        <f t="shared" si="17"/>
        <v>0</v>
      </c>
      <c r="S21" s="4" t="str">
        <f t="shared" si="18"/>
        <v>J=</v>
      </c>
      <c r="T21" s="33">
        <f t="shared" si="19"/>
        <v>43920</v>
      </c>
      <c r="U21" s="3"/>
      <c r="V21" s="4"/>
      <c r="W21" s="118">
        <f t="shared" si="20"/>
        <v>9</v>
      </c>
      <c r="X21" s="119">
        <f t="shared" si="7"/>
        <v>45383</v>
      </c>
      <c r="Y21" s="125">
        <f t="shared" ref="Y21:Y24" si="38">(Y20-AB21)</f>
        <v>1000</v>
      </c>
      <c r="Z21" s="122">
        <f t="shared" ref="Z21:Z24" si="39">NETWORKDAYS(X20,X21,W$160:W$444)-1</f>
        <v>122</v>
      </c>
      <c r="AA21" s="125">
        <f t="shared" ref="AA21:AA24" si="40">TRUNC((ROUND(((1+AA$11)^(Z21/252)),9)-1)*Y20,8)</f>
        <v>10.112174</v>
      </c>
      <c r="AB21" s="125">
        <f t="shared" ref="AB21:AB24" si="41">TRUNC(Y20*AC21,8)</f>
        <v>0</v>
      </c>
      <c r="AC21" s="123">
        <v>0</v>
      </c>
      <c r="AD21" s="125">
        <f t="shared" si="36"/>
        <v>10.112174</v>
      </c>
      <c r="AE21" s="118">
        <f t="shared" si="24"/>
        <v>9</v>
      </c>
      <c r="AF21" s="124" t="s">
        <v>52</v>
      </c>
      <c r="AG21" s="119">
        <f t="shared" si="37"/>
        <v>45565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</row>
    <row r="22" spans="1:148" x14ac:dyDescent="0.15">
      <c r="A22" s="41">
        <f t="shared" si="9"/>
        <v>43771</v>
      </c>
      <c r="B22" s="15">
        <f t="shared" ca="1" si="25"/>
        <v>1002.29424899</v>
      </c>
      <c r="C22" s="14">
        <f t="shared" si="10"/>
        <v>1000</v>
      </c>
      <c r="D22" s="13">
        <f ca="1">IF(A22&lt;$B$1,VLOOKUP(A22,[1]DI!$A$4:$B$15000,2,FALSE),0)</f>
        <v>0</v>
      </c>
      <c r="E22" s="14">
        <f t="shared" ca="1" si="26"/>
        <v>1</v>
      </c>
      <c r="F22" s="14">
        <f ca="1">(TRUNC(PRODUCT($E$12:$E21),16))</f>
        <v>1.00163318548473</v>
      </c>
      <c r="G22" s="14">
        <f t="shared" si="27"/>
        <v>1</v>
      </c>
      <c r="H22" s="14">
        <f t="shared" ca="1" si="28"/>
        <v>1.00163319</v>
      </c>
      <c r="I22" s="13">
        <f t="shared" si="12"/>
        <v>2.1000000000000001E-2</v>
      </c>
      <c r="J22" s="33">
        <f t="shared" si="13"/>
        <v>43761</v>
      </c>
      <c r="K22" s="2">
        <f t="shared" si="14"/>
        <v>7</v>
      </c>
      <c r="L22" s="17">
        <f t="shared" si="15"/>
        <v>8</v>
      </c>
      <c r="M22" s="12">
        <f t="shared" si="3"/>
        <v>1.0006599810000001</v>
      </c>
      <c r="N22" s="12">
        <f t="shared" ca="1" si="4"/>
        <v>1.002294249</v>
      </c>
      <c r="O22" s="17">
        <f t="shared" si="16"/>
        <v>0</v>
      </c>
      <c r="P22" s="14">
        <f t="shared" ca="1" si="5"/>
        <v>2.2942489899999998</v>
      </c>
      <c r="Q22" s="21">
        <f t="shared" si="6"/>
        <v>0</v>
      </c>
      <c r="R22" s="14">
        <f t="shared" si="17"/>
        <v>0</v>
      </c>
      <c r="S22" s="4" t="str">
        <f t="shared" si="18"/>
        <v>J=</v>
      </c>
      <c r="T22" s="33">
        <f t="shared" si="19"/>
        <v>43920</v>
      </c>
      <c r="U22" s="3"/>
      <c r="V22" s="4"/>
      <c r="W22" s="118">
        <f t="shared" si="20"/>
        <v>10</v>
      </c>
      <c r="X22" s="119">
        <f t="shared" si="7"/>
        <v>45565</v>
      </c>
      <c r="Y22" s="125">
        <f t="shared" si="38"/>
        <v>500</v>
      </c>
      <c r="Z22" s="122">
        <f t="shared" si="39"/>
        <v>128</v>
      </c>
      <c r="AA22" s="125">
        <f t="shared" si="40"/>
        <v>10.612123990000001</v>
      </c>
      <c r="AB22" s="125">
        <f t="shared" si="41"/>
        <v>500</v>
      </c>
      <c r="AC22" s="123">
        <v>0.5</v>
      </c>
      <c r="AD22" s="125">
        <f t="shared" si="36"/>
        <v>510.61212398999999</v>
      </c>
      <c r="AE22" s="118">
        <f t="shared" si="24"/>
        <v>10</v>
      </c>
      <c r="AF22" s="124" t="s">
        <v>51</v>
      </c>
      <c r="AG22" s="119">
        <f t="shared" si="37"/>
        <v>45747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</row>
    <row r="23" spans="1:148" x14ac:dyDescent="0.15">
      <c r="A23" s="41">
        <f t="shared" si="9"/>
        <v>43772</v>
      </c>
      <c r="B23" s="15">
        <f t="shared" ca="1" si="25"/>
        <v>1002.29424899</v>
      </c>
      <c r="C23" s="14">
        <f t="shared" si="10"/>
        <v>1000</v>
      </c>
      <c r="D23" s="13">
        <f ca="1">IF(A23&lt;$B$1,VLOOKUP(A23,[1]DI!$A$4:$B$15000,2,FALSE),0)</f>
        <v>0</v>
      </c>
      <c r="E23" s="14">
        <f t="shared" ca="1" si="26"/>
        <v>1</v>
      </c>
      <c r="F23" s="14">
        <f ca="1">(TRUNC(PRODUCT($E$12:$E22),16))</f>
        <v>1.00163318548473</v>
      </c>
      <c r="G23" s="14">
        <f t="shared" si="27"/>
        <v>1</v>
      </c>
      <c r="H23" s="14">
        <f t="shared" ca="1" si="28"/>
        <v>1.00163319</v>
      </c>
      <c r="I23" s="13">
        <f t="shared" si="12"/>
        <v>2.1000000000000001E-2</v>
      </c>
      <c r="J23" s="33">
        <f t="shared" si="13"/>
        <v>43761</v>
      </c>
      <c r="K23" s="2">
        <f t="shared" si="14"/>
        <v>7</v>
      </c>
      <c r="L23" s="17">
        <f t="shared" si="15"/>
        <v>8</v>
      </c>
      <c r="M23" s="12">
        <f t="shared" si="3"/>
        <v>1.0006599810000001</v>
      </c>
      <c r="N23" s="12">
        <f t="shared" ca="1" si="4"/>
        <v>1.002294249</v>
      </c>
      <c r="O23" s="17">
        <f t="shared" si="16"/>
        <v>0</v>
      </c>
      <c r="P23" s="14">
        <f t="shared" ca="1" si="5"/>
        <v>2.2942489899999998</v>
      </c>
      <c r="Q23" s="21">
        <f t="shared" si="6"/>
        <v>0</v>
      </c>
      <c r="R23" s="14">
        <f t="shared" si="17"/>
        <v>0</v>
      </c>
      <c r="S23" s="4" t="str">
        <f t="shared" si="18"/>
        <v>J=</v>
      </c>
      <c r="T23" s="33">
        <f t="shared" si="19"/>
        <v>43920</v>
      </c>
      <c r="U23" s="3"/>
      <c r="V23" s="4"/>
      <c r="W23" s="118">
        <f t="shared" si="20"/>
        <v>11</v>
      </c>
      <c r="X23" s="119">
        <f t="shared" si="7"/>
        <v>45747</v>
      </c>
      <c r="Y23" s="125">
        <f t="shared" si="38"/>
        <v>500</v>
      </c>
      <c r="Z23" s="122">
        <f t="shared" si="39"/>
        <v>124</v>
      </c>
      <c r="AA23" s="125">
        <f t="shared" si="40"/>
        <v>5.13939799</v>
      </c>
      <c r="AB23" s="125">
        <f t="shared" si="41"/>
        <v>0</v>
      </c>
      <c r="AC23" s="123">
        <v>0</v>
      </c>
      <c r="AD23" s="125">
        <f t="shared" si="36"/>
        <v>5.13939799</v>
      </c>
      <c r="AE23" s="118">
        <f t="shared" si="24"/>
        <v>11</v>
      </c>
      <c r="AF23" s="124" t="s">
        <v>52</v>
      </c>
      <c r="AG23" s="119">
        <f t="shared" si="37"/>
        <v>45930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</row>
    <row r="24" spans="1:148" x14ac:dyDescent="0.15">
      <c r="A24" s="41">
        <f t="shared" si="9"/>
        <v>43773</v>
      </c>
      <c r="B24" s="15">
        <f t="shared" ca="1" si="25"/>
        <v>1002.29424899</v>
      </c>
      <c r="C24" s="14">
        <f t="shared" si="10"/>
        <v>1000</v>
      </c>
      <c r="D24" s="13">
        <f ca="1">IF(A24&lt;$B$1,VLOOKUP(A24,[1]DI!$A$4:$B$15000,2,FALSE),0)</f>
        <v>4.9000000000000002E-2</v>
      </c>
      <c r="E24" s="14">
        <f t="shared" ca="1" si="26"/>
        <v>1.0001898499999999</v>
      </c>
      <c r="F24" s="14">
        <f ca="1">(TRUNC(PRODUCT($E$12:$E23),16))</f>
        <v>1.00163318548473</v>
      </c>
      <c r="G24" s="14">
        <f t="shared" si="27"/>
        <v>1</v>
      </c>
      <c r="H24" s="14">
        <f t="shared" ca="1" si="28"/>
        <v>1.00163319</v>
      </c>
      <c r="I24" s="13">
        <f t="shared" si="12"/>
        <v>2.1000000000000001E-2</v>
      </c>
      <c r="J24" s="33">
        <f t="shared" si="13"/>
        <v>43761</v>
      </c>
      <c r="K24" s="2">
        <f t="shared" si="14"/>
        <v>8</v>
      </c>
      <c r="L24" s="17">
        <f t="shared" si="15"/>
        <v>8</v>
      </c>
      <c r="M24" s="12">
        <f t="shared" si="3"/>
        <v>1.0006599810000001</v>
      </c>
      <c r="N24" s="12">
        <f t="shared" ca="1" si="4"/>
        <v>1.002294249</v>
      </c>
      <c r="O24" s="17">
        <f t="shared" si="16"/>
        <v>0</v>
      </c>
      <c r="P24" s="14">
        <f t="shared" ca="1" si="5"/>
        <v>2.2942489899999998</v>
      </c>
      <c r="Q24" s="21">
        <f t="shared" si="6"/>
        <v>0</v>
      </c>
      <c r="R24" s="14">
        <f t="shared" si="17"/>
        <v>0</v>
      </c>
      <c r="S24" s="4" t="str">
        <f t="shared" si="18"/>
        <v>J=</v>
      </c>
      <c r="T24" s="33">
        <f t="shared" si="19"/>
        <v>43920</v>
      </c>
      <c r="U24" s="3"/>
      <c r="V24" s="4"/>
      <c r="W24" s="118">
        <f t="shared" si="20"/>
        <v>12</v>
      </c>
      <c r="X24" s="119">
        <f t="shared" si="7"/>
        <v>45930</v>
      </c>
      <c r="Y24" s="125">
        <f t="shared" si="38"/>
        <v>0</v>
      </c>
      <c r="Z24" s="122">
        <f t="shared" si="39"/>
        <v>127</v>
      </c>
      <c r="AA24" s="125">
        <f t="shared" si="40"/>
        <v>5.2643909899999999</v>
      </c>
      <c r="AB24" s="125">
        <f t="shared" si="41"/>
        <v>500</v>
      </c>
      <c r="AC24" s="123">
        <v>1</v>
      </c>
      <c r="AD24" s="125">
        <f t="shared" si="36"/>
        <v>505.26439098999998</v>
      </c>
      <c r="AE24" s="118">
        <f t="shared" si="24"/>
        <v>12</v>
      </c>
      <c r="AF24" s="124"/>
      <c r="AG24" s="119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</row>
    <row r="25" spans="1:148" x14ac:dyDescent="0.15">
      <c r="A25" s="41">
        <f t="shared" si="9"/>
        <v>43774</v>
      </c>
      <c r="B25" s="15">
        <f t="shared" ca="1" si="25"/>
        <v>1002.567213</v>
      </c>
      <c r="C25" s="14">
        <f t="shared" si="10"/>
        <v>1000</v>
      </c>
      <c r="D25" s="13">
        <f ca="1">IF(A25&lt;$B$1,VLOOKUP(A25,[1]DI!$A$4:$B$15000,2,FALSE),0)</f>
        <v>4.9000000000000002E-2</v>
      </c>
      <c r="E25" s="14">
        <f t="shared" ca="1" si="26"/>
        <v>1.0001898499999999</v>
      </c>
      <c r="F25" s="14">
        <f ca="1">(TRUNC(PRODUCT($E$12:$E24),16))</f>
        <v>1.0018233455450001</v>
      </c>
      <c r="G25" s="14">
        <f t="shared" si="27"/>
        <v>1</v>
      </c>
      <c r="H25" s="14">
        <f t="shared" ca="1" si="28"/>
        <v>1.00182335</v>
      </c>
      <c r="I25" s="13">
        <f t="shared" si="12"/>
        <v>2.1000000000000001E-2</v>
      </c>
      <c r="J25" s="33">
        <f t="shared" si="13"/>
        <v>43761</v>
      </c>
      <c r="K25" s="2">
        <f t="shared" si="14"/>
        <v>9</v>
      </c>
      <c r="L25" s="17">
        <f t="shared" si="15"/>
        <v>9</v>
      </c>
      <c r="M25" s="12">
        <f t="shared" si="3"/>
        <v>1.0007425089999999</v>
      </c>
      <c r="N25" s="12">
        <f t="shared" ca="1" si="4"/>
        <v>1.0025672130000001</v>
      </c>
      <c r="O25" s="17">
        <f t="shared" si="16"/>
        <v>0</v>
      </c>
      <c r="P25" s="14">
        <f t="shared" ca="1" si="5"/>
        <v>2.5672130000000002</v>
      </c>
      <c r="Q25" s="21">
        <f t="shared" si="6"/>
        <v>0</v>
      </c>
      <c r="R25" s="14">
        <f t="shared" si="17"/>
        <v>0</v>
      </c>
      <c r="S25" s="4" t="str">
        <f t="shared" si="18"/>
        <v>J=</v>
      </c>
      <c r="T25" s="33">
        <f t="shared" si="19"/>
        <v>43920</v>
      </c>
      <c r="U25" s="3"/>
      <c r="V25" s="4"/>
      <c r="W25" s="118"/>
      <c r="X25" s="119"/>
      <c r="Y25" s="121"/>
      <c r="Z25" s="122"/>
      <c r="AA25" s="125"/>
      <c r="AB25" s="125"/>
      <c r="AC25" s="123"/>
      <c r="AD25" s="125"/>
      <c r="AE25" s="118"/>
      <c r="AF25" s="124"/>
      <c r="AG25" s="119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</row>
    <row r="26" spans="1:148" ht="12.75" x14ac:dyDescent="0.15">
      <c r="A26" s="41">
        <f t="shared" si="9"/>
        <v>43775</v>
      </c>
      <c r="B26" s="15">
        <f t="shared" ca="1" si="25"/>
        <v>1002.840245</v>
      </c>
      <c r="C26" s="14">
        <f t="shared" si="10"/>
        <v>1000</v>
      </c>
      <c r="D26" s="13">
        <f ca="1">IF(A26&lt;$B$1,VLOOKUP(A26,[1]DI!$A$4:$B$15000,2,FALSE),0)</f>
        <v>4.9000000000000002E-2</v>
      </c>
      <c r="E26" s="14">
        <f t="shared" ca="1" si="26"/>
        <v>1.0001898499999999</v>
      </c>
      <c r="F26" s="14">
        <f ca="1">(TRUNC(PRODUCT($E$12:$E25),16))</f>
        <v>1.0020135417071501</v>
      </c>
      <c r="G26" s="14">
        <f t="shared" si="27"/>
        <v>1</v>
      </c>
      <c r="H26" s="14">
        <f t="shared" ca="1" si="28"/>
        <v>1.0020135400000001</v>
      </c>
      <c r="I26" s="13">
        <f t="shared" si="12"/>
        <v>2.1000000000000001E-2</v>
      </c>
      <c r="J26" s="33">
        <f t="shared" si="13"/>
        <v>43761</v>
      </c>
      <c r="K26" s="2">
        <f t="shared" si="14"/>
        <v>10</v>
      </c>
      <c r="L26" s="17">
        <f t="shared" si="15"/>
        <v>10</v>
      </c>
      <c r="M26" s="12">
        <f t="shared" si="3"/>
        <v>1.0008250439999999</v>
      </c>
      <c r="N26" s="12">
        <f t="shared" ca="1" si="4"/>
        <v>1.002840245</v>
      </c>
      <c r="O26" s="17">
        <f t="shared" si="16"/>
        <v>0</v>
      </c>
      <c r="P26" s="14">
        <f t="shared" ca="1" si="5"/>
        <v>2.8402449999999999</v>
      </c>
      <c r="Q26" s="21">
        <f t="shared" si="6"/>
        <v>0</v>
      </c>
      <c r="R26" s="14">
        <f t="shared" si="17"/>
        <v>0</v>
      </c>
      <c r="S26" s="4" t="str">
        <f t="shared" si="18"/>
        <v>J=</v>
      </c>
      <c r="T26" s="33">
        <f t="shared" si="19"/>
        <v>43920</v>
      </c>
      <c r="U26" s="3"/>
      <c r="V26" s="4"/>
      <c r="W26" s="118"/>
      <c r="X26" s="119"/>
      <c r="Y26" s="121"/>
      <c r="Z26" s="122"/>
      <c r="AA26" s="125"/>
      <c r="AB26" s="125"/>
      <c r="AC26" s="126"/>
      <c r="AD26" s="125"/>
      <c r="AE26" s="118"/>
      <c r="AF26" s="124"/>
      <c r="AG26" s="119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</row>
    <row r="27" spans="1:148" ht="12.75" x14ac:dyDescent="0.15">
      <c r="A27" s="41">
        <f t="shared" si="9"/>
        <v>43776</v>
      </c>
      <c r="B27" s="15">
        <f t="shared" ca="1" si="25"/>
        <v>1003.113356</v>
      </c>
      <c r="C27" s="14">
        <f t="shared" si="10"/>
        <v>1000</v>
      </c>
      <c r="D27" s="13">
        <f ca="1">IF(A27&lt;$B$1,VLOOKUP(A27,[1]DI!$A$4:$B$15000,2,FALSE),0)</f>
        <v>4.9000000000000002E-2</v>
      </c>
      <c r="E27" s="14">
        <f t="shared" ca="1" si="26"/>
        <v>1.0001898499999999</v>
      </c>
      <c r="F27" s="14">
        <f ca="1">(TRUNC(PRODUCT($E$12:$E26),16))</f>
        <v>1.0022037739780401</v>
      </c>
      <c r="G27" s="14">
        <f t="shared" si="27"/>
        <v>1</v>
      </c>
      <c r="H27" s="14">
        <f t="shared" ca="1" si="28"/>
        <v>1.0022037699999999</v>
      </c>
      <c r="I27" s="13">
        <f t="shared" si="12"/>
        <v>2.1000000000000001E-2</v>
      </c>
      <c r="J27" s="33">
        <f t="shared" si="13"/>
        <v>43761</v>
      </c>
      <c r="K27" s="2">
        <f t="shared" si="14"/>
        <v>11</v>
      </c>
      <c r="L27" s="17">
        <f t="shared" si="15"/>
        <v>11</v>
      </c>
      <c r="M27" s="12">
        <f t="shared" si="3"/>
        <v>1.0009075860000001</v>
      </c>
      <c r="N27" s="12">
        <f t="shared" ca="1" si="4"/>
        <v>1.0031133560000001</v>
      </c>
      <c r="O27" s="17">
        <f t="shared" si="16"/>
        <v>0</v>
      </c>
      <c r="P27" s="14">
        <f t="shared" ca="1" si="5"/>
        <v>3.113356</v>
      </c>
      <c r="Q27" s="21">
        <f t="shared" si="6"/>
        <v>0</v>
      </c>
      <c r="R27" s="14">
        <f t="shared" si="17"/>
        <v>0</v>
      </c>
      <c r="S27" s="4" t="str">
        <f t="shared" si="18"/>
        <v>J=</v>
      </c>
      <c r="T27" s="33">
        <f t="shared" si="19"/>
        <v>43920</v>
      </c>
      <c r="U27" s="3"/>
      <c r="V27" s="4"/>
      <c r="W27" s="118"/>
      <c r="X27" s="119"/>
      <c r="Y27" s="121"/>
      <c r="Z27" s="122"/>
      <c r="AA27" s="125"/>
      <c r="AB27" s="125"/>
      <c r="AC27" s="126"/>
      <c r="AD27" s="125"/>
      <c r="AE27" s="118"/>
      <c r="AF27" s="124"/>
      <c r="AG27" s="119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</row>
    <row r="28" spans="1:148" ht="12.75" x14ac:dyDescent="0.15">
      <c r="A28" s="41">
        <f t="shared" si="9"/>
        <v>43777</v>
      </c>
      <c r="B28" s="15">
        <f t="shared" ca="1" si="25"/>
        <v>1003.3865449899999</v>
      </c>
      <c r="C28" s="14">
        <f t="shared" si="10"/>
        <v>1000</v>
      </c>
      <c r="D28" s="13">
        <f ca="1">IF(A28&lt;$B$1,VLOOKUP(A28,[1]DI!$A$4:$B$15000,2,FALSE),0)</f>
        <v>4.9000000000000002E-2</v>
      </c>
      <c r="E28" s="14">
        <f t="shared" ca="1" si="26"/>
        <v>1.0001898499999999</v>
      </c>
      <c r="F28" s="14">
        <f ca="1">(TRUNC(PRODUCT($E$12:$E27),16))</f>
        <v>1.0023940423645299</v>
      </c>
      <c r="G28" s="14">
        <f t="shared" si="27"/>
        <v>1</v>
      </c>
      <c r="H28" s="14">
        <f t="shared" ca="1" si="28"/>
        <v>1.00239404</v>
      </c>
      <c r="I28" s="13">
        <f t="shared" si="12"/>
        <v>2.1000000000000001E-2</v>
      </c>
      <c r="J28" s="33">
        <f t="shared" si="13"/>
        <v>43761</v>
      </c>
      <c r="K28" s="2">
        <f t="shared" si="14"/>
        <v>12</v>
      </c>
      <c r="L28" s="17">
        <f t="shared" si="15"/>
        <v>12</v>
      </c>
      <c r="M28" s="12">
        <f t="shared" si="3"/>
        <v>1.0009901349999999</v>
      </c>
      <c r="N28" s="12">
        <f t="shared" ca="1" si="4"/>
        <v>1.0033865449999999</v>
      </c>
      <c r="O28" s="17">
        <f t="shared" si="16"/>
        <v>0</v>
      </c>
      <c r="P28" s="14">
        <f t="shared" ca="1" si="5"/>
        <v>3.38654499</v>
      </c>
      <c r="Q28" s="21">
        <f t="shared" si="6"/>
        <v>0</v>
      </c>
      <c r="R28" s="14">
        <f t="shared" si="17"/>
        <v>0</v>
      </c>
      <c r="S28" s="4" t="str">
        <f t="shared" si="18"/>
        <v>J=</v>
      </c>
      <c r="T28" s="33">
        <f t="shared" si="19"/>
        <v>43920</v>
      </c>
      <c r="U28" s="3"/>
      <c r="V28" s="4"/>
      <c r="W28" s="118"/>
      <c r="X28" s="119"/>
      <c r="Y28" s="121"/>
      <c r="Z28" s="122"/>
      <c r="AA28" s="125"/>
      <c r="AB28" s="125"/>
      <c r="AC28" s="126"/>
      <c r="AD28" s="125"/>
      <c r="AE28" s="118"/>
      <c r="AF28" s="124"/>
      <c r="AG28" s="119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</row>
    <row r="29" spans="1:148" x14ac:dyDescent="0.15">
      <c r="A29" s="41">
        <f t="shared" si="9"/>
        <v>43778</v>
      </c>
      <c r="B29" s="15">
        <f t="shared" ca="1" si="25"/>
        <v>1003.65981199</v>
      </c>
      <c r="C29" s="14">
        <f t="shared" si="10"/>
        <v>1000</v>
      </c>
      <c r="D29" s="13">
        <f ca="1">IF(A29&lt;$B$1,VLOOKUP(A29,[1]DI!$A$4:$B$15000,2,FALSE),0)</f>
        <v>0</v>
      </c>
      <c r="E29" s="14">
        <f t="shared" ca="1" si="26"/>
        <v>1</v>
      </c>
      <c r="F29" s="14">
        <f ca="1">(TRUNC(PRODUCT($E$12:$E28),16))</f>
        <v>1.0025843468734801</v>
      </c>
      <c r="G29" s="14">
        <f t="shared" si="27"/>
        <v>1</v>
      </c>
      <c r="H29" s="14">
        <f t="shared" ca="1" si="28"/>
        <v>1.00258435</v>
      </c>
      <c r="I29" s="13">
        <f t="shared" si="12"/>
        <v>2.1000000000000001E-2</v>
      </c>
      <c r="J29" s="33">
        <f t="shared" si="13"/>
        <v>43761</v>
      </c>
      <c r="K29" s="2">
        <f t="shared" si="14"/>
        <v>12</v>
      </c>
      <c r="L29" s="17">
        <f t="shared" si="15"/>
        <v>13</v>
      </c>
      <c r="M29" s="12">
        <f t="shared" si="3"/>
        <v>1.00107269</v>
      </c>
      <c r="N29" s="12">
        <f t="shared" ca="1" si="4"/>
        <v>1.003659812</v>
      </c>
      <c r="O29" s="17">
        <f t="shared" si="16"/>
        <v>0</v>
      </c>
      <c r="P29" s="14">
        <f t="shared" ca="1" si="5"/>
        <v>3.6598119900000001</v>
      </c>
      <c r="Q29" s="21">
        <f t="shared" si="6"/>
        <v>0</v>
      </c>
      <c r="R29" s="14">
        <f t="shared" si="17"/>
        <v>0</v>
      </c>
      <c r="S29" s="4" t="str">
        <f t="shared" si="18"/>
        <v>J=</v>
      </c>
      <c r="T29" s="33">
        <f t="shared" si="19"/>
        <v>43920</v>
      </c>
      <c r="U29" s="3"/>
      <c r="V29" s="4"/>
      <c r="W29" s="118"/>
      <c r="X29" s="119"/>
      <c r="Y29" s="121"/>
      <c r="Z29" s="122"/>
      <c r="AA29" s="121"/>
      <c r="AB29" s="127"/>
      <c r="AC29" s="123"/>
      <c r="AD29" s="121"/>
      <c r="AE29" s="118"/>
      <c r="AF29" s="124"/>
      <c r="AG29" s="119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</row>
    <row r="30" spans="1:148" x14ac:dyDescent="0.15">
      <c r="A30" s="41">
        <f t="shared" si="9"/>
        <v>43779</v>
      </c>
      <c r="B30" s="15">
        <f t="shared" ca="1" si="25"/>
        <v>1003.65981199</v>
      </c>
      <c r="C30" s="14">
        <f t="shared" si="10"/>
        <v>1000</v>
      </c>
      <c r="D30" s="13">
        <f ca="1">IF(A30&lt;$B$1,VLOOKUP(A30,[1]DI!$A$4:$B$15000,2,FALSE),0)</f>
        <v>0</v>
      </c>
      <c r="E30" s="14">
        <f t="shared" ca="1" si="26"/>
        <v>1</v>
      </c>
      <c r="F30" s="14">
        <f ca="1">(TRUNC(PRODUCT($E$12:$E29),16))</f>
        <v>1.0025843468734801</v>
      </c>
      <c r="G30" s="14">
        <f t="shared" si="27"/>
        <v>1</v>
      </c>
      <c r="H30" s="14">
        <f t="shared" ca="1" si="28"/>
        <v>1.00258435</v>
      </c>
      <c r="I30" s="13">
        <f t="shared" si="12"/>
        <v>2.1000000000000001E-2</v>
      </c>
      <c r="J30" s="33">
        <f t="shared" si="13"/>
        <v>43761</v>
      </c>
      <c r="K30" s="2">
        <f t="shared" si="14"/>
        <v>12</v>
      </c>
      <c r="L30" s="17">
        <f t="shared" si="15"/>
        <v>13</v>
      </c>
      <c r="M30" s="12">
        <f t="shared" si="3"/>
        <v>1.00107269</v>
      </c>
      <c r="N30" s="12">
        <f t="shared" ca="1" si="4"/>
        <v>1.003659812</v>
      </c>
      <c r="O30" s="17">
        <f t="shared" si="16"/>
        <v>0</v>
      </c>
      <c r="P30" s="14">
        <f t="shared" ca="1" si="5"/>
        <v>3.6598119900000001</v>
      </c>
      <c r="Q30" s="21">
        <f t="shared" si="6"/>
        <v>0</v>
      </c>
      <c r="R30" s="14">
        <f t="shared" si="17"/>
        <v>0</v>
      </c>
      <c r="S30" s="4" t="str">
        <f t="shared" si="18"/>
        <v>J=</v>
      </c>
      <c r="T30" s="33">
        <f t="shared" si="19"/>
        <v>43920</v>
      </c>
      <c r="U30" s="3"/>
      <c r="V30" s="4"/>
      <c r="W30" s="118"/>
      <c r="X30" s="119"/>
      <c r="Y30" s="121"/>
      <c r="Z30" s="122"/>
      <c r="AA30" s="121"/>
      <c r="AB30" s="127"/>
      <c r="AC30" s="123"/>
      <c r="AD30" s="121"/>
      <c r="AE30" s="118"/>
      <c r="AF30" s="124"/>
      <c r="AG30" s="119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</row>
    <row r="31" spans="1:148" x14ac:dyDescent="0.15">
      <c r="A31" s="41">
        <f t="shared" si="9"/>
        <v>43780</v>
      </c>
      <c r="B31" s="15">
        <f t="shared" ca="1" si="25"/>
        <v>1003.65981199</v>
      </c>
      <c r="C31" s="14">
        <f t="shared" si="10"/>
        <v>1000</v>
      </c>
      <c r="D31" s="13">
        <f ca="1">IF(A31&lt;$B$1,VLOOKUP(A31,[1]DI!$A$4:$B$15000,2,FALSE),0)</f>
        <v>4.9000000000000002E-2</v>
      </c>
      <c r="E31" s="14">
        <f t="shared" ca="1" si="26"/>
        <v>1.0001898499999999</v>
      </c>
      <c r="F31" s="14">
        <f ca="1">(TRUNC(PRODUCT($E$12:$E30),16))</f>
        <v>1.0025843468734801</v>
      </c>
      <c r="G31" s="14">
        <f t="shared" si="27"/>
        <v>1</v>
      </c>
      <c r="H31" s="14">
        <f t="shared" ca="1" si="28"/>
        <v>1.00258435</v>
      </c>
      <c r="I31" s="13">
        <f t="shared" si="12"/>
        <v>2.1000000000000001E-2</v>
      </c>
      <c r="J31" s="33">
        <f t="shared" si="13"/>
        <v>43761</v>
      </c>
      <c r="K31" s="2">
        <f t="shared" si="14"/>
        <v>13</v>
      </c>
      <c r="L31" s="17">
        <f t="shared" si="15"/>
        <v>13</v>
      </c>
      <c r="M31" s="12">
        <f t="shared" si="3"/>
        <v>1.00107269</v>
      </c>
      <c r="N31" s="12">
        <f t="shared" ca="1" si="4"/>
        <v>1.003659812</v>
      </c>
      <c r="O31" s="17">
        <f t="shared" si="16"/>
        <v>0</v>
      </c>
      <c r="P31" s="14">
        <f t="shared" ca="1" si="5"/>
        <v>3.6598119900000001</v>
      </c>
      <c r="Q31" s="21">
        <f t="shared" si="6"/>
        <v>0</v>
      </c>
      <c r="R31" s="14">
        <f t="shared" si="17"/>
        <v>0</v>
      </c>
      <c r="S31" s="4" t="str">
        <f t="shared" si="18"/>
        <v>J=</v>
      </c>
      <c r="T31" s="33">
        <f t="shared" si="19"/>
        <v>43920</v>
      </c>
      <c r="U31" s="3"/>
      <c r="V31" s="4"/>
      <c r="W31" s="118"/>
      <c r="X31" s="119"/>
      <c r="Y31" s="121"/>
      <c r="Z31" s="122"/>
      <c r="AA31" s="121"/>
      <c r="AB31" s="127"/>
      <c r="AC31" s="123"/>
      <c r="AD31" s="121"/>
      <c r="AE31" s="118"/>
      <c r="AF31" s="124"/>
      <c r="AG31" s="119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</row>
    <row r="32" spans="1:148" x14ac:dyDescent="0.15">
      <c r="A32" s="41">
        <f t="shared" si="9"/>
        <v>43781</v>
      </c>
      <c r="B32" s="15">
        <f t="shared" ca="1" si="25"/>
        <v>1003.93314699</v>
      </c>
      <c r="C32" s="14">
        <f t="shared" si="10"/>
        <v>1000</v>
      </c>
      <c r="D32" s="13">
        <f ca="1">IF(A32&lt;$B$1,VLOOKUP(A32,[1]DI!$A$4:$B$15000,2,FALSE),0)</f>
        <v>4.9000000000000002E-2</v>
      </c>
      <c r="E32" s="14">
        <f t="shared" ca="1" si="26"/>
        <v>1.0001898499999999</v>
      </c>
      <c r="F32" s="14">
        <f ca="1">(TRUNC(PRODUCT($E$12:$E31),16))</f>
        <v>1.00277468751173</v>
      </c>
      <c r="G32" s="14">
        <f t="shared" si="27"/>
        <v>1</v>
      </c>
      <c r="H32" s="14">
        <f t="shared" ca="1" si="28"/>
        <v>1.0027746900000001</v>
      </c>
      <c r="I32" s="13">
        <f t="shared" si="12"/>
        <v>2.1000000000000001E-2</v>
      </c>
      <c r="J32" s="33">
        <f t="shared" si="13"/>
        <v>43761</v>
      </c>
      <c r="K32" s="2">
        <f t="shared" si="14"/>
        <v>14</v>
      </c>
      <c r="L32" s="17">
        <f t="shared" si="15"/>
        <v>14</v>
      </c>
      <c r="M32" s="12">
        <f t="shared" si="3"/>
        <v>1.001155252</v>
      </c>
      <c r="N32" s="12">
        <f t="shared" ca="1" si="4"/>
        <v>1.0039331469999999</v>
      </c>
      <c r="O32" s="17">
        <f t="shared" si="16"/>
        <v>0</v>
      </c>
      <c r="P32" s="14">
        <f t="shared" ca="1" si="5"/>
        <v>3.93314699</v>
      </c>
      <c r="Q32" s="21">
        <f t="shared" si="6"/>
        <v>0</v>
      </c>
      <c r="R32" s="14">
        <f t="shared" si="17"/>
        <v>0</v>
      </c>
      <c r="S32" s="4" t="str">
        <f t="shared" si="18"/>
        <v>J=</v>
      </c>
      <c r="T32" s="33">
        <f t="shared" si="19"/>
        <v>43920</v>
      </c>
      <c r="U32" s="3"/>
      <c r="V32" s="4"/>
      <c r="W32" s="118"/>
      <c r="X32" s="119"/>
      <c r="Y32" s="121"/>
      <c r="Z32" s="122"/>
      <c r="AA32" s="121"/>
      <c r="AB32" s="127"/>
      <c r="AC32" s="123"/>
      <c r="AD32" s="121"/>
      <c r="AE32" s="118"/>
      <c r="AF32" s="124"/>
      <c r="AG32" s="119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</row>
    <row r="33" spans="1:148" x14ac:dyDescent="0.15">
      <c r="A33" s="41">
        <f t="shared" si="9"/>
        <v>43782</v>
      </c>
      <c r="B33" s="15">
        <f t="shared" ca="1" si="25"/>
        <v>1004.206551</v>
      </c>
      <c r="C33" s="14">
        <f t="shared" si="10"/>
        <v>1000</v>
      </c>
      <c r="D33" s="13">
        <f ca="1">IF(A33&lt;$B$1,VLOOKUP(A33,[1]DI!$A$4:$B$15000,2,FALSE),0)</f>
        <v>4.9000000000000002E-2</v>
      </c>
      <c r="E33" s="14">
        <f t="shared" ca="1" si="26"/>
        <v>1.0001898499999999</v>
      </c>
      <c r="F33" s="14">
        <f ca="1">(TRUNC(PRODUCT($E$12:$E32),16))</f>
        <v>1.0029650642861501</v>
      </c>
      <c r="G33" s="14">
        <f t="shared" si="27"/>
        <v>1</v>
      </c>
      <c r="H33" s="14">
        <f t="shared" ca="1" si="28"/>
        <v>1.00296506</v>
      </c>
      <c r="I33" s="13">
        <f t="shared" si="12"/>
        <v>2.1000000000000001E-2</v>
      </c>
      <c r="J33" s="33">
        <f t="shared" si="13"/>
        <v>43761</v>
      </c>
      <c r="K33" s="2">
        <f t="shared" si="14"/>
        <v>15</v>
      </c>
      <c r="L33" s="17">
        <f t="shared" si="15"/>
        <v>15</v>
      </c>
      <c r="M33" s="12">
        <f t="shared" si="3"/>
        <v>1.0012378209999999</v>
      </c>
      <c r="N33" s="12">
        <f t="shared" ca="1" si="4"/>
        <v>1.004206551</v>
      </c>
      <c r="O33" s="17">
        <f t="shared" si="16"/>
        <v>0</v>
      </c>
      <c r="P33" s="14">
        <f t="shared" ca="1" si="5"/>
        <v>4.2065510000000002</v>
      </c>
      <c r="Q33" s="21">
        <f t="shared" si="6"/>
        <v>0</v>
      </c>
      <c r="R33" s="14">
        <f t="shared" si="17"/>
        <v>0</v>
      </c>
      <c r="S33" s="4" t="str">
        <f t="shared" si="18"/>
        <v>J=</v>
      </c>
      <c r="T33" s="33">
        <f t="shared" si="19"/>
        <v>43920</v>
      </c>
      <c r="U33" s="3"/>
      <c r="V33" s="4"/>
      <c r="W33" s="118"/>
      <c r="X33" s="119"/>
      <c r="Y33" s="121"/>
      <c r="Z33" s="122"/>
      <c r="AA33" s="121"/>
      <c r="AB33" s="127"/>
      <c r="AC33" s="123"/>
      <c r="AD33" s="121"/>
      <c r="AE33" s="118"/>
      <c r="AF33" s="124"/>
      <c r="AG33" s="119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</row>
    <row r="34" spans="1:148" x14ac:dyDescent="0.15">
      <c r="A34" s="41">
        <f t="shared" si="9"/>
        <v>43783</v>
      </c>
      <c r="B34" s="15">
        <f ca="1">IF(A34&lt;=TODAY(),C34+P34,IF(AND(A34&gt;TODAY(),A34&lt;=$B$1),IF(VLOOKUP(TODAY(),$A$10:$D$5000,4,FALSE)=0,"n.d",C34+P34),"n.d"))</f>
        <v>1004.480043</v>
      </c>
      <c r="C34" s="14">
        <f t="shared" si="10"/>
        <v>1000</v>
      </c>
      <c r="D34" s="13">
        <f ca="1">IF(A34&lt;$B$1,VLOOKUP(A34,[1]DI!$A$4:$B$15000,2,FALSE),0)</f>
        <v>4.9000000000000002E-2</v>
      </c>
      <c r="E34" s="14">
        <f t="shared" ca="1" si="26"/>
        <v>1.0001898499999999</v>
      </c>
      <c r="F34" s="14">
        <f ca="1">(TRUNC(PRODUCT($E$12:$E33),16))</f>
        <v>1.00315547720361</v>
      </c>
      <c r="G34" s="14">
        <f t="shared" si="27"/>
        <v>1</v>
      </c>
      <c r="H34" s="14">
        <f t="shared" ca="1" si="28"/>
        <v>1.00315548</v>
      </c>
      <c r="I34" s="13">
        <f t="shared" si="12"/>
        <v>2.1000000000000001E-2</v>
      </c>
      <c r="J34" s="33">
        <f t="shared" si="13"/>
        <v>43761</v>
      </c>
      <c r="K34" s="2">
        <f t="shared" si="14"/>
        <v>16</v>
      </c>
      <c r="L34" s="17">
        <f t="shared" si="15"/>
        <v>16</v>
      </c>
      <c r="M34" s="12">
        <f t="shared" si="3"/>
        <v>1.001320397</v>
      </c>
      <c r="N34" s="12">
        <f t="shared" ca="1" si="4"/>
        <v>1.004480043</v>
      </c>
      <c r="O34" s="17">
        <f t="shared" si="16"/>
        <v>0</v>
      </c>
      <c r="P34" s="14">
        <f t="shared" ca="1" si="5"/>
        <v>4.4800430000000002</v>
      </c>
      <c r="Q34" s="21">
        <f t="shared" si="6"/>
        <v>0</v>
      </c>
      <c r="R34" s="14">
        <f t="shared" si="17"/>
        <v>0</v>
      </c>
      <c r="S34" s="4" t="str">
        <f t="shared" si="18"/>
        <v>J=</v>
      </c>
      <c r="T34" s="33">
        <f t="shared" si="19"/>
        <v>43920</v>
      </c>
      <c r="U34" s="3"/>
      <c r="V34" s="4"/>
      <c r="W34" s="118"/>
      <c r="X34" s="119"/>
      <c r="Y34" s="121"/>
      <c r="Z34" s="122"/>
      <c r="AA34" s="121"/>
      <c r="AB34" s="127"/>
      <c r="AC34" s="123"/>
      <c r="AD34" s="121"/>
      <c r="AE34" s="118"/>
      <c r="AF34" s="124"/>
      <c r="AG34" s="119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</row>
    <row r="35" spans="1:148" x14ac:dyDescent="0.15">
      <c r="A35" s="41">
        <f t="shared" si="9"/>
        <v>43784</v>
      </c>
      <c r="B35" s="15">
        <f t="shared" ca="1" si="25"/>
        <v>1004.753604</v>
      </c>
      <c r="C35" s="14">
        <f t="shared" si="10"/>
        <v>1000</v>
      </c>
      <c r="D35" s="13">
        <f ca="1">IF(A35&lt;$B$1,VLOOKUP(A35,[1]DI!$A$4:$B$15000,2,FALSE),0)</f>
        <v>0</v>
      </c>
      <c r="E35" s="14">
        <f t="shared" ca="1" si="26"/>
        <v>1</v>
      </c>
      <c r="F35" s="14">
        <f ca="1">(TRUNC(PRODUCT($E$12:$E34),16))</f>
        <v>1.0033459262709501</v>
      </c>
      <c r="G35" s="14">
        <f t="shared" si="27"/>
        <v>1</v>
      </c>
      <c r="H35" s="14">
        <f t="shared" ca="1" si="28"/>
        <v>1.0033459300000001</v>
      </c>
      <c r="I35" s="13">
        <f t="shared" si="12"/>
        <v>2.1000000000000001E-2</v>
      </c>
      <c r="J35" s="33">
        <f t="shared" si="13"/>
        <v>43761</v>
      </c>
      <c r="K35" s="2">
        <f t="shared" si="14"/>
        <v>16</v>
      </c>
      <c r="L35" s="17">
        <f t="shared" si="15"/>
        <v>17</v>
      </c>
      <c r="M35" s="12">
        <f t="shared" si="3"/>
        <v>1.0014029799999999</v>
      </c>
      <c r="N35" s="12">
        <f t="shared" ca="1" si="4"/>
        <v>1.004753604</v>
      </c>
      <c r="O35" s="17">
        <f t="shared" si="16"/>
        <v>0</v>
      </c>
      <c r="P35" s="14">
        <f t="shared" ca="1" si="5"/>
        <v>4.7536040000000002</v>
      </c>
      <c r="Q35" s="21">
        <f t="shared" si="6"/>
        <v>0</v>
      </c>
      <c r="R35" s="14">
        <f t="shared" si="17"/>
        <v>0</v>
      </c>
      <c r="S35" s="4" t="str">
        <f t="shared" si="18"/>
        <v>J=</v>
      </c>
      <c r="T35" s="33">
        <f t="shared" si="19"/>
        <v>43920</v>
      </c>
      <c r="U35" s="3"/>
      <c r="V35" s="4"/>
      <c r="W35" s="118"/>
      <c r="X35" s="119"/>
      <c r="Y35" s="121"/>
      <c r="Z35" s="122"/>
      <c r="AA35" s="121"/>
      <c r="AB35" s="127"/>
      <c r="AC35" s="123"/>
      <c r="AD35" s="121"/>
      <c r="AE35" s="118"/>
      <c r="AF35" s="124"/>
      <c r="AG35" s="119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</row>
    <row r="36" spans="1:148" x14ac:dyDescent="0.15">
      <c r="A36" s="41">
        <f t="shared" si="9"/>
        <v>43785</v>
      </c>
      <c r="B36" s="15">
        <f t="shared" ca="1" si="25"/>
        <v>1004.753604</v>
      </c>
      <c r="C36" s="14">
        <f t="shared" si="10"/>
        <v>1000</v>
      </c>
      <c r="D36" s="13">
        <f ca="1">IF(A36&lt;$B$1,VLOOKUP(A36,[1]DI!$A$4:$B$15000,2,FALSE),0)</f>
        <v>0</v>
      </c>
      <c r="E36" s="14">
        <f t="shared" ca="1" si="26"/>
        <v>1</v>
      </c>
      <c r="F36" s="14">
        <f ca="1">(TRUNC(PRODUCT($E$12:$E35),16))</f>
        <v>1.0033459262709501</v>
      </c>
      <c r="G36" s="14">
        <f t="shared" si="27"/>
        <v>1</v>
      </c>
      <c r="H36" s="14">
        <f t="shared" ca="1" si="28"/>
        <v>1.0033459300000001</v>
      </c>
      <c r="I36" s="13">
        <f t="shared" si="12"/>
        <v>2.1000000000000001E-2</v>
      </c>
      <c r="J36" s="33">
        <f t="shared" si="13"/>
        <v>43761</v>
      </c>
      <c r="K36" s="2">
        <f t="shared" si="14"/>
        <v>16</v>
      </c>
      <c r="L36" s="17">
        <f t="shared" si="15"/>
        <v>17</v>
      </c>
      <c r="M36" s="12">
        <f t="shared" si="3"/>
        <v>1.0014029799999999</v>
      </c>
      <c r="N36" s="12">
        <f t="shared" ca="1" si="4"/>
        <v>1.004753604</v>
      </c>
      <c r="O36" s="17">
        <f t="shared" si="16"/>
        <v>0</v>
      </c>
      <c r="P36" s="14">
        <f t="shared" ca="1" si="5"/>
        <v>4.7536040000000002</v>
      </c>
      <c r="Q36" s="21">
        <f t="shared" si="6"/>
        <v>0</v>
      </c>
      <c r="R36" s="14">
        <f t="shared" si="17"/>
        <v>0</v>
      </c>
      <c r="S36" s="4" t="str">
        <f t="shared" si="18"/>
        <v>J=</v>
      </c>
      <c r="T36" s="33">
        <f t="shared" si="19"/>
        <v>43920</v>
      </c>
      <c r="U36" s="3"/>
      <c r="V36" s="4"/>
      <c r="W36" s="118"/>
      <c r="X36" s="119"/>
      <c r="Y36" s="121"/>
      <c r="Z36" s="122"/>
      <c r="AA36" s="121"/>
      <c r="AB36" s="127"/>
      <c r="AC36" s="123"/>
      <c r="AD36" s="121"/>
      <c r="AE36" s="118"/>
      <c r="AF36" s="124"/>
      <c r="AG36" s="119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</row>
    <row r="37" spans="1:148" x14ac:dyDescent="0.15">
      <c r="A37" s="41">
        <f t="shared" si="9"/>
        <v>43786</v>
      </c>
      <c r="B37" s="15">
        <f t="shared" ca="1" si="25"/>
        <v>1004.753604</v>
      </c>
      <c r="C37" s="14">
        <f t="shared" si="10"/>
        <v>1000</v>
      </c>
      <c r="D37" s="13">
        <f ca="1">IF(A37&lt;$B$1,VLOOKUP(A37,[1]DI!$A$4:$B$15000,2,FALSE),0)</f>
        <v>0</v>
      </c>
      <c r="E37" s="14">
        <f t="shared" ca="1" si="26"/>
        <v>1</v>
      </c>
      <c r="F37" s="14">
        <f ca="1">(TRUNC(PRODUCT($E$12:$E36),16))</f>
        <v>1.0033459262709501</v>
      </c>
      <c r="G37" s="14">
        <f t="shared" si="27"/>
        <v>1</v>
      </c>
      <c r="H37" s="14">
        <f t="shared" ca="1" si="28"/>
        <v>1.0033459300000001</v>
      </c>
      <c r="I37" s="13">
        <f t="shared" si="12"/>
        <v>2.1000000000000001E-2</v>
      </c>
      <c r="J37" s="33">
        <f t="shared" si="13"/>
        <v>43761</v>
      </c>
      <c r="K37" s="2">
        <f t="shared" si="14"/>
        <v>16</v>
      </c>
      <c r="L37" s="17">
        <f t="shared" si="15"/>
        <v>17</v>
      </c>
      <c r="M37" s="12">
        <f t="shared" si="3"/>
        <v>1.0014029799999999</v>
      </c>
      <c r="N37" s="12">
        <f t="shared" ca="1" si="4"/>
        <v>1.004753604</v>
      </c>
      <c r="O37" s="17">
        <f t="shared" si="16"/>
        <v>0</v>
      </c>
      <c r="P37" s="14">
        <f t="shared" ca="1" si="5"/>
        <v>4.7536040000000002</v>
      </c>
      <c r="Q37" s="21">
        <f t="shared" si="6"/>
        <v>0</v>
      </c>
      <c r="R37" s="14">
        <f t="shared" si="17"/>
        <v>0</v>
      </c>
      <c r="S37" s="4" t="str">
        <f t="shared" si="18"/>
        <v>J=</v>
      </c>
      <c r="T37" s="33">
        <f t="shared" si="19"/>
        <v>43920</v>
      </c>
      <c r="U37" s="3"/>
      <c r="V37" s="4"/>
      <c r="W37" s="118"/>
      <c r="X37" s="119"/>
      <c r="Y37" s="121"/>
      <c r="Z37" s="122"/>
      <c r="AA37" s="121"/>
      <c r="AB37" s="127"/>
      <c r="AC37" s="123"/>
      <c r="AD37" s="121"/>
      <c r="AE37" s="118"/>
      <c r="AF37" s="124"/>
      <c r="AG37" s="119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</row>
    <row r="38" spans="1:148" x14ac:dyDescent="0.15">
      <c r="A38" s="41">
        <f t="shared" si="9"/>
        <v>43787</v>
      </c>
      <c r="B38" s="15">
        <f t="shared" ca="1" si="25"/>
        <v>1004.753604</v>
      </c>
      <c r="C38" s="14">
        <f t="shared" si="10"/>
        <v>1000</v>
      </c>
      <c r="D38" s="13">
        <f ca="1">IF(A38&lt;$B$1,VLOOKUP(A38,[1]DI!$A$4:$B$15000,2,FALSE),0)</f>
        <v>4.9000000000000002E-2</v>
      </c>
      <c r="E38" s="14">
        <f t="shared" ca="1" si="26"/>
        <v>1.0001898499999999</v>
      </c>
      <c r="F38" s="14">
        <f ca="1">(TRUNC(PRODUCT($E$12:$E37),16))</f>
        <v>1.0033459262709501</v>
      </c>
      <c r="G38" s="14">
        <f t="shared" si="27"/>
        <v>1</v>
      </c>
      <c r="H38" s="14">
        <f t="shared" ca="1" si="28"/>
        <v>1.0033459300000001</v>
      </c>
      <c r="I38" s="13">
        <f t="shared" si="12"/>
        <v>2.1000000000000001E-2</v>
      </c>
      <c r="J38" s="33">
        <f t="shared" si="13"/>
        <v>43761</v>
      </c>
      <c r="K38" s="2">
        <f t="shared" si="14"/>
        <v>17</v>
      </c>
      <c r="L38" s="17">
        <f t="shared" si="15"/>
        <v>17</v>
      </c>
      <c r="M38" s="12">
        <f t="shared" si="3"/>
        <v>1.0014029799999999</v>
      </c>
      <c r="N38" s="12">
        <f t="shared" ca="1" si="4"/>
        <v>1.004753604</v>
      </c>
      <c r="O38" s="17">
        <f t="shared" si="16"/>
        <v>0</v>
      </c>
      <c r="P38" s="14">
        <f t="shared" ca="1" si="5"/>
        <v>4.7536040000000002</v>
      </c>
      <c r="Q38" s="21">
        <f t="shared" si="6"/>
        <v>0</v>
      </c>
      <c r="R38" s="14">
        <f t="shared" si="17"/>
        <v>0</v>
      </c>
      <c r="S38" s="4" t="str">
        <f t="shared" si="18"/>
        <v>J=</v>
      </c>
      <c r="T38" s="33">
        <f t="shared" si="19"/>
        <v>43920</v>
      </c>
      <c r="U38" s="3"/>
      <c r="V38" s="4"/>
      <c r="W38" s="118"/>
      <c r="X38" s="119"/>
      <c r="Y38" s="121"/>
      <c r="Z38" s="122"/>
      <c r="AA38" s="121"/>
      <c r="AB38" s="127"/>
      <c r="AC38" s="123"/>
      <c r="AD38" s="121"/>
      <c r="AE38" s="118"/>
      <c r="AF38" s="124"/>
      <c r="AG38" s="119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</row>
    <row r="39" spans="1:148" x14ac:dyDescent="0.15">
      <c r="A39" s="41">
        <f t="shared" si="9"/>
        <v>43788</v>
      </c>
      <c r="B39" s="15">
        <f t="shared" ca="1" si="25"/>
        <v>1005.027233</v>
      </c>
      <c r="C39" s="14">
        <f t="shared" si="10"/>
        <v>1000</v>
      </c>
      <c r="D39" s="13">
        <f ca="1">IF(A39&lt;$B$1,VLOOKUP(A39,[1]DI!$A$4:$B$15000,2,FALSE),0)</f>
        <v>4.9000000000000002E-2</v>
      </c>
      <c r="E39" s="14">
        <f t="shared" ca="1" si="26"/>
        <v>1.0001898499999999</v>
      </c>
      <c r="F39" s="14">
        <f ca="1">(TRUNC(PRODUCT($E$12:$E38),16))</f>
        <v>1.00353641149506</v>
      </c>
      <c r="G39" s="14">
        <f t="shared" si="27"/>
        <v>1</v>
      </c>
      <c r="H39" s="14">
        <f t="shared" ca="1" si="28"/>
        <v>1.0035364099999999</v>
      </c>
      <c r="I39" s="13">
        <f t="shared" si="12"/>
        <v>2.1000000000000001E-2</v>
      </c>
      <c r="J39" s="33">
        <f t="shared" si="13"/>
        <v>43761</v>
      </c>
      <c r="K39" s="2">
        <f t="shared" si="14"/>
        <v>18</v>
      </c>
      <c r="L39" s="17">
        <f t="shared" si="15"/>
        <v>18</v>
      </c>
      <c r="M39" s="12">
        <f t="shared" si="3"/>
        <v>1.001485569</v>
      </c>
      <c r="N39" s="12">
        <f t="shared" ca="1" si="4"/>
        <v>1.0050272330000001</v>
      </c>
      <c r="O39" s="17">
        <f t="shared" si="16"/>
        <v>0</v>
      </c>
      <c r="P39" s="14">
        <f t="shared" ca="1" si="5"/>
        <v>5.0272329999999998</v>
      </c>
      <c r="Q39" s="21">
        <f t="shared" si="6"/>
        <v>0</v>
      </c>
      <c r="R39" s="14">
        <f t="shared" si="17"/>
        <v>0</v>
      </c>
      <c r="S39" s="4" t="str">
        <f t="shared" si="18"/>
        <v>J=</v>
      </c>
      <c r="T39" s="33">
        <f t="shared" si="19"/>
        <v>43920</v>
      </c>
      <c r="U39" s="3"/>
      <c r="V39" s="4"/>
      <c r="W39" s="118"/>
      <c r="X39" s="119"/>
      <c r="Y39" s="121"/>
      <c r="Z39" s="122"/>
      <c r="AA39" s="121"/>
      <c r="AB39" s="127"/>
      <c r="AC39" s="123"/>
      <c r="AD39" s="121"/>
      <c r="AE39" s="118"/>
      <c r="AF39" s="124"/>
      <c r="AG39" s="119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</row>
    <row r="40" spans="1:148" x14ac:dyDescent="0.15">
      <c r="A40" s="41">
        <f t="shared" si="9"/>
        <v>43789</v>
      </c>
      <c r="B40" s="15">
        <f t="shared" ca="1" si="25"/>
        <v>1005.30093999</v>
      </c>
      <c r="C40" s="14">
        <f t="shared" si="10"/>
        <v>1000</v>
      </c>
      <c r="D40" s="13">
        <f ca="1">IF(A40&lt;$B$1,VLOOKUP(A40,[1]DI!$A$4:$B$15000,2,FALSE),0)</f>
        <v>4.9000000000000002E-2</v>
      </c>
      <c r="E40" s="14">
        <f t="shared" ca="1" si="26"/>
        <v>1.0001898499999999</v>
      </c>
      <c r="F40" s="14">
        <f ca="1">(TRUNC(PRODUCT($E$12:$E39),16))</f>
        <v>1.00372693288278</v>
      </c>
      <c r="G40" s="14">
        <f t="shared" si="27"/>
        <v>1</v>
      </c>
      <c r="H40" s="14">
        <f t="shared" ca="1" si="28"/>
        <v>1.00372693</v>
      </c>
      <c r="I40" s="13">
        <f t="shared" si="12"/>
        <v>2.1000000000000001E-2</v>
      </c>
      <c r="J40" s="33">
        <f t="shared" si="13"/>
        <v>43761</v>
      </c>
      <c r="K40" s="2">
        <f t="shared" si="14"/>
        <v>19</v>
      </c>
      <c r="L40" s="17">
        <f t="shared" si="15"/>
        <v>19</v>
      </c>
      <c r="M40" s="12">
        <f t="shared" si="3"/>
        <v>1.001568166</v>
      </c>
      <c r="N40" s="12">
        <f t="shared" ca="1" si="4"/>
        <v>1.0053009399999999</v>
      </c>
      <c r="O40" s="17">
        <f t="shared" si="16"/>
        <v>0</v>
      </c>
      <c r="P40" s="14">
        <f t="shared" ca="1" si="5"/>
        <v>5.3009399899999998</v>
      </c>
      <c r="Q40" s="21">
        <f t="shared" si="6"/>
        <v>0</v>
      </c>
      <c r="R40" s="14">
        <f t="shared" si="17"/>
        <v>0</v>
      </c>
      <c r="S40" s="4" t="str">
        <f t="shared" si="18"/>
        <v>J=</v>
      </c>
      <c r="T40" s="33">
        <f t="shared" si="19"/>
        <v>43920</v>
      </c>
      <c r="U40" s="3"/>
      <c r="V40" s="4"/>
      <c r="W40" s="118"/>
      <c r="X40" s="119"/>
      <c r="Y40" s="121"/>
      <c r="Z40" s="122"/>
      <c r="AA40" s="121"/>
      <c r="AB40" s="127"/>
      <c r="AC40" s="123"/>
      <c r="AD40" s="121"/>
      <c r="AE40" s="118"/>
      <c r="AF40" s="124"/>
      <c r="AG40" s="119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</row>
    <row r="41" spans="1:148" x14ac:dyDescent="0.15">
      <c r="A41" s="41">
        <f t="shared" si="9"/>
        <v>43790</v>
      </c>
      <c r="B41" s="15">
        <f t="shared" ca="1" si="25"/>
        <v>1005.5747260000001</v>
      </c>
      <c r="C41" s="14">
        <f t="shared" si="10"/>
        <v>1000</v>
      </c>
      <c r="D41" s="13">
        <f ca="1">IF(A41&lt;$B$1,VLOOKUP(A41,[1]DI!$A$4:$B$15000,2,FALSE),0)</f>
        <v>4.9000000000000002E-2</v>
      </c>
      <c r="E41" s="14">
        <f t="shared" ca="1" si="26"/>
        <v>1.0001898499999999</v>
      </c>
      <c r="F41" s="14">
        <f ca="1">(TRUNC(PRODUCT($E$12:$E40),16))</f>
        <v>1.00391749044099</v>
      </c>
      <c r="G41" s="14">
        <f t="shared" si="27"/>
        <v>1</v>
      </c>
      <c r="H41" s="14">
        <f t="shared" ca="1" si="28"/>
        <v>1.0039174900000001</v>
      </c>
      <c r="I41" s="13">
        <f t="shared" si="12"/>
        <v>2.1000000000000001E-2</v>
      </c>
      <c r="J41" s="33">
        <f t="shared" si="13"/>
        <v>43761</v>
      </c>
      <c r="K41" s="2">
        <f t="shared" si="14"/>
        <v>20</v>
      </c>
      <c r="L41" s="17">
        <f t="shared" si="15"/>
        <v>20</v>
      </c>
      <c r="M41" s="12">
        <f t="shared" si="3"/>
        <v>1.0016507690000001</v>
      </c>
      <c r="N41" s="12">
        <f t="shared" ca="1" si="4"/>
        <v>1.0055747260000001</v>
      </c>
      <c r="O41" s="17">
        <f t="shared" si="16"/>
        <v>0</v>
      </c>
      <c r="P41" s="14">
        <f t="shared" ca="1" si="5"/>
        <v>5.5747260000000001</v>
      </c>
      <c r="Q41" s="21">
        <f t="shared" si="6"/>
        <v>0</v>
      </c>
      <c r="R41" s="14">
        <f t="shared" si="17"/>
        <v>0</v>
      </c>
      <c r="S41" s="4" t="str">
        <f t="shared" si="18"/>
        <v>J=</v>
      </c>
      <c r="T41" s="33">
        <f t="shared" si="19"/>
        <v>43920</v>
      </c>
      <c r="U41" s="3"/>
      <c r="V41" s="4"/>
      <c r="W41" s="118"/>
      <c r="X41" s="119"/>
      <c r="Y41" s="121"/>
      <c r="Z41" s="122"/>
      <c r="AA41" s="121"/>
      <c r="AB41" s="127"/>
      <c r="AC41" s="123"/>
      <c r="AD41" s="121"/>
      <c r="AE41" s="118"/>
      <c r="AF41" s="124"/>
      <c r="AG41" s="119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</row>
    <row r="42" spans="1:148" x14ac:dyDescent="0.15">
      <c r="A42" s="41">
        <f t="shared" si="9"/>
        <v>43791</v>
      </c>
      <c r="B42" s="15">
        <f t="shared" ca="1" si="25"/>
        <v>1005.84858</v>
      </c>
      <c r="C42" s="14">
        <f t="shared" si="10"/>
        <v>1000</v>
      </c>
      <c r="D42" s="13">
        <f ca="1">IF(A42&lt;$B$1,VLOOKUP(A42,[1]DI!$A$4:$B$15000,2,FALSE),0)</f>
        <v>4.9000000000000002E-2</v>
      </c>
      <c r="E42" s="14">
        <f t="shared" ca="1" si="26"/>
        <v>1.0001898499999999</v>
      </c>
      <c r="F42" s="14">
        <f ca="1">(TRUNC(PRODUCT($E$12:$E41),16))</f>
        <v>1.00410808417655</v>
      </c>
      <c r="G42" s="14">
        <f t="shared" si="27"/>
        <v>1</v>
      </c>
      <c r="H42" s="14">
        <f t="shared" ca="1" si="28"/>
        <v>1.00410808</v>
      </c>
      <c r="I42" s="13">
        <f t="shared" si="12"/>
        <v>2.1000000000000001E-2</v>
      </c>
      <c r="J42" s="33">
        <f t="shared" si="13"/>
        <v>43761</v>
      </c>
      <c r="K42" s="2">
        <f t="shared" si="14"/>
        <v>21</v>
      </c>
      <c r="L42" s="17">
        <f t="shared" si="15"/>
        <v>21</v>
      </c>
      <c r="M42" s="12">
        <f t="shared" si="3"/>
        <v>1.001733379</v>
      </c>
      <c r="N42" s="12">
        <f t="shared" ca="1" si="4"/>
        <v>1.0058485800000001</v>
      </c>
      <c r="O42" s="17">
        <f t="shared" si="16"/>
        <v>0</v>
      </c>
      <c r="P42" s="14">
        <f t="shared" ca="1" si="5"/>
        <v>5.8485800000000001</v>
      </c>
      <c r="Q42" s="21">
        <f t="shared" si="6"/>
        <v>0</v>
      </c>
      <c r="R42" s="14">
        <f t="shared" si="17"/>
        <v>0</v>
      </c>
      <c r="S42" s="4" t="str">
        <f t="shared" si="18"/>
        <v>J=</v>
      </c>
      <c r="T42" s="33">
        <f t="shared" si="19"/>
        <v>43920</v>
      </c>
      <c r="U42" s="3"/>
      <c r="V42" s="4"/>
      <c r="W42" s="118"/>
      <c r="X42" s="119"/>
      <c r="Y42" s="121"/>
      <c r="Z42" s="122"/>
      <c r="AA42" s="121"/>
      <c r="AB42" s="127"/>
      <c r="AC42" s="123"/>
      <c r="AD42" s="121"/>
      <c r="AE42" s="118"/>
      <c r="AF42" s="124"/>
      <c r="AG42" s="119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</row>
    <row r="43" spans="1:148" x14ac:dyDescent="0.15">
      <c r="A43" s="41">
        <f t="shared" si="9"/>
        <v>43792</v>
      </c>
      <c r="B43" s="15">
        <f t="shared" ca="1" si="25"/>
        <v>1006.12251199</v>
      </c>
      <c r="C43" s="14">
        <f t="shared" si="10"/>
        <v>1000</v>
      </c>
      <c r="D43" s="13">
        <f ca="1">IF(A43&lt;$B$1,VLOOKUP(A43,[1]DI!$A$4:$B$15000,2,FALSE),0)</f>
        <v>0</v>
      </c>
      <c r="E43" s="14">
        <f t="shared" ca="1" si="26"/>
        <v>1</v>
      </c>
      <c r="F43" s="14">
        <f ca="1">(TRUNC(PRODUCT($E$12:$E42),16))</f>
        <v>1.00429871409633</v>
      </c>
      <c r="G43" s="14">
        <f t="shared" si="27"/>
        <v>1</v>
      </c>
      <c r="H43" s="14">
        <f t="shared" ca="1" si="28"/>
        <v>1.00429871</v>
      </c>
      <c r="I43" s="13">
        <f t="shared" si="12"/>
        <v>2.1000000000000001E-2</v>
      </c>
      <c r="J43" s="33">
        <f t="shared" si="13"/>
        <v>43761</v>
      </c>
      <c r="K43" s="2">
        <f t="shared" si="14"/>
        <v>21</v>
      </c>
      <c r="L43" s="17">
        <f t="shared" si="15"/>
        <v>22</v>
      </c>
      <c r="M43" s="12">
        <f t="shared" si="3"/>
        <v>1.0018159959999999</v>
      </c>
      <c r="N43" s="12">
        <f t="shared" ca="1" si="4"/>
        <v>1.0061225119999999</v>
      </c>
      <c r="O43" s="17">
        <f t="shared" si="16"/>
        <v>0</v>
      </c>
      <c r="P43" s="14">
        <f t="shared" ca="1" si="5"/>
        <v>6.1225119899999996</v>
      </c>
      <c r="Q43" s="21">
        <f t="shared" si="6"/>
        <v>0</v>
      </c>
      <c r="R43" s="14">
        <f t="shared" si="17"/>
        <v>0</v>
      </c>
      <c r="S43" s="4" t="str">
        <f t="shared" si="18"/>
        <v>J=</v>
      </c>
      <c r="T43" s="33">
        <f t="shared" si="19"/>
        <v>43920</v>
      </c>
      <c r="U43" s="3"/>
      <c r="V43" s="4"/>
      <c r="W43" s="118"/>
      <c r="X43" s="119"/>
      <c r="Y43" s="121"/>
      <c r="Z43" s="122"/>
      <c r="AA43" s="121"/>
      <c r="AB43" s="127"/>
      <c r="AC43" s="123"/>
      <c r="AD43" s="121"/>
      <c r="AE43" s="118"/>
      <c r="AF43" s="124"/>
      <c r="AG43" s="119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</row>
    <row r="44" spans="1:148" x14ac:dyDescent="0.15">
      <c r="A44" s="41">
        <f t="shared" si="9"/>
        <v>43793</v>
      </c>
      <c r="B44" s="15">
        <f t="shared" ca="1" si="25"/>
        <v>1006.12251199</v>
      </c>
      <c r="C44" s="14">
        <f t="shared" si="10"/>
        <v>1000</v>
      </c>
      <c r="D44" s="13">
        <f ca="1">IF(A44&lt;$B$1,VLOOKUP(A44,[1]DI!$A$4:$B$15000,2,FALSE),0)</f>
        <v>0</v>
      </c>
      <c r="E44" s="14">
        <f t="shared" ca="1" si="26"/>
        <v>1</v>
      </c>
      <c r="F44" s="14">
        <f ca="1">(TRUNC(PRODUCT($E$12:$E43),16))</f>
        <v>1.00429871409633</v>
      </c>
      <c r="G44" s="14">
        <f t="shared" si="27"/>
        <v>1</v>
      </c>
      <c r="H44" s="14">
        <f t="shared" ca="1" si="28"/>
        <v>1.00429871</v>
      </c>
      <c r="I44" s="13">
        <f t="shared" si="12"/>
        <v>2.1000000000000001E-2</v>
      </c>
      <c r="J44" s="33">
        <f t="shared" si="13"/>
        <v>43761</v>
      </c>
      <c r="K44" s="2">
        <f t="shared" si="14"/>
        <v>21</v>
      </c>
      <c r="L44" s="17">
        <f t="shared" si="15"/>
        <v>22</v>
      </c>
      <c r="M44" s="12">
        <f t="shared" si="3"/>
        <v>1.0018159959999999</v>
      </c>
      <c r="N44" s="12">
        <f t="shared" ca="1" si="4"/>
        <v>1.0061225119999999</v>
      </c>
      <c r="O44" s="17">
        <f t="shared" si="16"/>
        <v>0</v>
      </c>
      <c r="P44" s="14">
        <f t="shared" ca="1" si="5"/>
        <v>6.1225119899999996</v>
      </c>
      <c r="Q44" s="21">
        <f t="shared" si="6"/>
        <v>0</v>
      </c>
      <c r="R44" s="14">
        <f t="shared" si="17"/>
        <v>0</v>
      </c>
      <c r="S44" s="4" t="str">
        <f t="shared" si="18"/>
        <v>J=</v>
      </c>
      <c r="T44" s="33">
        <f t="shared" si="19"/>
        <v>43920</v>
      </c>
      <c r="U44" s="3"/>
      <c r="V44" s="4"/>
      <c r="W44" s="118"/>
      <c r="X44" s="119"/>
      <c r="Y44" s="121"/>
      <c r="Z44" s="122"/>
      <c r="AA44" s="121"/>
      <c r="AB44" s="127"/>
      <c r="AC44" s="123"/>
      <c r="AD44" s="121"/>
      <c r="AE44" s="118"/>
      <c r="AF44" s="124"/>
      <c r="AG44" s="119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</row>
    <row r="45" spans="1:148" x14ac:dyDescent="0.15">
      <c r="A45" s="41">
        <f t="shared" si="9"/>
        <v>43794</v>
      </c>
      <c r="B45" s="15">
        <f t="shared" ca="1" si="25"/>
        <v>1006.12251199</v>
      </c>
      <c r="C45" s="14">
        <f t="shared" si="10"/>
        <v>1000</v>
      </c>
      <c r="D45" s="13">
        <f ca="1">IF(A45&lt;$B$1,VLOOKUP(A45,[1]DI!$A$4:$B$15000,2,FALSE),0)</f>
        <v>4.9000000000000002E-2</v>
      </c>
      <c r="E45" s="14">
        <f t="shared" ca="1" si="26"/>
        <v>1.0001898499999999</v>
      </c>
      <c r="F45" s="14">
        <f ca="1">(TRUNC(PRODUCT($E$12:$E44),16))</f>
        <v>1.00429871409633</v>
      </c>
      <c r="G45" s="14">
        <f t="shared" si="27"/>
        <v>1</v>
      </c>
      <c r="H45" s="14">
        <f t="shared" ca="1" si="28"/>
        <v>1.00429871</v>
      </c>
      <c r="I45" s="13">
        <f t="shared" si="12"/>
        <v>2.1000000000000001E-2</v>
      </c>
      <c r="J45" s="33">
        <f t="shared" si="13"/>
        <v>43761</v>
      </c>
      <c r="K45" s="2">
        <f t="shared" si="14"/>
        <v>22</v>
      </c>
      <c r="L45" s="17">
        <f t="shared" si="15"/>
        <v>22</v>
      </c>
      <c r="M45" s="12">
        <f t="shared" si="3"/>
        <v>1.0018159959999999</v>
      </c>
      <c r="N45" s="12">
        <f t="shared" ca="1" si="4"/>
        <v>1.0061225119999999</v>
      </c>
      <c r="O45" s="17">
        <f t="shared" si="16"/>
        <v>0</v>
      </c>
      <c r="P45" s="14">
        <f t="shared" ca="1" si="5"/>
        <v>6.1225119899999996</v>
      </c>
      <c r="Q45" s="21">
        <f t="shared" si="6"/>
        <v>0</v>
      </c>
      <c r="R45" s="14">
        <f t="shared" si="17"/>
        <v>0</v>
      </c>
      <c r="S45" s="4" t="str">
        <f t="shared" si="18"/>
        <v>J=</v>
      </c>
      <c r="T45" s="33">
        <f t="shared" si="19"/>
        <v>43920</v>
      </c>
      <c r="U45" s="3"/>
      <c r="V45" s="4"/>
      <c r="W45" s="118"/>
      <c r="X45" s="119"/>
      <c r="Y45" s="121"/>
      <c r="Z45" s="122"/>
      <c r="AA45" s="121"/>
      <c r="AB45" s="127"/>
      <c r="AC45" s="128"/>
      <c r="AD45" s="121"/>
      <c r="AE45" s="118"/>
      <c r="AF45" s="124"/>
      <c r="AG45" s="129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</row>
    <row r="46" spans="1:148" x14ac:dyDescent="0.15">
      <c r="A46" s="41">
        <f t="shared" si="9"/>
        <v>43795</v>
      </c>
      <c r="B46" s="15">
        <f t="shared" ca="1" si="25"/>
        <v>1006.396523</v>
      </c>
      <c r="C46" s="14">
        <f t="shared" si="10"/>
        <v>1000</v>
      </c>
      <c r="D46" s="13">
        <f ca="1">IF(A46&lt;$B$1,VLOOKUP(A46,[1]DI!$A$4:$B$15000,2,FALSE),0)</f>
        <v>4.9000000000000002E-2</v>
      </c>
      <c r="E46" s="14">
        <f t="shared" ca="1" si="26"/>
        <v>1.0001898499999999</v>
      </c>
      <c r="F46" s="14">
        <f ca="1">(TRUNC(PRODUCT($E$12:$E45),16))</f>
        <v>1.0044893802071999</v>
      </c>
      <c r="G46" s="14">
        <f t="shared" si="27"/>
        <v>1</v>
      </c>
      <c r="H46" s="14">
        <f t="shared" ca="1" si="28"/>
        <v>1.0044893800000001</v>
      </c>
      <c r="I46" s="13">
        <f t="shared" si="12"/>
        <v>2.1000000000000001E-2</v>
      </c>
      <c r="J46" s="33">
        <f t="shared" si="13"/>
        <v>43761</v>
      </c>
      <c r="K46" s="2">
        <f t="shared" si="14"/>
        <v>23</v>
      </c>
      <c r="L46" s="17">
        <f t="shared" si="15"/>
        <v>23</v>
      </c>
      <c r="M46" s="12">
        <f t="shared" si="3"/>
        <v>1.0018986190000001</v>
      </c>
      <c r="N46" s="12">
        <f t="shared" ca="1" si="4"/>
        <v>1.006396523</v>
      </c>
      <c r="O46" s="17">
        <f t="shared" si="16"/>
        <v>0</v>
      </c>
      <c r="P46" s="14">
        <f t="shared" ca="1" si="5"/>
        <v>6.3965230000000002</v>
      </c>
      <c r="Q46" s="21">
        <f t="shared" si="6"/>
        <v>0</v>
      </c>
      <c r="R46" s="14">
        <f t="shared" si="17"/>
        <v>0</v>
      </c>
      <c r="S46" s="4" t="str">
        <f t="shared" si="18"/>
        <v>J=</v>
      </c>
      <c r="T46" s="33">
        <f t="shared" si="19"/>
        <v>43920</v>
      </c>
      <c r="U46" s="3"/>
      <c r="V46" s="4"/>
      <c r="W46" s="118"/>
      <c r="X46" s="119"/>
      <c r="Y46" s="121"/>
      <c r="Z46" s="122"/>
      <c r="AA46" s="121"/>
      <c r="AB46" s="127"/>
      <c r="AC46" s="128"/>
      <c r="AD46" s="121"/>
      <c r="AE46" s="118"/>
      <c r="AF46" s="124"/>
      <c r="AG46" s="129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</row>
    <row r="47" spans="1:148" x14ac:dyDescent="0.15">
      <c r="A47" s="41">
        <f t="shared" si="9"/>
        <v>43796</v>
      </c>
      <c r="B47" s="15">
        <f t="shared" ca="1" si="25"/>
        <v>1006.670602</v>
      </c>
      <c r="C47" s="14">
        <f t="shared" si="10"/>
        <v>1000</v>
      </c>
      <c r="D47" s="13">
        <f ca="1">IF(A47&lt;$B$1,VLOOKUP(A47,[1]DI!$A$4:$B$15000,2,FALSE),0)</f>
        <v>4.9000000000000002E-2</v>
      </c>
      <c r="E47" s="14">
        <f t="shared" ca="1" si="26"/>
        <v>1.0001898499999999</v>
      </c>
      <c r="F47" s="14">
        <f ca="1">(TRUNC(PRODUCT($E$12:$E46),16))</f>
        <v>1.00468008251603</v>
      </c>
      <c r="G47" s="14">
        <f t="shared" si="27"/>
        <v>1</v>
      </c>
      <c r="H47" s="14">
        <f t="shared" ca="1" si="28"/>
        <v>1.00468008</v>
      </c>
      <c r="I47" s="13">
        <f t="shared" si="12"/>
        <v>2.1000000000000001E-2</v>
      </c>
      <c r="J47" s="33">
        <f t="shared" si="13"/>
        <v>43761</v>
      </c>
      <c r="K47" s="2">
        <f t="shared" si="14"/>
        <v>24</v>
      </c>
      <c r="L47" s="17">
        <f t="shared" si="15"/>
        <v>24</v>
      </c>
      <c r="M47" s="12">
        <f t="shared" si="3"/>
        <v>1.00198125</v>
      </c>
      <c r="N47" s="12">
        <f t="shared" ca="1" si="4"/>
        <v>1.006670602</v>
      </c>
      <c r="O47" s="17">
        <f t="shared" si="16"/>
        <v>0</v>
      </c>
      <c r="P47" s="14">
        <f t="shared" ca="1" si="5"/>
        <v>6.6706019999999997</v>
      </c>
      <c r="Q47" s="21">
        <f t="shared" si="6"/>
        <v>0</v>
      </c>
      <c r="R47" s="14">
        <f t="shared" si="17"/>
        <v>0</v>
      </c>
      <c r="S47" s="4" t="str">
        <f t="shared" si="18"/>
        <v>J=</v>
      </c>
      <c r="T47" s="33">
        <f t="shared" si="19"/>
        <v>43920</v>
      </c>
      <c r="U47" s="3"/>
      <c r="V47" s="4"/>
      <c r="W47" s="118"/>
      <c r="X47" s="119"/>
      <c r="Y47" s="121"/>
      <c r="Z47" s="122"/>
      <c r="AA47" s="121"/>
      <c r="AB47" s="127"/>
      <c r="AC47" s="128"/>
      <c r="AD47" s="121"/>
      <c r="AE47" s="118"/>
      <c r="AF47" s="124"/>
      <c r="AG47" s="129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</row>
    <row r="48" spans="1:148" x14ac:dyDescent="0.15">
      <c r="A48" s="41">
        <f t="shared" si="9"/>
        <v>43797</v>
      </c>
      <c r="B48" s="15">
        <f t="shared" ca="1" si="25"/>
        <v>1006.94476</v>
      </c>
      <c r="C48" s="14">
        <f t="shared" si="10"/>
        <v>1000</v>
      </c>
      <c r="D48" s="13">
        <f ca="1">IF(A48&lt;$B$1,VLOOKUP(A48,[1]DI!$A$4:$B$15000,2,FALSE),0)</f>
        <v>4.9000000000000002E-2</v>
      </c>
      <c r="E48" s="14">
        <f t="shared" ca="1" si="26"/>
        <v>1.0001898499999999</v>
      </c>
      <c r="F48" s="14">
        <f ca="1">(TRUNC(PRODUCT($E$12:$E47),16))</f>
        <v>1.0048708210296999</v>
      </c>
      <c r="G48" s="14">
        <f t="shared" si="27"/>
        <v>1</v>
      </c>
      <c r="H48" s="14">
        <f t="shared" ca="1" si="28"/>
        <v>1.0048708200000001</v>
      </c>
      <c r="I48" s="13">
        <f t="shared" si="12"/>
        <v>2.1000000000000001E-2</v>
      </c>
      <c r="J48" s="33">
        <f t="shared" si="13"/>
        <v>43761</v>
      </c>
      <c r="K48" s="2">
        <f t="shared" si="14"/>
        <v>25</v>
      </c>
      <c r="L48" s="17">
        <f t="shared" si="15"/>
        <v>25</v>
      </c>
      <c r="M48" s="12">
        <f t="shared" si="3"/>
        <v>1.002063887</v>
      </c>
      <c r="N48" s="12">
        <f t="shared" ca="1" si="4"/>
        <v>1.0069447600000001</v>
      </c>
      <c r="O48" s="17">
        <f t="shared" si="16"/>
        <v>0</v>
      </c>
      <c r="P48" s="14">
        <f t="shared" ca="1" si="5"/>
        <v>6.9447599999999996</v>
      </c>
      <c r="Q48" s="21">
        <f t="shared" si="6"/>
        <v>0</v>
      </c>
      <c r="R48" s="14">
        <f t="shared" si="17"/>
        <v>0</v>
      </c>
      <c r="S48" s="4" t="str">
        <f t="shared" si="18"/>
        <v>J=</v>
      </c>
      <c r="T48" s="33">
        <f t="shared" si="19"/>
        <v>43920</v>
      </c>
      <c r="U48" s="3"/>
      <c r="V48" s="4"/>
      <c r="W48" s="118"/>
      <c r="X48" s="119"/>
      <c r="Y48" s="121"/>
      <c r="Z48" s="122"/>
      <c r="AA48" s="121"/>
      <c r="AB48" s="127"/>
      <c r="AC48" s="128"/>
      <c r="AD48" s="121"/>
      <c r="AE48" s="118"/>
      <c r="AF48" s="124"/>
      <c r="AG48" s="129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</row>
    <row r="49" spans="1:148" x14ac:dyDescent="0.15">
      <c r="A49" s="41">
        <f t="shared" si="9"/>
        <v>43798</v>
      </c>
      <c r="B49" s="15">
        <f t="shared" ca="1" si="25"/>
        <v>1007.2189959900001</v>
      </c>
      <c r="C49" s="14">
        <f t="shared" si="10"/>
        <v>1000</v>
      </c>
      <c r="D49" s="13">
        <f ca="1">IF(A49&lt;$B$1,VLOOKUP(A49,[1]DI!$A$4:$B$15000,2,FALSE),0)</f>
        <v>4.9000000000000002E-2</v>
      </c>
      <c r="E49" s="14">
        <f t="shared" ca="1" si="26"/>
        <v>1.0001898499999999</v>
      </c>
      <c r="F49" s="14">
        <f ca="1">(TRUNC(PRODUCT($E$12:$E48),16))</f>
        <v>1.0050615957550699</v>
      </c>
      <c r="G49" s="14">
        <f t="shared" si="27"/>
        <v>1</v>
      </c>
      <c r="H49" s="14">
        <f t="shared" ca="1" si="28"/>
        <v>1.0050616000000001</v>
      </c>
      <c r="I49" s="13">
        <f t="shared" si="12"/>
        <v>2.1000000000000001E-2</v>
      </c>
      <c r="J49" s="33">
        <f t="shared" si="13"/>
        <v>43761</v>
      </c>
      <c r="K49" s="2">
        <f t="shared" si="14"/>
        <v>26</v>
      </c>
      <c r="L49" s="17">
        <f t="shared" si="15"/>
        <v>26</v>
      </c>
      <c r="M49" s="12">
        <f t="shared" si="3"/>
        <v>1.002146531</v>
      </c>
      <c r="N49" s="12">
        <f t="shared" ca="1" si="4"/>
        <v>1.007218996</v>
      </c>
      <c r="O49" s="17">
        <f t="shared" si="16"/>
        <v>0</v>
      </c>
      <c r="P49" s="14">
        <f t="shared" ca="1" si="5"/>
        <v>7.2189959899999998</v>
      </c>
      <c r="Q49" s="21">
        <f t="shared" si="6"/>
        <v>0</v>
      </c>
      <c r="R49" s="14">
        <f t="shared" si="17"/>
        <v>0</v>
      </c>
      <c r="S49" s="4" t="str">
        <f t="shared" si="18"/>
        <v>J=</v>
      </c>
      <c r="T49" s="33">
        <f t="shared" si="19"/>
        <v>43920</v>
      </c>
      <c r="U49" s="3"/>
      <c r="V49" s="4"/>
      <c r="W49" s="118"/>
      <c r="X49" s="119"/>
      <c r="Y49" s="121"/>
      <c r="Z49" s="122"/>
      <c r="AA49" s="121"/>
      <c r="AB49" s="127"/>
      <c r="AC49" s="128"/>
      <c r="AD49" s="121"/>
      <c r="AE49" s="118"/>
      <c r="AF49" s="124"/>
      <c r="AG49" s="129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</row>
    <row r="50" spans="1:148" x14ac:dyDescent="0.15">
      <c r="A50" s="41">
        <f t="shared" si="9"/>
        <v>43799</v>
      </c>
      <c r="B50" s="15">
        <f t="shared" ca="1" si="25"/>
        <v>1007.493301</v>
      </c>
      <c r="C50" s="14">
        <f t="shared" si="10"/>
        <v>1000</v>
      </c>
      <c r="D50" s="13">
        <f ca="1">IF(A50&lt;$B$1,VLOOKUP(A50,[1]DI!$A$4:$B$15000,2,FALSE),0)</f>
        <v>0</v>
      </c>
      <c r="E50" s="14">
        <f t="shared" ca="1" si="26"/>
        <v>1</v>
      </c>
      <c r="F50" s="14">
        <f ca="1">(TRUNC(PRODUCT($E$12:$E49),16))</f>
        <v>1.0052524066990201</v>
      </c>
      <c r="G50" s="14">
        <f t="shared" si="27"/>
        <v>1</v>
      </c>
      <c r="H50" s="14">
        <f t="shared" ca="1" si="28"/>
        <v>1.00525241</v>
      </c>
      <c r="I50" s="13">
        <f t="shared" si="12"/>
        <v>2.1000000000000001E-2</v>
      </c>
      <c r="J50" s="33">
        <f t="shared" si="13"/>
        <v>43761</v>
      </c>
      <c r="K50" s="2">
        <f t="shared" si="14"/>
        <v>26</v>
      </c>
      <c r="L50" s="17">
        <f t="shared" si="15"/>
        <v>27</v>
      </c>
      <c r="M50" s="12">
        <f t="shared" si="3"/>
        <v>1.002229182</v>
      </c>
      <c r="N50" s="12">
        <f t="shared" ca="1" si="4"/>
        <v>1.007493301</v>
      </c>
      <c r="O50" s="17">
        <f t="shared" si="16"/>
        <v>0</v>
      </c>
      <c r="P50" s="14">
        <f t="shared" ca="1" si="5"/>
        <v>7.4933009999999998</v>
      </c>
      <c r="Q50" s="21">
        <f t="shared" si="6"/>
        <v>0</v>
      </c>
      <c r="R50" s="14">
        <f t="shared" si="17"/>
        <v>0</v>
      </c>
      <c r="S50" s="4" t="str">
        <f t="shared" si="18"/>
        <v>J=</v>
      </c>
      <c r="T50" s="33">
        <f t="shared" si="19"/>
        <v>43920</v>
      </c>
      <c r="U50" s="3"/>
      <c r="V50" s="4"/>
      <c r="W50" s="118"/>
      <c r="X50" s="119"/>
      <c r="Y50" s="121"/>
      <c r="Z50" s="122"/>
      <c r="AA50" s="121"/>
      <c r="AB50" s="127"/>
      <c r="AC50" s="128"/>
      <c r="AD50" s="121"/>
      <c r="AE50" s="118"/>
      <c r="AF50" s="124"/>
      <c r="AG50" s="129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</row>
    <row r="51" spans="1:148" x14ac:dyDescent="0.15">
      <c r="A51" s="41">
        <f t="shared" si="9"/>
        <v>43800</v>
      </c>
      <c r="B51" s="15">
        <f t="shared" ca="1" si="25"/>
        <v>1007.493301</v>
      </c>
      <c r="C51" s="14">
        <f t="shared" si="10"/>
        <v>1000</v>
      </c>
      <c r="D51" s="13">
        <f ca="1">IF(A51&lt;$B$1,VLOOKUP(A51,[1]DI!$A$4:$B$15000,2,FALSE),0)</f>
        <v>0</v>
      </c>
      <c r="E51" s="14">
        <f t="shared" ca="1" si="26"/>
        <v>1</v>
      </c>
      <c r="F51" s="14">
        <f ca="1">(TRUNC(PRODUCT($E$12:$E50),16))</f>
        <v>1.0052524066990201</v>
      </c>
      <c r="G51" s="14">
        <f t="shared" si="27"/>
        <v>1</v>
      </c>
      <c r="H51" s="14">
        <f t="shared" ca="1" si="28"/>
        <v>1.00525241</v>
      </c>
      <c r="I51" s="13">
        <f t="shared" si="12"/>
        <v>2.1000000000000001E-2</v>
      </c>
      <c r="J51" s="33">
        <f t="shared" si="13"/>
        <v>43761</v>
      </c>
      <c r="K51" s="2">
        <f t="shared" si="14"/>
        <v>26</v>
      </c>
      <c r="L51" s="17">
        <f t="shared" si="15"/>
        <v>27</v>
      </c>
      <c r="M51" s="12">
        <f t="shared" si="3"/>
        <v>1.002229182</v>
      </c>
      <c r="N51" s="12">
        <f t="shared" ca="1" si="4"/>
        <v>1.007493301</v>
      </c>
      <c r="O51" s="17">
        <f t="shared" si="16"/>
        <v>0</v>
      </c>
      <c r="P51" s="14">
        <f t="shared" ca="1" si="5"/>
        <v>7.4933009999999998</v>
      </c>
      <c r="Q51" s="21">
        <f t="shared" si="6"/>
        <v>0</v>
      </c>
      <c r="R51" s="14">
        <f t="shared" si="17"/>
        <v>0</v>
      </c>
      <c r="S51" s="4" t="str">
        <f t="shared" si="18"/>
        <v>J=</v>
      </c>
      <c r="T51" s="33">
        <f t="shared" si="19"/>
        <v>43920</v>
      </c>
      <c r="U51" s="3"/>
      <c r="V51" s="4"/>
      <c r="W51" s="118"/>
      <c r="X51" s="119"/>
      <c r="Y51" s="121"/>
      <c r="Z51" s="122"/>
      <c r="AA51" s="121"/>
      <c r="AB51" s="127"/>
      <c r="AC51" s="128"/>
      <c r="AD51" s="121"/>
      <c r="AE51" s="118"/>
      <c r="AF51" s="124"/>
      <c r="AG51" s="129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</row>
    <row r="52" spans="1:148" x14ac:dyDescent="0.15">
      <c r="A52" s="41">
        <f t="shared" si="9"/>
        <v>43801</v>
      </c>
      <c r="B52" s="15">
        <f t="shared" ca="1" si="25"/>
        <v>1007.493301</v>
      </c>
      <c r="C52" s="14">
        <f t="shared" si="10"/>
        <v>1000</v>
      </c>
      <c r="D52" s="13">
        <f ca="1">IF(A52&lt;$B$1,VLOOKUP(A52,[1]DI!$A$4:$B$15000,2,FALSE),0)</f>
        <v>4.9000000000000002E-2</v>
      </c>
      <c r="E52" s="14">
        <f t="shared" ca="1" si="26"/>
        <v>1.0001898499999999</v>
      </c>
      <c r="F52" s="14">
        <f ca="1">(TRUNC(PRODUCT($E$12:$E51),16))</f>
        <v>1.0052524066990201</v>
      </c>
      <c r="G52" s="14">
        <f t="shared" si="27"/>
        <v>1</v>
      </c>
      <c r="H52" s="14">
        <f t="shared" ca="1" si="28"/>
        <v>1.00525241</v>
      </c>
      <c r="I52" s="13">
        <f t="shared" si="12"/>
        <v>2.1000000000000001E-2</v>
      </c>
      <c r="J52" s="33">
        <f t="shared" si="13"/>
        <v>43761</v>
      </c>
      <c r="K52" s="2">
        <f t="shared" si="14"/>
        <v>27</v>
      </c>
      <c r="L52" s="17">
        <f t="shared" si="15"/>
        <v>27</v>
      </c>
      <c r="M52" s="12">
        <f t="shared" si="3"/>
        <v>1.002229182</v>
      </c>
      <c r="N52" s="12">
        <f t="shared" ca="1" si="4"/>
        <v>1.007493301</v>
      </c>
      <c r="O52" s="17">
        <f t="shared" si="16"/>
        <v>0</v>
      </c>
      <c r="P52" s="14">
        <f t="shared" ca="1" si="5"/>
        <v>7.4933009999999998</v>
      </c>
      <c r="Q52" s="21">
        <f t="shared" si="6"/>
        <v>0</v>
      </c>
      <c r="R52" s="14">
        <f t="shared" si="17"/>
        <v>0</v>
      </c>
      <c r="S52" s="4" t="str">
        <f t="shared" si="18"/>
        <v>J=</v>
      </c>
      <c r="T52" s="33">
        <f t="shared" si="19"/>
        <v>43920</v>
      </c>
      <c r="U52" s="3"/>
      <c r="V52" s="4"/>
      <c r="W52" s="118"/>
      <c r="X52" s="119"/>
      <c r="Y52" s="121"/>
      <c r="Z52" s="122"/>
      <c r="AA52" s="121"/>
      <c r="AB52" s="127"/>
      <c r="AC52" s="128"/>
      <c r="AD52" s="121"/>
      <c r="AE52" s="118"/>
      <c r="AF52" s="124"/>
      <c r="AG52" s="129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</row>
    <row r="53" spans="1:148" x14ac:dyDescent="0.15">
      <c r="A53" s="41">
        <f t="shared" si="9"/>
        <v>43802</v>
      </c>
      <c r="B53" s="15">
        <f t="shared" ca="1" si="25"/>
        <v>1007.7676729999999</v>
      </c>
      <c r="C53" s="14">
        <f t="shared" si="10"/>
        <v>1000</v>
      </c>
      <c r="D53" s="13">
        <f ca="1">IF(A53&lt;$B$1,VLOOKUP(A53,[1]DI!$A$4:$B$15000,2,FALSE),0)</f>
        <v>4.9000000000000002E-2</v>
      </c>
      <c r="E53" s="14">
        <f t="shared" ca="1" si="26"/>
        <v>1.0001898499999999</v>
      </c>
      <c r="F53" s="14">
        <f ca="1">(TRUNC(PRODUCT($E$12:$E52),16))</f>
        <v>1.0054432538684399</v>
      </c>
      <c r="G53" s="14">
        <f t="shared" si="27"/>
        <v>1</v>
      </c>
      <c r="H53" s="14">
        <f t="shared" ca="1" si="28"/>
        <v>1.0054432499999999</v>
      </c>
      <c r="I53" s="13">
        <f t="shared" si="12"/>
        <v>2.1000000000000001E-2</v>
      </c>
      <c r="J53" s="33">
        <f t="shared" si="13"/>
        <v>43761</v>
      </c>
      <c r="K53" s="2">
        <f t="shared" si="14"/>
        <v>28</v>
      </c>
      <c r="L53" s="17">
        <f t="shared" si="15"/>
        <v>28</v>
      </c>
      <c r="M53" s="12">
        <f t="shared" si="3"/>
        <v>1.0023118390000001</v>
      </c>
      <c r="N53" s="12">
        <f t="shared" ca="1" si="4"/>
        <v>1.007767673</v>
      </c>
      <c r="O53" s="17">
        <f t="shared" si="16"/>
        <v>0</v>
      </c>
      <c r="P53" s="14">
        <f t="shared" ca="1" si="5"/>
        <v>7.7676730000000003</v>
      </c>
      <c r="Q53" s="21">
        <f t="shared" si="6"/>
        <v>0</v>
      </c>
      <c r="R53" s="14">
        <f t="shared" si="17"/>
        <v>0</v>
      </c>
      <c r="S53" s="4" t="str">
        <f t="shared" si="18"/>
        <v>J=</v>
      </c>
      <c r="T53" s="33">
        <f t="shared" si="19"/>
        <v>43920</v>
      </c>
      <c r="U53" s="3"/>
      <c r="V53" s="4"/>
      <c r="W53" s="118"/>
      <c r="X53" s="119"/>
      <c r="Y53" s="121"/>
      <c r="Z53" s="122"/>
      <c r="AA53" s="121"/>
      <c r="AB53" s="127"/>
      <c r="AC53" s="128"/>
      <c r="AD53" s="121"/>
      <c r="AE53" s="118"/>
      <c r="AF53" s="124"/>
      <c r="AG53" s="129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</row>
    <row r="54" spans="1:148" x14ac:dyDescent="0.15">
      <c r="A54" s="41">
        <f t="shared" si="9"/>
        <v>43803</v>
      </c>
      <c r="B54" s="15">
        <f t="shared" ca="1" si="25"/>
        <v>1008.04213499</v>
      </c>
      <c r="C54" s="14">
        <f t="shared" si="10"/>
        <v>1000</v>
      </c>
      <c r="D54" s="13">
        <f ca="1">IF(A54&lt;$B$1,VLOOKUP(A54,[1]DI!$A$4:$B$15000,2,FALSE),0)</f>
        <v>4.9000000000000002E-2</v>
      </c>
      <c r="E54" s="14">
        <f t="shared" ca="1" si="26"/>
        <v>1.0001898499999999</v>
      </c>
      <c r="F54" s="14">
        <f ca="1">(TRUNC(PRODUCT($E$12:$E53),16))</f>
        <v>1.00563413727018</v>
      </c>
      <c r="G54" s="14">
        <f t="shared" si="27"/>
        <v>1</v>
      </c>
      <c r="H54" s="14">
        <f t="shared" ca="1" si="28"/>
        <v>1.00563414</v>
      </c>
      <c r="I54" s="13">
        <f t="shared" si="12"/>
        <v>2.1000000000000001E-2</v>
      </c>
      <c r="J54" s="33">
        <f t="shared" si="13"/>
        <v>43761</v>
      </c>
      <c r="K54" s="2">
        <f t="shared" si="14"/>
        <v>29</v>
      </c>
      <c r="L54" s="17">
        <f t="shared" si="15"/>
        <v>29</v>
      </c>
      <c r="M54" s="12">
        <f t="shared" si="3"/>
        <v>1.002394504</v>
      </c>
      <c r="N54" s="12">
        <f t="shared" ca="1" si="4"/>
        <v>1.008042135</v>
      </c>
      <c r="O54" s="17">
        <f t="shared" si="16"/>
        <v>0</v>
      </c>
      <c r="P54" s="14">
        <f t="shared" ca="1" si="5"/>
        <v>8.0421349899999992</v>
      </c>
      <c r="Q54" s="21">
        <f t="shared" si="6"/>
        <v>0</v>
      </c>
      <c r="R54" s="14">
        <f t="shared" si="17"/>
        <v>0</v>
      </c>
      <c r="S54" s="4" t="str">
        <f t="shared" si="18"/>
        <v>J=</v>
      </c>
      <c r="T54" s="33">
        <f t="shared" si="19"/>
        <v>43920</v>
      </c>
      <c r="U54" s="3"/>
      <c r="V54" s="4"/>
      <c r="W54" s="118"/>
      <c r="X54" s="119"/>
      <c r="Y54" s="121"/>
      <c r="Z54" s="122"/>
      <c r="AA54" s="121"/>
      <c r="AB54" s="127"/>
      <c r="AC54" s="128"/>
      <c r="AD54" s="121"/>
      <c r="AE54" s="118"/>
      <c r="AF54" s="124"/>
      <c r="AG54" s="129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</row>
    <row r="55" spans="1:148" x14ac:dyDescent="0.15">
      <c r="A55" s="41">
        <f t="shared" si="9"/>
        <v>43804</v>
      </c>
      <c r="B55" s="15">
        <f t="shared" ca="1" si="25"/>
        <v>1008.31666499</v>
      </c>
      <c r="C55" s="14">
        <f t="shared" si="10"/>
        <v>1000</v>
      </c>
      <c r="D55" s="13">
        <f ca="1">IF(A55&lt;$B$1,VLOOKUP(A55,[1]DI!$A$4:$B$15000,2,FALSE),0)</f>
        <v>4.9000000000000002E-2</v>
      </c>
      <c r="E55" s="14">
        <f t="shared" ca="1" si="26"/>
        <v>1.0001898499999999</v>
      </c>
      <c r="F55" s="14">
        <f ca="1">(TRUNC(PRODUCT($E$12:$E54),16))</f>
        <v>1.00582505691114</v>
      </c>
      <c r="G55" s="14">
        <f t="shared" si="27"/>
        <v>1</v>
      </c>
      <c r="H55" s="14">
        <f t="shared" ca="1" si="28"/>
        <v>1.00582506</v>
      </c>
      <c r="I55" s="13">
        <f t="shared" si="12"/>
        <v>2.1000000000000001E-2</v>
      </c>
      <c r="J55" s="33">
        <f t="shared" si="13"/>
        <v>43761</v>
      </c>
      <c r="K55" s="2">
        <f t="shared" si="14"/>
        <v>30</v>
      </c>
      <c r="L55" s="17">
        <f t="shared" si="15"/>
        <v>30</v>
      </c>
      <c r="M55" s="12">
        <f t="shared" si="3"/>
        <v>1.0024771750000001</v>
      </c>
      <c r="N55" s="12">
        <f t="shared" ca="1" si="4"/>
        <v>1.0083166649999999</v>
      </c>
      <c r="O55" s="17">
        <f t="shared" si="16"/>
        <v>0</v>
      </c>
      <c r="P55" s="14">
        <f t="shared" ca="1" si="5"/>
        <v>8.3166649899999996</v>
      </c>
      <c r="Q55" s="21">
        <f t="shared" si="6"/>
        <v>0</v>
      </c>
      <c r="R55" s="14">
        <f t="shared" si="17"/>
        <v>0</v>
      </c>
      <c r="S55" s="4" t="str">
        <f t="shared" si="18"/>
        <v>J=</v>
      </c>
      <c r="T55" s="33">
        <f t="shared" si="19"/>
        <v>43920</v>
      </c>
      <c r="U55" s="3"/>
      <c r="V55" s="4"/>
      <c r="W55" s="118"/>
      <c r="X55" s="119"/>
      <c r="Y55" s="121"/>
      <c r="Z55" s="122"/>
      <c r="AA55" s="121"/>
      <c r="AB55" s="127"/>
      <c r="AC55" s="128"/>
      <c r="AD55" s="121"/>
      <c r="AE55" s="118"/>
      <c r="AF55" s="124"/>
      <c r="AG55" s="129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</row>
    <row r="56" spans="1:148" x14ac:dyDescent="0.15">
      <c r="A56" s="41">
        <f t="shared" si="9"/>
        <v>43805</v>
      </c>
      <c r="B56" s="15">
        <f t="shared" ca="1" si="25"/>
        <v>1008.591263</v>
      </c>
      <c r="C56" s="14">
        <f t="shared" si="10"/>
        <v>1000</v>
      </c>
      <c r="D56" s="13">
        <f ca="1">IF(A56&lt;$B$1,VLOOKUP(A56,[1]DI!$A$4:$B$15000,2,FALSE),0)</f>
        <v>4.9000000000000002E-2</v>
      </c>
      <c r="E56" s="14">
        <f t="shared" ca="1" si="26"/>
        <v>1.0001898499999999</v>
      </c>
      <c r="F56" s="14">
        <f ca="1">(TRUNC(PRODUCT($E$12:$E55),16))</f>
        <v>1.0060160127982001</v>
      </c>
      <c r="G56" s="14">
        <f t="shared" si="27"/>
        <v>1</v>
      </c>
      <c r="H56" s="14">
        <f t="shared" ca="1" si="28"/>
        <v>1.00601601</v>
      </c>
      <c r="I56" s="13">
        <f t="shared" si="12"/>
        <v>2.1000000000000001E-2</v>
      </c>
      <c r="J56" s="33">
        <f t="shared" si="13"/>
        <v>43761</v>
      </c>
      <c r="K56" s="2">
        <f t="shared" si="14"/>
        <v>31</v>
      </c>
      <c r="L56" s="17">
        <f t="shared" si="15"/>
        <v>31</v>
      </c>
      <c r="M56" s="12">
        <f t="shared" si="3"/>
        <v>1.0025598529999999</v>
      </c>
      <c r="N56" s="12">
        <f t="shared" ca="1" si="4"/>
        <v>1.008591263</v>
      </c>
      <c r="O56" s="17">
        <f t="shared" si="16"/>
        <v>0</v>
      </c>
      <c r="P56" s="14">
        <f t="shared" ca="1" si="5"/>
        <v>8.5912629999999996</v>
      </c>
      <c r="Q56" s="21">
        <f t="shared" si="6"/>
        <v>0</v>
      </c>
      <c r="R56" s="14">
        <f t="shared" si="17"/>
        <v>0</v>
      </c>
      <c r="S56" s="4" t="str">
        <f t="shared" si="18"/>
        <v>J=</v>
      </c>
      <c r="T56" s="33">
        <f t="shared" si="19"/>
        <v>43920</v>
      </c>
      <c r="U56" s="3"/>
      <c r="V56" s="4"/>
      <c r="W56" s="118"/>
      <c r="X56" s="119"/>
      <c r="Y56" s="121"/>
      <c r="Z56" s="122"/>
      <c r="AA56" s="121"/>
      <c r="AB56" s="127"/>
      <c r="AC56" s="128"/>
      <c r="AD56" s="121"/>
      <c r="AE56" s="118"/>
      <c r="AF56" s="124"/>
      <c r="AG56" s="129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</row>
    <row r="57" spans="1:148" x14ac:dyDescent="0.15">
      <c r="A57" s="41">
        <f t="shared" si="9"/>
        <v>43806</v>
      </c>
      <c r="B57" s="15">
        <f t="shared" ca="1" si="25"/>
        <v>1008.86593999</v>
      </c>
      <c r="C57" s="14">
        <f t="shared" si="10"/>
        <v>1000</v>
      </c>
      <c r="D57" s="13">
        <f ca="1">IF(A57&lt;$B$1,VLOOKUP(A57,[1]DI!$A$4:$B$15000,2,FALSE),0)</f>
        <v>0</v>
      </c>
      <c r="E57" s="14">
        <f t="shared" ca="1" si="26"/>
        <v>1</v>
      </c>
      <c r="F57" s="14">
        <f ca="1">(TRUNC(PRODUCT($E$12:$E56),16))</f>
        <v>1.0062070049382299</v>
      </c>
      <c r="G57" s="14">
        <f t="shared" si="27"/>
        <v>1</v>
      </c>
      <c r="H57" s="14">
        <f t="shared" ca="1" si="28"/>
        <v>1.0062070000000001</v>
      </c>
      <c r="I57" s="13">
        <f t="shared" si="12"/>
        <v>2.1000000000000001E-2</v>
      </c>
      <c r="J57" s="33">
        <f t="shared" si="13"/>
        <v>43761</v>
      </c>
      <c r="K57" s="2">
        <f t="shared" si="14"/>
        <v>31</v>
      </c>
      <c r="L57" s="17">
        <f t="shared" si="15"/>
        <v>32</v>
      </c>
      <c r="M57" s="12">
        <f t="shared" si="3"/>
        <v>1.0026425379999999</v>
      </c>
      <c r="N57" s="12">
        <f t="shared" ca="1" si="4"/>
        <v>1.00886594</v>
      </c>
      <c r="O57" s="17">
        <f t="shared" si="16"/>
        <v>0</v>
      </c>
      <c r="P57" s="14">
        <f t="shared" ca="1" si="5"/>
        <v>8.8659399899999993</v>
      </c>
      <c r="Q57" s="21">
        <f t="shared" si="6"/>
        <v>0</v>
      </c>
      <c r="R57" s="14">
        <f t="shared" si="17"/>
        <v>0</v>
      </c>
      <c r="S57" s="4" t="str">
        <f t="shared" si="18"/>
        <v>J=</v>
      </c>
      <c r="T57" s="33">
        <f t="shared" si="19"/>
        <v>43920</v>
      </c>
      <c r="U57" s="3"/>
      <c r="V57" s="4"/>
      <c r="W57" s="118"/>
      <c r="X57" s="119"/>
      <c r="Y57" s="121"/>
      <c r="Z57" s="122"/>
      <c r="AA57" s="121"/>
      <c r="AB57" s="127"/>
      <c r="AC57" s="128"/>
      <c r="AD57" s="121"/>
      <c r="AE57" s="118"/>
      <c r="AF57" s="124"/>
      <c r="AG57" s="129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</row>
    <row r="58" spans="1:148" x14ac:dyDescent="0.15">
      <c r="A58" s="41">
        <f t="shared" si="9"/>
        <v>43807</v>
      </c>
      <c r="B58" s="15">
        <f t="shared" ca="1" si="25"/>
        <v>1008.86593999</v>
      </c>
      <c r="C58" s="14">
        <f t="shared" si="10"/>
        <v>1000</v>
      </c>
      <c r="D58" s="13">
        <f ca="1">IF(A58&lt;$B$1,VLOOKUP(A58,[1]DI!$A$4:$B$15000,2,FALSE),0)</f>
        <v>0</v>
      </c>
      <c r="E58" s="14">
        <f t="shared" ca="1" si="26"/>
        <v>1</v>
      </c>
      <c r="F58" s="14">
        <f ca="1">(TRUNC(PRODUCT($E$12:$E57),16))</f>
        <v>1.0062070049382299</v>
      </c>
      <c r="G58" s="14">
        <f t="shared" si="27"/>
        <v>1</v>
      </c>
      <c r="H58" s="14">
        <f t="shared" ca="1" si="28"/>
        <v>1.0062070000000001</v>
      </c>
      <c r="I58" s="13">
        <f t="shared" si="12"/>
        <v>2.1000000000000001E-2</v>
      </c>
      <c r="J58" s="33">
        <f t="shared" si="13"/>
        <v>43761</v>
      </c>
      <c r="K58" s="2">
        <f t="shared" si="14"/>
        <v>31</v>
      </c>
      <c r="L58" s="17">
        <f t="shared" si="15"/>
        <v>32</v>
      </c>
      <c r="M58" s="12">
        <f t="shared" si="3"/>
        <v>1.0026425379999999</v>
      </c>
      <c r="N58" s="12">
        <f t="shared" ca="1" si="4"/>
        <v>1.00886594</v>
      </c>
      <c r="O58" s="17">
        <f t="shared" si="16"/>
        <v>0</v>
      </c>
      <c r="P58" s="14">
        <f t="shared" ca="1" si="5"/>
        <v>8.8659399899999993</v>
      </c>
      <c r="Q58" s="21">
        <f t="shared" si="6"/>
        <v>0</v>
      </c>
      <c r="R58" s="14">
        <f t="shared" si="17"/>
        <v>0</v>
      </c>
      <c r="S58" s="4" t="str">
        <f t="shared" si="18"/>
        <v>J=</v>
      </c>
      <c r="T58" s="33">
        <f t="shared" si="19"/>
        <v>43920</v>
      </c>
      <c r="U58" s="3"/>
      <c r="V58" s="4"/>
      <c r="W58" s="118"/>
      <c r="X58" s="119"/>
      <c r="Y58" s="121"/>
      <c r="Z58" s="122"/>
      <c r="AA58" s="121"/>
      <c r="AB58" s="127"/>
      <c r="AC58" s="128"/>
      <c r="AD58" s="121"/>
      <c r="AE58" s="118"/>
      <c r="AF58" s="124"/>
      <c r="AG58" s="129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</row>
    <row r="59" spans="1:148" x14ac:dyDescent="0.15">
      <c r="A59" s="41">
        <f t="shared" si="9"/>
        <v>43808</v>
      </c>
      <c r="B59" s="15">
        <f t="shared" ca="1" si="25"/>
        <v>1008.86593999</v>
      </c>
      <c r="C59" s="14">
        <f t="shared" si="10"/>
        <v>1000</v>
      </c>
      <c r="D59" s="13">
        <f ca="1">IF(A59&lt;$B$1,VLOOKUP(A59,[1]DI!$A$4:$B$15000,2,FALSE),0)</f>
        <v>4.9000000000000002E-2</v>
      </c>
      <c r="E59" s="14">
        <f t="shared" ca="1" si="26"/>
        <v>1.0001898499999999</v>
      </c>
      <c r="F59" s="14">
        <f ca="1">(TRUNC(PRODUCT($E$12:$E58),16))</f>
        <v>1.0062070049382299</v>
      </c>
      <c r="G59" s="14">
        <f t="shared" si="27"/>
        <v>1</v>
      </c>
      <c r="H59" s="14">
        <f t="shared" ca="1" si="28"/>
        <v>1.0062070000000001</v>
      </c>
      <c r="I59" s="13">
        <f t="shared" si="12"/>
        <v>2.1000000000000001E-2</v>
      </c>
      <c r="J59" s="33">
        <f t="shared" si="13"/>
        <v>43761</v>
      </c>
      <c r="K59" s="2">
        <f t="shared" si="14"/>
        <v>32</v>
      </c>
      <c r="L59" s="17">
        <f t="shared" si="15"/>
        <v>32</v>
      </c>
      <c r="M59" s="12">
        <f t="shared" si="3"/>
        <v>1.0026425379999999</v>
      </c>
      <c r="N59" s="12">
        <f t="shared" ca="1" si="4"/>
        <v>1.00886594</v>
      </c>
      <c r="O59" s="17">
        <f t="shared" si="16"/>
        <v>0</v>
      </c>
      <c r="P59" s="14">
        <f t="shared" ca="1" si="5"/>
        <v>8.8659399899999993</v>
      </c>
      <c r="Q59" s="21">
        <f t="shared" si="6"/>
        <v>0</v>
      </c>
      <c r="R59" s="14">
        <f t="shared" si="17"/>
        <v>0</v>
      </c>
      <c r="S59" s="4" t="str">
        <f t="shared" si="18"/>
        <v>J=</v>
      </c>
      <c r="T59" s="33">
        <f t="shared" si="19"/>
        <v>43920</v>
      </c>
      <c r="U59" s="3"/>
      <c r="V59" s="4"/>
      <c r="W59" s="118"/>
      <c r="X59" s="119"/>
      <c r="Y59" s="121"/>
      <c r="Z59" s="122"/>
      <c r="AA59" s="121"/>
      <c r="AB59" s="127"/>
      <c r="AC59" s="128"/>
      <c r="AD59" s="121"/>
      <c r="AE59" s="118"/>
      <c r="AF59" s="124"/>
      <c r="AG59" s="129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</row>
    <row r="60" spans="1:148" x14ac:dyDescent="0.15">
      <c r="A60" s="41">
        <f t="shared" si="9"/>
        <v>43809</v>
      </c>
      <c r="B60" s="15">
        <f t="shared" ca="1" si="25"/>
        <v>1009.140696</v>
      </c>
      <c r="C60" s="14">
        <f t="shared" si="10"/>
        <v>1000</v>
      </c>
      <c r="D60" s="13">
        <f ca="1">IF(A60&lt;$B$1,VLOOKUP(A60,[1]DI!$A$4:$B$15000,2,FALSE),0)</f>
        <v>4.9000000000000002E-2</v>
      </c>
      <c r="E60" s="14">
        <f t="shared" ca="1" si="26"/>
        <v>1.0001898499999999</v>
      </c>
      <c r="F60" s="14">
        <f ca="1">(TRUNC(PRODUCT($E$12:$E59),16))</f>
        <v>1.00639803333811</v>
      </c>
      <c r="G60" s="14">
        <f t="shared" si="27"/>
        <v>1</v>
      </c>
      <c r="H60" s="14">
        <f t="shared" ca="1" si="28"/>
        <v>1.0063980299999999</v>
      </c>
      <c r="I60" s="13">
        <f t="shared" si="12"/>
        <v>2.1000000000000001E-2</v>
      </c>
      <c r="J60" s="33">
        <f t="shared" si="13"/>
        <v>43761</v>
      </c>
      <c r="K60" s="2">
        <f t="shared" si="14"/>
        <v>33</v>
      </c>
      <c r="L60" s="17">
        <f t="shared" si="15"/>
        <v>33</v>
      </c>
      <c r="M60" s="12">
        <f t="shared" si="3"/>
        <v>1.00272523</v>
      </c>
      <c r="N60" s="12">
        <f t="shared" ca="1" si="4"/>
        <v>1.009140696</v>
      </c>
      <c r="O60" s="17">
        <f t="shared" si="16"/>
        <v>0</v>
      </c>
      <c r="P60" s="14">
        <f t="shared" ca="1" si="5"/>
        <v>9.1406960000000002</v>
      </c>
      <c r="Q60" s="21">
        <f t="shared" si="6"/>
        <v>0</v>
      </c>
      <c r="R60" s="14">
        <f t="shared" si="17"/>
        <v>0</v>
      </c>
      <c r="S60" s="4" t="str">
        <f t="shared" si="18"/>
        <v>J=</v>
      </c>
      <c r="T60" s="33">
        <f t="shared" si="19"/>
        <v>43920</v>
      </c>
      <c r="U60" s="3"/>
      <c r="V60" s="4"/>
      <c r="W60" s="118"/>
      <c r="X60" s="119"/>
      <c r="Y60" s="121"/>
      <c r="Z60" s="122"/>
      <c r="AA60" s="121"/>
      <c r="AB60" s="127"/>
      <c r="AC60" s="128"/>
      <c r="AD60" s="121"/>
      <c r="AE60" s="118"/>
      <c r="AF60" s="124"/>
      <c r="AG60" s="129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</row>
    <row r="61" spans="1:148" x14ac:dyDescent="0.15">
      <c r="A61" s="41">
        <f t="shared" si="9"/>
        <v>43810</v>
      </c>
      <c r="B61" s="15">
        <f t="shared" ca="1" si="25"/>
        <v>1009.41553</v>
      </c>
      <c r="C61" s="14">
        <f t="shared" si="10"/>
        <v>1000</v>
      </c>
      <c r="D61" s="13">
        <f ca="1">IF(A61&lt;$B$1,VLOOKUP(A61,[1]DI!$A$4:$B$15000,2,FALSE),0)</f>
        <v>4.9000000000000002E-2</v>
      </c>
      <c r="E61" s="14">
        <f t="shared" ca="1" si="26"/>
        <v>1.0001898499999999</v>
      </c>
      <c r="F61" s="14">
        <f ca="1">(TRUNC(PRODUCT($E$12:$E60),16))</f>
        <v>1.0065890980047401</v>
      </c>
      <c r="G61" s="14">
        <f t="shared" si="27"/>
        <v>1</v>
      </c>
      <c r="H61" s="14">
        <f t="shared" ca="1" si="28"/>
        <v>1.0065891</v>
      </c>
      <c r="I61" s="13">
        <f t="shared" si="12"/>
        <v>2.1000000000000001E-2</v>
      </c>
      <c r="J61" s="33">
        <f t="shared" si="13"/>
        <v>43761</v>
      </c>
      <c r="K61" s="2">
        <f t="shared" si="14"/>
        <v>34</v>
      </c>
      <c r="L61" s="17">
        <f t="shared" si="15"/>
        <v>34</v>
      </c>
      <c r="M61" s="12">
        <f t="shared" si="3"/>
        <v>1.002807928</v>
      </c>
      <c r="N61" s="12">
        <f t="shared" ca="1" si="4"/>
        <v>1.0094155300000001</v>
      </c>
      <c r="O61" s="17">
        <f t="shared" si="16"/>
        <v>0</v>
      </c>
      <c r="P61" s="14">
        <f t="shared" ca="1" si="5"/>
        <v>9.4155300000000004</v>
      </c>
      <c r="Q61" s="21">
        <f t="shared" si="6"/>
        <v>0</v>
      </c>
      <c r="R61" s="14">
        <f t="shared" si="17"/>
        <v>0</v>
      </c>
      <c r="S61" s="4" t="str">
        <f t="shared" si="18"/>
        <v>J=</v>
      </c>
      <c r="T61" s="33">
        <f t="shared" si="19"/>
        <v>43920</v>
      </c>
      <c r="U61" s="3"/>
      <c r="V61" s="4"/>
      <c r="W61" s="118"/>
      <c r="X61" s="119"/>
      <c r="Y61" s="121"/>
      <c r="Z61" s="122"/>
      <c r="AA61" s="121"/>
      <c r="AB61" s="127"/>
      <c r="AC61" s="128"/>
      <c r="AD61" s="121"/>
      <c r="AE61" s="118"/>
      <c r="AF61" s="124"/>
      <c r="AG61" s="129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</row>
    <row r="62" spans="1:148" x14ac:dyDescent="0.15">
      <c r="A62" s="41">
        <f t="shared" si="9"/>
        <v>43811</v>
      </c>
      <c r="B62" s="15">
        <f t="shared" ca="1" si="25"/>
        <v>1009.690433</v>
      </c>
      <c r="C62" s="14">
        <f t="shared" si="10"/>
        <v>1000</v>
      </c>
      <c r="D62" s="13">
        <f ca="1">IF(A62&lt;$B$1,VLOOKUP(A62,[1]DI!$A$4:$B$15000,2,FALSE),0)</f>
        <v>4.4000000000000004E-2</v>
      </c>
      <c r="E62" s="14">
        <f t="shared" ca="1" si="26"/>
        <v>1.0001708899999999</v>
      </c>
      <c r="F62" s="14">
        <f ca="1">(TRUNC(PRODUCT($E$12:$E61),16))</f>
        <v>1.006780198945</v>
      </c>
      <c r="G62" s="14">
        <f t="shared" si="27"/>
        <v>1</v>
      </c>
      <c r="H62" s="14">
        <f t="shared" ca="1" si="28"/>
        <v>1.0067801999999999</v>
      </c>
      <c r="I62" s="13">
        <f t="shared" si="12"/>
        <v>2.1000000000000001E-2</v>
      </c>
      <c r="J62" s="33">
        <f t="shared" si="13"/>
        <v>43761</v>
      </c>
      <c r="K62" s="2">
        <f t="shared" si="14"/>
        <v>35</v>
      </c>
      <c r="L62" s="17">
        <f t="shared" si="15"/>
        <v>35</v>
      </c>
      <c r="M62" s="12">
        <f t="shared" si="3"/>
        <v>1.0028906339999999</v>
      </c>
      <c r="N62" s="12">
        <f t="shared" ca="1" si="4"/>
        <v>1.0096904330000001</v>
      </c>
      <c r="O62" s="17">
        <f t="shared" si="16"/>
        <v>0</v>
      </c>
      <c r="P62" s="14">
        <f t="shared" ca="1" si="5"/>
        <v>9.6904330000000005</v>
      </c>
      <c r="Q62" s="21">
        <f t="shared" si="6"/>
        <v>0</v>
      </c>
      <c r="R62" s="14">
        <f t="shared" si="17"/>
        <v>0</v>
      </c>
      <c r="S62" s="4" t="str">
        <f t="shared" si="18"/>
        <v>J=</v>
      </c>
      <c r="T62" s="33">
        <f t="shared" si="19"/>
        <v>43920</v>
      </c>
      <c r="U62" s="3"/>
      <c r="V62" s="4"/>
      <c r="W62" s="118"/>
      <c r="X62" s="119"/>
      <c r="Y62" s="121"/>
      <c r="Z62" s="122"/>
      <c r="AA62" s="121"/>
      <c r="AB62" s="127"/>
      <c r="AC62" s="128"/>
      <c r="AD62" s="121"/>
      <c r="AE62" s="118"/>
      <c r="AF62" s="124"/>
      <c r="AG62" s="129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</row>
    <row r="63" spans="1:148" x14ac:dyDescent="0.15">
      <c r="A63" s="41">
        <f t="shared" si="9"/>
        <v>43812</v>
      </c>
      <c r="B63" s="15">
        <f t="shared" ca="1" si="25"/>
        <v>1009.94626699</v>
      </c>
      <c r="C63" s="14">
        <f t="shared" si="10"/>
        <v>1000</v>
      </c>
      <c r="D63" s="13">
        <f ca="1">IF(A63&lt;$B$1,VLOOKUP(A63,[1]DI!$A$4:$B$15000,2,FALSE),0)</f>
        <v>4.4000000000000004E-2</v>
      </c>
      <c r="E63" s="14">
        <f t="shared" ca="1" si="26"/>
        <v>1.0001708899999999</v>
      </c>
      <c r="F63" s="14">
        <f ca="1">(TRUNC(PRODUCT($E$12:$E62),16))</f>
        <v>1.0069522476132</v>
      </c>
      <c r="G63" s="14">
        <f t="shared" si="27"/>
        <v>1</v>
      </c>
      <c r="H63" s="14">
        <f t="shared" ca="1" si="28"/>
        <v>1.0069522500000001</v>
      </c>
      <c r="I63" s="13">
        <f t="shared" si="12"/>
        <v>2.1000000000000001E-2</v>
      </c>
      <c r="J63" s="33">
        <f t="shared" si="13"/>
        <v>43761</v>
      </c>
      <c r="K63" s="2">
        <f t="shared" si="14"/>
        <v>36</v>
      </c>
      <c r="L63" s="17">
        <f t="shared" si="15"/>
        <v>36</v>
      </c>
      <c r="M63" s="12">
        <f t="shared" si="3"/>
        <v>1.0029733460000001</v>
      </c>
      <c r="N63" s="12">
        <f t="shared" ca="1" si="4"/>
        <v>1.0099462669999999</v>
      </c>
      <c r="O63" s="17">
        <f t="shared" si="16"/>
        <v>0</v>
      </c>
      <c r="P63" s="14">
        <f t="shared" ca="1" si="5"/>
        <v>9.9462669899999998</v>
      </c>
      <c r="Q63" s="21">
        <f t="shared" si="6"/>
        <v>0</v>
      </c>
      <c r="R63" s="14">
        <f t="shared" si="17"/>
        <v>0</v>
      </c>
      <c r="S63" s="4" t="str">
        <f t="shared" si="18"/>
        <v>J=</v>
      </c>
      <c r="T63" s="33">
        <f t="shared" si="19"/>
        <v>43920</v>
      </c>
      <c r="U63" s="3"/>
      <c r="V63" s="4"/>
      <c r="W63" s="118"/>
      <c r="X63" s="119"/>
      <c r="Y63" s="121"/>
      <c r="Z63" s="122"/>
      <c r="AA63" s="121"/>
      <c r="AB63" s="127"/>
      <c r="AC63" s="128"/>
      <c r="AD63" s="121"/>
      <c r="AE63" s="118"/>
      <c r="AF63" s="124"/>
      <c r="AG63" s="129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</row>
    <row r="64" spans="1:148" x14ac:dyDescent="0.15">
      <c r="A64" s="41">
        <f t="shared" si="9"/>
        <v>43813</v>
      </c>
      <c r="B64" s="15">
        <f t="shared" ca="1" si="25"/>
        <v>1010.202167</v>
      </c>
      <c r="C64" s="14">
        <f t="shared" si="10"/>
        <v>1000</v>
      </c>
      <c r="D64" s="13">
        <f ca="1">IF(A64&lt;$B$1,VLOOKUP(A64,[1]DI!$A$4:$B$15000,2,FALSE),0)</f>
        <v>0</v>
      </c>
      <c r="E64" s="14">
        <f t="shared" ca="1" si="26"/>
        <v>1</v>
      </c>
      <c r="F64" s="14">
        <f ca="1">(TRUNC(PRODUCT($E$12:$E63),16))</f>
        <v>1.00712432568279</v>
      </c>
      <c r="G64" s="14">
        <f t="shared" si="27"/>
        <v>1</v>
      </c>
      <c r="H64" s="14">
        <f t="shared" ca="1" si="28"/>
        <v>1.0071243299999999</v>
      </c>
      <c r="I64" s="13">
        <f t="shared" si="12"/>
        <v>2.1000000000000001E-2</v>
      </c>
      <c r="J64" s="33">
        <f t="shared" si="13"/>
        <v>43761</v>
      </c>
      <c r="K64" s="2">
        <f t="shared" si="14"/>
        <v>36</v>
      </c>
      <c r="L64" s="17">
        <f t="shared" si="15"/>
        <v>37</v>
      </c>
      <c r="M64" s="12">
        <f t="shared" si="3"/>
        <v>1.003056065</v>
      </c>
      <c r="N64" s="12">
        <f t="shared" ca="1" si="4"/>
        <v>1.0102021670000001</v>
      </c>
      <c r="O64" s="17">
        <f t="shared" si="16"/>
        <v>0</v>
      </c>
      <c r="P64" s="14">
        <f t="shared" ca="1" si="5"/>
        <v>10.202166999999999</v>
      </c>
      <c r="Q64" s="21">
        <f t="shared" si="6"/>
        <v>0</v>
      </c>
      <c r="R64" s="14">
        <f t="shared" si="17"/>
        <v>0</v>
      </c>
      <c r="S64" s="4" t="str">
        <f t="shared" si="18"/>
        <v>J=</v>
      </c>
      <c r="T64" s="33">
        <f t="shared" si="19"/>
        <v>43920</v>
      </c>
      <c r="U64" s="3"/>
      <c r="V64" s="4"/>
      <c r="W64" s="118"/>
      <c r="X64" s="119"/>
      <c r="Y64" s="121"/>
      <c r="Z64" s="122"/>
      <c r="AA64" s="121"/>
      <c r="AB64" s="127"/>
      <c r="AC64" s="128"/>
      <c r="AD64" s="121"/>
      <c r="AE64" s="118"/>
      <c r="AF64" s="124"/>
      <c r="AG64" s="129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</row>
    <row r="65" spans="1:148" x14ac:dyDescent="0.15">
      <c r="A65" s="41">
        <f t="shared" si="9"/>
        <v>43814</v>
      </c>
      <c r="B65" s="15">
        <f t="shared" ca="1" si="25"/>
        <v>1010.202167</v>
      </c>
      <c r="C65" s="14">
        <f t="shared" si="10"/>
        <v>1000</v>
      </c>
      <c r="D65" s="13">
        <f ca="1">IF(A65&lt;$B$1,VLOOKUP(A65,[1]DI!$A$4:$B$15000,2,FALSE),0)</f>
        <v>0</v>
      </c>
      <c r="E65" s="14">
        <f t="shared" ca="1" si="26"/>
        <v>1</v>
      </c>
      <c r="F65" s="14">
        <f ca="1">(TRUNC(PRODUCT($E$12:$E64),16))</f>
        <v>1.00712432568279</v>
      </c>
      <c r="G65" s="14">
        <f t="shared" si="27"/>
        <v>1</v>
      </c>
      <c r="H65" s="14">
        <f t="shared" ca="1" si="28"/>
        <v>1.0071243299999999</v>
      </c>
      <c r="I65" s="13">
        <f t="shared" si="12"/>
        <v>2.1000000000000001E-2</v>
      </c>
      <c r="J65" s="33">
        <f t="shared" si="13"/>
        <v>43761</v>
      </c>
      <c r="K65" s="2">
        <f t="shared" si="14"/>
        <v>36</v>
      </c>
      <c r="L65" s="17">
        <f t="shared" si="15"/>
        <v>37</v>
      </c>
      <c r="M65" s="12">
        <f t="shared" si="3"/>
        <v>1.003056065</v>
      </c>
      <c r="N65" s="12">
        <f t="shared" ca="1" si="4"/>
        <v>1.0102021670000001</v>
      </c>
      <c r="O65" s="17">
        <f t="shared" si="16"/>
        <v>0</v>
      </c>
      <c r="P65" s="14">
        <f t="shared" ca="1" si="5"/>
        <v>10.202166999999999</v>
      </c>
      <c r="Q65" s="21">
        <f t="shared" si="6"/>
        <v>0</v>
      </c>
      <c r="R65" s="14">
        <f t="shared" si="17"/>
        <v>0</v>
      </c>
      <c r="S65" s="4" t="str">
        <f t="shared" si="18"/>
        <v>J=</v>
      </c>
      <c r="T65" s="33">
        <f t="shared" si="19"/>
        <v>43920</v>
      </c>
      <c r="U65" s="3"/>
      <c r="V65" s="4"/>
      <c r="W65" s="118"/>
      <c r="X65" s="119"/>
      <c r="Y65" s="121"/>
      <c r="Z65" s="122"/>
      <c r="AA65" s="121"/>
      <c r="AB65" s="127"/>
      <c r="AC65" s="128"/>
      <c r="AD65" s="121"/>
      <c r="AE65" s="118"/>
      <c r="AF65" s="124"/>
      <c r="AG65" s="129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</row>
    <row r="66" spans="1:148" x14ac:dyDescent="0.15">
      <c r="A66" s="41">
        <f t="shared" si="9"/>
        <v>43815</v>
      </c>
      <c r="B66" s="15">
        <f t="shared" ca="1" si="25"/>
        <v>1010.202167</v>
      </c>
      <c r="C66" s="14">
        <f t="shared" si="10"/>
        <v>1000</v>
      </c>
      <c r="D66" s="13">
        <f ca="1">IF(A66&lt;$B$1,VLOOKUP(A66,[1]DI!$A$4:$B$15000,2,FALSE),0)</f>
        <v>4.4000000000000004E-2</v>
      </c>
      <c r="E66" s="14">
        <f t="shared" ca="1" si="26"/>
        <v>1.0001708899999999</v>
      </c>
      <c r="F66" s="14">
        <f ca="1">(TRUNC(PRODUCT($E$12:$E65),16))</f>
        <v>1.00712432568279</v>
      </c>
      <c r="G66" s="14">
        <f t="shared" si="27"/>
        <v>1</v>
      </c>
      <c r="H66" s="14">
        <f t="shared" ca="1" si="28"/>
        <v>1.0071243299999999</v>
      </c>
      <c r="I66" s="13">
        <f t="shared" si="12"/>
        <v>2.1000000000000001E-2</v>
      </c>
      <c r="J66" s="33">
        <f t="shared" si="13"/>
        <v>43761</v>
      </c>
      <c r="K66" s="2">
        <f t="shared" si="14"/>
        <v>37</v>
      </c>
      <c r="L66" s="17">
        <f t="shared" si="15"/>
        <v>37</v>
      </c>
      <c r="M66" s="12">
        <f t="shared" si="3"/>
        <v>1.003056065</v>
      </c>
      <c r="N66" s="12">
        <f t="shared" ca="1" si="4"/>
        <v>1.0102021670000001</v>
      </c>
      <c r="O66" s="17">
        <f t="shared" si="16"/>
        <v>0</v>
      </c>
      <c r="P66" s="14">
        <f t="shared" ca="1" si="5"/>
        <v>10.202166999999999</v>
      </c>
      <c r="Q66" s="21">
        <f t="shared" si="6"/>
        <v>0</v>
      </c>
      <c r="R66" s="14">
        <f t="shared" si="17"/>
        <v>0</v>
      </c>
      <c r="S66" s="4" t="str">
        <f t="shared" si="18"/>
        <v>J=</v>
      </c>
      <c r="T66" s="33">
        <f t="shared" si="19"/>
        <v>43920</v>
      </c>
      <c r="U66" s="3"/>
      <c r="V66" s="4"/>
      <c r="W66" s="118"/>
      <c r="X66" s="119"/>
      <c r="Y66" s="121"/>
      <c r="Z66" s="122"/>
      <c r="AA66" s="121"/>
      <c r="AB66" s="127"/>
      <c r="AC66" s="128"/>
      <c r="AD66" s="121"/>
      <c r="AE66" s="118"/>
      <c r="AF66" s="124"/>
      <c r="AG66" s="129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</row>
    <row r="67" spans="1:148" x14ac:dyDescent="0.15">
      <c r="A67" s="41">
        <f t="shared" si="9"/>
        <v>43816</v>
      </c>
      <c r="B67" s="15">
        <f t="shared" ca="1" si="25"/>
        <v>1010.458123</v>
      </c>
      <c r="C67" s="14">
        <f t="shared" si="10"/>
        <v>1000</v>
      </c>
      <c r="D67" s="13">
        <f ca="1">IF(A67&lt;$B$1,VLOOKUP(A67,[1]DI!$A$4:$B$15000,2,FALSE),0)</f>
        <v>4.4000000000000004E-2</v>
      </c>
      <c r="E67" s="14">
        <f t="shared" ca="1" si="26"/>
        <v>1.0001708899999999</v>
      </c>
      <c r="F67" s="14">
        <f ca="1">(TRUNC(PRODUCT($E$12:$E66),16))</f>
        <v>1.0072964331588099</v>
      </c>
      <c r="G67" s="14">
        <f t="shared" si="27"/>
        <v>1</v>
      </c>
      <c r="H67" s="14">
        <f t="shared" ca="1" si="28"/>
        <v>1.00729643</v>
      </c>
      <c r="I67" s="13">
        <f t="shared" si="12"/>
        <v>2.1000000000000001E-2</v>
      </c>
      <c r="J67" s="33">
        <f t="shared" si="13"/>
        <v>43761</v>
      </c>
      <c r="K67" s="2">
        <f t="shared" si="14"/>
        <v>38</v>
      </c>
      <c r="L67" s="17">
        <f t="shared" si="15"/>
        <v>38</v>
      </c>
      <c r="M67" s="12">
        <f t="shared" si="3"/>
        <v>1.003138791</v>
      </c>
      <c r="N67" s="12">
        <f t="shared" ca="1" si="4"/>
        <v>1.010458123</v>
      </c>
      <c r="O67" s="17">
        <f t="shared" si="16"/>
        <v>0</v>
      </c>
      <c r="P67" s="14">
        <f t="shared" ca="1" si="5"/>
        <v>10.458123000000001</v>
      </c>
      <c r="Q67" s="21">
        <f t="shared" si="6"/>
        <v>0</v>
      </c>
      <c r="R67" s="14">
        <f t="shared" si="17"/>
        <v>0</v>
      </c>
      <c r="S67" s="4" t="str">
        <f t="shared" si="18"/>
        <v>J=</v>
      </c>
      <c r="T67" s="33">
        <f t="shared" si="19"/>
        <v>43920</v>
      </c>
      <c r="U67" s="3"/>
      <c r="V67" s="4"/>
      <c r="W67" s="118"/>
      <c r="X67" s="119"/>
      <c r="Y67" s="121"/>
      <c r="Z67" s="122"/>
      <c r="AA67" s="121"/>
      <c r="AB67" s="127"/>
      <c r="AC67" s="128"/>
      <c r="AD67" s="121"/>
      <c r="AE67" s="118"/>
      <c r="AF67" s="124"/>
      <c r="AG67" s="129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</row>
    <row r="68" spans="1:148" x14ac:dyDescent="0.15">
      <c r="A68" s="41">
        <f t="shared" si="9"/>
        <v>43817</v>
      </c>
      <c r="B68" s="15">
        <f t="shared" ca="1" si="25"/>
        <v>1010.71415299</v>
      </c>
      <c r="C68" s="14">
        <f t="shared" si="10"/>
        <v>1000</v>
      </c>
      <c r="D68" s="13">
        <f ca="1">IF(A68&lt;$B$1,VLOOKUP(A68,[1]DI!$A$4:$B$15000,2,FALSE),0)</f>
        <v>4.4000000000000004E-2</v>
      </c>
      <c r="E68" s="14">
        <f t="shared" ca="1" si="26"/>
        <v>1.0001708899999999</v>
      </c>
      <c r="F68" s="14">
        <f ca="1">(TRUNC(PRODUCT($E$12:$E67),16))</f>
        <v>1.00746857004627</v>
      </c>
      <c r="G68" s="14">
        <f t="shared" si="27"/>
        <v>1</v>
      </c>
      <c r="H68" s="14">
        <f t="shared" ca="1" si="28"/>
        <v>1.0074685699999999</v>
      </c>
      <c r="I68" s="13">
        <f t="shared" si="12"/>
        <v>2.1000000000000001E-2</v>
      </c>
      <c r="J68" s="33">
        <f t="shared" si="13"/>
        <v>43761</v>
      </c>
      <c r="K68" s="2">
        <f t="shared" si="14"/>
        <v>39</v>
      </c>
      <c r="L68" s="17">
        <f t="shared" si="15"/>
        <v>39</v>
      </c>
      <c r="M68" s="12">
        <f t="shared" si="3"/>
        <v>1.0032215229999999</v>
      </c>
      <c r="N68" s="12">
        <f t="shared" ca="1" si="4"/>
        <v>1.0107141529999999</v>
      </c>
      <c r="O68" s="17">
        <f t="shared" si="16"/>
        <v>0</v>
      </c>
      <c r="P68" s="14">
        <f t="shared" ca="1" si="5"/>
        <v>10.714152990000001</v>
      </c>
      <c r="Q68" s="21">
        <f t="shared" si="6"/>
        <v>0</v>
      </c>
      <c r="R68" s="14">
        <f t="shared" si="17"/>
        <v>0</v>
      </c>
      <c r="S68" s="4" t="str">
        <f t="shared" si="18"/>
        <v>J=</v>
      </c>
      <c r="T68" s="33">
        <f t="shared" si="19"/>
        <v>43920</v>
      </c>
      <c r="U68" s="3"/>
      <c r="V68" s="4"/>
      <c r="W68" s="118"/>
      <c r="X68" s="119"/>
      <c r="Y68" s="121"/>
      <c r="Z68" s="122"/>
      <c r="AA68" s="121"/>
      <c r="AB68" s="127"/>
      <c r="AC68" s="128"/>
      <c r="AD68" s="121"/>
      <c r="AE68" s="118"/>
      <c r="AF68" s="124"/>
      <c r="AG68" s="129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</row>
    <row r="69" spans="1:148" x14ac:dyDescent="0.15">
      <c r="A69" s="41">
        <f t="shared" si="9"/>
        <v>43818</v>
      </c>
      <c r="B69" s="15">
        <f t="shared" ca="1" si="25"/>
        <v>1010.97025</v>
      </c>
      <c r="C69" s="14">
        <f t="shared" si="10"/>
        <v>1000</v>
      </c>
      <c r="D69" s="13">
        <f ca="1">IF(A69&lt;$B$1,VLOOKUP(A69,[1]DI!$A$4:$B$15000,2,FALSE),0)</f>
        <v>4.4000000000000004E-2</v>
      </c>
      <c r="E69" s="14">
        <f t="shared" ca="1" si="26"/>
        <v>1.0001708899999999</v>
      </c>
      <c r="F69" s="14">
        <f ca="1">(TRUNC(PRODUCT($E$12:$E68),16))</f>
        <v>1.00764073635021</v>
      </c>
      <c r="G69" s="14">
        <f t="shared" si="27"/>
        <v>1</v>
      </c>
      <c r="H69" s="14">
        <f t="shared" ca="1" si="28"/>
        <v>1.00764074</v>
      </c>
      <c r="I69" s="13">
        <f t="shared" si="12"/>
        <v>2.1000000000000001E-2</v>
      </c>
      <c r="J69" s="33">
        <f t="shared" si="13"/>
        <v>43761</v>
      </c>
      <c r="K69" s="2">
        <f t="shared" si="14"/>
        <v>40</v>
      </c>
      <c r="L69" s="17">
        <f t="shared" si="15"/>
        <v>40</v>
      </c>
      <c r="M69" s="12">
        <f t="shared" si="3"/>
        <v>1.003304263</v>
      </c>
      <c r="N69" s="12">
        <f t="shared" ca="1" si="4"/>
        <v>1.01097025</v>
      </c>
      <c r="O69" s="17">
        <f t="shared" si="16"/>
        <v>0</v>
      </c>
      <c r="P69" s="14">
        <f t="shared" ca="1" si="5"/>
        <v>10.97025</v>
      </c>
      <c r="Q69" s="21">
        <f t="shared" si="6"/>
        <v>0</v>
      </c>
      <c r="R69" s="14">
        <f t="shared" si="17"/>
        <v>0</v>
      </c>
      <c r="S69" s="4" t="str">
        <f t="shared" si="18"/>
        <v>J=</v>
      </c>
      <c r="T69" s="33">
        <f t="shared" si="19"/>
        <v>43920</v>
      </c>
      <c r="U69" s="3"/>
      <c r="V69" s="4"/>
      <c r="W69" s="118"/>
      <c r="X69" s="119"/>
      <c r="Y69" s="121"/>
      <c r="Z69" s="122"/>
      <c r="AA69" s="121"/>
      <c r="AB69" s="127"/>
      <c r="AC69" s="128"/>
      <c r="AD69" s="121"/>
      <c r="AE69" s="118"/>
      <c r="AF69" s="124"/>
      <c r="AG69" s="129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</row>
    <row r="70" spans="1:148" x14ac:dyDescent="0.15">
      <c r="A70" s="41">
        <f t="shared" si="9"/>
        <v>43819</v>
      </c>
      <c r="B70" s="15">
        <f t="shared" ca="1" si="25"/>
        <v>1011.226401</v>
      </c>
      <c r="C70" s="14">
        <f t="shared" si="10"/>
        <v>1000</v>
      </c>
      <c r="D70" s="13">
        <f ca="1">IF(A70&lt;$B$1,VLOOKUP(A70,[1]DI!$A$4:$B$15000,2,FALSE),0)</f>
        <v>4.4000000000000004E-2</v>
      </c>
      <c r="E70" s="14">
        <f t="shared" ca="1" si="26"/>
        <v>1.0001708899999999</v>
      </c>
      <c r="F70" s="14">
        <f ca="1">(TRUNC(PRODUCT($E$12:$E69),16))</f>
        <v>1.0078129320756399</v>
      </c>
      <c r="G70" s="14">
        <f t="shared" si="27"/>
        <v>1</v>
      </c>
      <c r="H70" s="14">
        <f t="shared" ca="1" si="28"/>
        <v>1.0078129300000001</v>
      </c>
      <c r="I70" s="13">
        <f t="shared" si="12"/>
        <v>2.1000000000000001E-2</v>
      </c>
      <c r="J70" s="33">
        <f t="shared" si="13"/>
        <v>43761</v>
      </c>
      <c r="K70" s="2">
        <f t="shared" si="14"/>
        <v>41</v>
      </c>
      <c r="L70" s="17">
        <f t="shared" si="15"/>
        <v>41</v>
      </c>
      <c r="M70" s="12">
        <f t="shared" si="3"/>
        <v>1.0033870090000001</v>
      </c>
      <c r="N70" s="12">
        <f t="shared" ca="1" si="4"/>
        <v>1.0112264010000001</v>
      </c>
      <c r="O70" s="17">
        <f t="shared" si="16"/>
        <v>0</v>
      </c>
      <c r="P70" s="14">
        <f t="shared" ca="1" si="5"/>
        <v>11.226400999999999</v>
      </c>
      <c r="Q70" s="21">
        <f t="shared" si="6"/>
        <v>0</v>
      </c>
      <c r="R70" s="14">
        <f t="shared" si="17"/>
        <v>0</v>
      </c>
      <c r="S70" s="4" t="str">
        <f t="shared" si="18"/>
        <v>J=</v>
      </c>
      <c r="T70" s="33">
        <f t="shared" si="19"/>
        <v>43920</v>
      </c>
      <c r="U70" s="3"/>
      <c r="V70" s="4"/>
      <c r="W70" s="118"/>
      <c r="X70" s="119"/>
      <c r="Y70" s="121"/>
      <c r="Z70" s="122"/>
      <c r="AA70" s="121"/>
      <c r="AB70" s="127"/>
      <c r="AC70" s="128"/>
      <c r="AD70" s="121"/>
      <c r="AE70" s="118"/>
      <c r="AF70" s="124"/>
      <c r="AG70" s="129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</row>
    <row r="71" spans="1:148" x14ac:dyDescent="0.15">
      <c r="A71" s="41">
        <f t="shared" si="9"/>
        <v>43820</v>
      </c>
      <c r="B71" s="15">
        <f t="shared" ca="1" si="25"/>
        <v>1011.482629</v>
      </c>
      <c r="C71" s="14">
        <f t="shared" si="10"/>
        <v>1000</v>
      </c>
      <c r="D71" s="13">
        <f ca="1">IF(A71&lt;$B$1,VLOOKUP(A71,[1]DI!$A$4:$B$15000,2,FALSE),0)</f>
        <v>0</v>
      </c>
      <c r="E71" s="14">
        <f t="shared" ca="1" si="26"/>
        <v>1</v>
      </c>
      <c r="F71" s="14">
        <f ca="1">(TRUNC(PRODUCT($E$12:$E70),16))</f>
        <v>1.0079851572276</v>
      </c>
      <c r="G71" s="14">
        <f t="shared" si="27"/>
        <v>1</v>
      </c>
      <c r="H71" s="14">
        <f t="shared" ca="1" si="28"/>
        <v>1.00798516</v>
      </c>
      <c r="I71" s="13">
        <f t="shared" si="12"/>
        <v>2.1000000000000001E-2</v>
      </c>
      <c r="J71" s="33">
        <f t="shared" si="13"/>
        <v>43761</v>
      </c>
      <c r="K71" s="2">
        <f t="shared" si="14"/>
        <v>41</v>
      </c>
      <c r="L71" s="17">
        <f t="shared" si="15"/>
        <v>42</v>
      </c>
      <c r="M71" s="12">
        <f t="shared" si="3"/>
        <v>1.0034697619999999</v>
      </c>
      <c r="N71" s="12">
        <f t="shared" ca="1" si="4"/>
        <v>1.0114826290000001</v>
      </c>
      <c r="O71" s="17">
        <f t="shared" si="16"/>
        <v>0</v>
      </c>
      <c r="P71" s="14">
        <f t="shared" ca="1" si="5"/>
        <v>11.482628999999999</v>
      </c>
      <c r="Q71" s="21">
        <f t="shared" si="6"/>
        <v>0</v>
      </c>
      <c r="R71" s="14">
        <f t="shared" si="17"/>
        <v>0</v>
      </c>
      <c r="S71" s="4" t="str">
        <f t="shared" si="18"/>
        <v>J=</v>
      </c>
      <c r="T71" s="33">
        <f t="shared" si="19"/>
        <v>43920</v>
      </c>
      <c r="U71" s="3"/>
      <c r="V71" s="4"/>
      <c r="W71" s="118"/>
      <c r="X71" s="119"/>
      <c r="Y71" s="121"/>
      <c r="Z71" s="122"/>
      <c r="AA71" s="121"/>
      <c r="AB71" s="127"/>
      <c r="AC71" s="128"/>
      <c r="AD71" s="121"/>
      <c r="AE71" s="118"/>
      <c r="AF71" s="124"/>
      <c r="AG71" s="129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</row>
    <row r="72" spans="1:148" x14ac:dyDescent="0.15">
      <c r="A72" s="41">
        <f t="shared" si="9"/>
        <v>43821</v>
      </c>
      <c r="B72" s="15">
        <f t="shared" ca="1" si="25"/>
        <v>1011.482629</v>
      </c>
      <c r="C72" s="14">
        <f t="shared" si="10"/>
        <v>1000</v>
      </c>
      <c r="D72" s="13">
        <f ca="1">IF(A72&lt;$B$1,VLOOKUP(A72,[1]DI!$A$4:$B$15000,2,FALSE),0)</f>
        <v>0</v>
      </c>
      <c r="E72" s="14">
        <f t="shared" ca="1" si="26"/>
        <v>1</v>
      </c>
      <c r="F72" s="14">
        <f ca="1">(TRUNC(PRODUCT($E$12:$E71),16))</f>
        <v>1.0079851572276</v>
      </c>
      <c r="G72" s="14">
        <f t="shared" si="27"/>
        <v>1</v>
      </c>
      <c r="H72" s="14">
        <f t="shared" ca="1" si="28"/>
        <v>1.00798516</v>
      </c>
      <c r="I72" s="13">
        <f t="shared" si="12"/>
        <v>2.1000000000000001E-2</v>
      </c>
      <c r="J72" s="33">
        <f t="shared" si="13"/>
        <v>43761</v>
      </c>
      <c r="K72" s="2">
        <f t="shared" si="14"/>
        <v>41</v>
      </c>
      <c r="L72" s="17">
        <f t="shared" si="15"/>
        <v>42</v>
      </c>
      <c r="M72" s="12">
        <f t="shared" si="3"/>
        <v>1.0034697619999999</v>
      </c>
      <c r="N72" s="12">
        <f t="shared" ca="1" si="4"/>
        <v>1.0114826290000001</v>
      </c>
      <c r="O72" s="17">
        <f t="shared" si="16"/>
        <v>0</v>
      </c>
      <c r="P72" s="14">
        <f t="shared" ca="1" si="5"/>
        <v>11.482628999999999</v>
      </c>
      <c r="Q72" s="21">
        <f t="shared" si="6"/>
        <v>0</v>
      </c>
      <c r="R72" s="14">
        <f t="shared" si="17"/>
        <v>0</v>
      </c>
      <c r="S72" s="4" t="str">
        <f t="shared" si="18"/>
        <v>J=</v>
      </c>
      <c r="T72" s="33">
        <f t="shared" si="19"/>
        <v>43920</v>
      </c>
      <c r="U72" s="3"/>
      <c r="V72" s="4"/>
      <c r="W72" s="118"/>
      <c r="X72" s="119"/>
      <c r="Y72" s="121"/>
      <c r="Z72" s="122"/>
      <c r="AA72" s="121"/>
      <c r="AB72" s="127"/>
      <c r="AC72" s="128"/>
      <c r="AD72" s="121"/>
      <c r="AE72" s="118"/>
      <c r="AF72" s="124"/>
      <c r="AG72" s="129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</row>
    <row r="73" spans="1:148" x14ac:dyDescent="0.15">
      <c r="A73" s="41">
        <f t="shared" si="9"/>
        <v>43822</v>
      </c>
      <c r="B73" s="15">
        <f t="shared" ca="1" si="25"/>
        <v>1011.482629</v>
      </c>
      <c r="C73" s="14">
        <f t="shared" si="10"/>
        <v>1000</v>
      </c>
      <c r="D73" s="13">
        <f ca="1">IF(A73&lt;$B$1,VLOOKUP(A73,[1]DI!$A$4:$B$15000,2,FALSE),0)</f>
        <v>4.4000000000000004E-2</v>
      </c>
      <c r="E73" s="14">
        <f t="shared" ca="1" si="26"/>
        <v>1.0001708899999999</v>
      </c>
      <c r="F73" s="14">
        <f ca="1">(TRUNC(PRODUCT($E$12:$E72),16))</f>
        <v>1.0079851572276</v>
      </c>
      <c r="G73" s="14">
        <f t="shared" si="27"/>
        <v>1</v>
      </c>
      <c r="H73" s="14">
        <f t="shared" ca="1" si="28"/>
        <v>1.00798516</v>
      </c>
      <c r="I73" s="13">
        <f t="shared" si="12"/>
        <v>2.1000000000000001E-2</v>
      </c>
      <c r="J73" s="33">
        <f t="shared" si="13"/>
        <v>43761</v>
      </c>
      <c r="K73" s="2">
        <f t="shared" si="14"/>
        <v>42</v>
      </c>
      <c r="L73" s="17">
        <f t="shared" si="15"/>
        <v>42</v>
      </c>
      <c r="M73" s="12">
        <f t="shared" si="3"/>
        <v>1.0034697619999999</v>
      </c>
      <c r="N73" s="12">
        <f t="shared" ca="1" si="4"/>
        <v>1.0114826290000001</v>
      </c>
      <c r="O73" s="17">
        <f t="shared" si="16"/>
        <v>0</v>
      </c>
      <c r="P73" s="14">
        <f t="shared" ca="1" si="5"/>
        <v>11.482628999999999</v>
      </c>
      <c r="Q73" s="21">
        <f t="shared" si="6"/>
        <v>0</v>
      </c>
      <c r="R73" s="14">
        <f t="shared" si="17"/>
        <v>0</v>
      </c>
      <c r="S73" s="4" t="str">
        <f t="shared" si="18"/>
        <v>J=</v>
      </c>
      <c r="T73" s="33">
        <f t="shared" si="19"/>
        <v>43920</v>
      </c>
      <c r="U73" s="3"/>
      <c r="V73" s="4"/>
      <c r="W73" s="118"/>
      <c r="X73" s="119"/>
      <c r="Y73" s="121"/>
      <c r="Z73" s="122"/>
      <c r="AA73" s="121"/>
      <c r="AB73" s="127"/>
      <c r="AC73" s="128"/>
      <c r="AD73" s="121"/>
      <c r="AE73" s="118"/>
      <c r="AF73" s="124"/>
      <c r="AG73" s="129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</row>
    <row r="74" spans="1:148" x14ac:dyDescent="0.15">
      <c r="A74" s="41">
        <f t="shared" si="9"/>
        <v>43823</v>
      </c>
      <c r="B74" s="15">
        <f t="shared" ca="1" si="25"/>
        <v>1011.73891099</v>
      </c>
      <c r="C74" s="14">
        <f t="shared" si="10"/>
        <v>1000</v>
      </c>
      <c r="D74" s="13">
        <f ca="1">IF(A74&lt;$B$1,VLOOKUP(A74,[1]DI!$A$4:$B$15000,2,FALSE),0)</f>
        <v>4.4000000000000004E-2</v>
      </c>
      <c r="E74" s="14">
        <f t="shared" ca="1" si="26"/>
        <v>1.0001708899999999</v>
      </c>
      <c r="F74" s="14">
        <f ca="1">(TRUNC(PRODUCT($E$12:$E73),16))</f>
        <v>1.0081574118111201</v>
      </c>
      <c r="G74" s="14">
        <f t="shared" si="27"/>
        <v>1</v>
      </c>
      <c r="H74" s="14">
        <f t="shared" ca="1" si="28"/>
        <v>1.0081574099999999</v>
      </c>
      <c r="I74" s="13">
        <f t="shared" si="12"/>
        <v>2.1000000000000001E-2</v>
      </c>
      <c r="J74" s="33">
        <f t="shared" si="13"/>
        <v>43761</v>
      </c>
      <c r="K74" s="2">
        <f t="shared" si="14"/>
        <v>43</v>
      </c>
      <c r="L74" s="17">
        <f t="shared" si="15"/>
        <v>43</v>
      </c>
      <c r="M74" s="12">
        <f t="shared" si="3"/>
        <v>1.0035525219999999</v>
      </c>
      <c r="N74" s="12">
        <f t="shared" ca="1" si="4"/>
        <v>1.0117389109999999</v>
      </c>
      <c r="O74" s="17">
        <f t="shared" si="16"/>
        <v>0</v>
      </c>
      <c r="P74" s="14">
        <f t="shared" ca="1" si="5"/>
        <v>11.738910990000001</v>
      </c>
      <c r="Q74" s="21">
        <f t="shared" si="6"/>
        <v>0</v>
      </c>
      <c r="R74" s="14">
        <f t="shared" si="17"/>
        <v>0</v>
      </c>
      <c r="S74" s="4" t="str">
        <f t="shared" si="18"/>
        <v>J=</v>
      </c>
      <c r="T74" s="33">
        <f t="shared" si="19"/>
        <v>43920</v>
      </c>
      <c r="U74" s="3"/>
      <c r="V74" s="4"/>
      <c r="W74" s="118"/>
      <c r="X74" s="119"/>
      <c r="Y74" s="121"/>
      <c r="Z74" s="122"/>
      <c r="AA74" s="121"/>
      <c r="AB74" s="127"/>
      <c r="AC74" s="128"/>
      <c r="AD74" s="121"/>
      <c r="AE74" s="118"/>
      <c r="AF74" s="124"/>
      <c r="AG74" s="129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</row>
    <row r="75" spans="1:148" x14ac:dyDescent="0.15">
      <c r="A75" s="41">
        <f t="shared" si="9"/>
        <v>43824</v>
      </c>
      <c r="B75" s="15">
        <f t="shared" ca="1" si="25"/>
        <v>1011.99526999</v>
      </c>
      <c r="C75" s="14">
        <f t="shared" si="10"/>
        <v>1000</v>
      </c>
      <c r="D75" s="13">
        <f ca="1">IF(A75&lt;$B$1,VLOOKUP(A75,[1]DI!$A$4:$B$15000,2,FALSE),0)</f>
        <v>0</v>
      </c>
      <c r="E75" s="14">
        <f t="shared" ca="1" si="26"/>
        <v>1</v>
      </c>
      <c r="F75" s="14">
        <f ca="1">(TRUNC(PRODUCT($E$12:$E74),16))</f>
        <v>1.00832969583123</v>
      </c>
      <c r="G75" s="14">
        <f t="shared" si="27"/>
        <v>1</v>
      </c>
      <c r="H75" s="14">
        <f t="shared" ca="1" si="28"/>
        <v>1.0083297</v>
      </c>
      <c r="I75" s="13">
        <f t="shared" si="12"/>
        <v>2.1000000000000001E-2</v>
      </c>
      <c r="J75" s="33">
        <f t="shared" si="13"/>
        <v>43761</v>
      </c>
      <c r="K75" s="2">
        <f t="shared" si="14"/>
        <v>43</v>
      </c>
      <c r="L75" s="17">
        <f t="shared" si="15"/>
        <v>44</v>
      </c>
      <c r="M75" s="12">
        <f t="shared" si="3"/>
        <v>1.003635289</v>
      </c>
      <c r="N75" s="12">
        <f t="shared" ca="1" si="4"/>
        <v>1.0119952699999999</v>
      </c>
      <c r="O75" s="17">
        <f t="shared" si="16"/>
        <v>0</v>
      </c>
      <c r="P75" s="14">
        <f t="shared" ca="1" si="5"/>
        <v>11.995269990000001</v>
      </c>
      <c r="Q75" s="21">
        <f t="shared" si="6"/>
        <v>0</v>
      </c>
      <c r="R75" s="14">
        <f t="shared" si="17"/>
        <v>0</v>
      </c>
      <c r="S75" s="4" t="str">
        <f t="shared" si="18"/>
        <v>J=</v>
      </c>
      <c r="T75" s="33">
        <f t="shared" si="19"/>
        <v>43920</v>
      </c>
      <c r="U75" s="3"/>
      <c r="V75" s="4"/>
      <c r="W75" s="118"/>
      <c r="X75" s="119"/>
      <c r="Y75" s="121"/>
      <c r="Z75" s="122"/>
      <c r="AA75" s="121"/>
      <c r="AB75" s="127"/>
      <c r="AC75" s="128"/>
      <c r="AD75" s="121"/>
      <c r="AE75" s="118"/>
      <c r="AF75" s="124"/>
      <c r="AG75" s="129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</row>
    <row r="76" spans="1:148" x14ac:dyDescent="0.15">
      <c r="A76" s="41">
        <f t="shared" si="9"/>
        <v>43825</v>
      </c>
      <c r="B76" s="15">
        <f t="shared" ca="1" si="25"/>
        <v>1011.99526999</v>
      </c>
      <c r="C76" s="14">
        <f t="shared" si="10"/>
        <v>1000</v>
      </c>
      <c r="D76" s="13">
        <f ca="1">IF(A76&lt;$B$1,VLOOKUP(A76,[1]DI!$A$4:$B$15000,2,FALSE),0)</f>
        <v>4.4000000000000004E-2</v>
      </c>
      <c r="E76" s="14">
        <f t="shared" ca="1" si="26"/>
        <v>1.0001708899999999</v>
      </c>
      <c r="F76" s="14">
        <f ca="1">(TRUNC(PRODUCT($E$12:$E75),16))</f>
        <v>1.00832969583123</v>
      </c>
      <c r="G76" s="14">
        <f t="shared" si="27"/>
        <v>1</v>
      </c>
      <c r="H76" s="14">
        <f t="shared" ca="1" si="28"/>
        <v>1.0083297</v>
      </c>
      <c r="I76" s="13">
        <f t="shared" si="12"/>
        <v>2.1000000000000001E-2</v>
      </c>
      <c r="J76" s="33">
        <f t="shared" si="13"/>
        <v>43761</v>
      </c>
      <c r="K76" s="2">
        <f t="shared" si="14"/>
        <v>44</v>
      </c>
      <c r="L76" s="17">
        <f t="shared" si="15"/>
        <v>44</v>
      </c>
      <c r="M76" s="12">
        <f t="shared" ref="M76:M139" si="42">ROUND((I76+1)^(L76/252),9)</f>
        <v>1.003635289</v>
      </c>
      <c r="N76" s="12">
        <f t="shared" ref="N76:N139" ca="1" si="43">ROUND(H76*M76,9)</f>
        <v>1.0119952699999999</v>
      </c>
      <c r="O76" s="17">
        <f t="shared" si="16"/>
        <v>0</v>
      </c>
      <c r="P76" s="14">
        <f t="shared" ref="P76:P139" ca="1" si="44">TRUNC(((N76-1)*C76),8)</f>
        <v>11.995269990000001</v>
      </c>
      <c r="Q76" s="21">
        <f t="shared" ref="Q76:Q139" si="45">IF($O76&gt;0,VLOOKUP($O76,$W$12:$AC$150,7),0)</f>
        <v>0</v>
      </c>
      <c r="R76" s="14">
        <f t="shared" si="17"/>
        <v>0</v>
      </c>
      <c r="S76" s="4" t="str">
        <f t="shared" si="18"/>
        <v>J=</v>
      </c>
      <c r="T76" s="33">
        <f t="shared" si="19"/>
        <v>43920</v>
      </c>
      <c r="U76" s="3"/>
      <c r="V76" s="4"/>
      <c r="W76" s="118"/>
      <c r="X76" s="119"/>
      <c r="Y76" s="121"/>
      <c r="Z76" s="122"/>
      <c r="AA76" s="121"/>
      <c r="AB76" s="127"/>
      <c r="AC76" s="128"/>
      <c r="AD76" s="121"/>
      <c r="AE76" s="118"/>
      <c r="AF76" s="124"/>
      <c r="AG76" s="129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</row>
    <row r="77" spans="1:148" x14ac:dyDescent="0.15">
      <c r="A77" s="41">
        <f t="shared" ref="A77:A140" si="46">(A76+1)</f>
        <v>43826</v>
      </c>
      <c r="B77" s="15">
        <f t="shared" ca="1" si="25"/>
        <v>1012.251684</v>
      </c>
      <c r="C77" s="14">
        <f t="shared" ref="C77:C140" si="47">(C76-R76)</f>
        <v>1000</v>
      </c>
      <c r="D77" s="13">
        <f ca="1">IF(A77&lt;$B$1,VLOOKUP(A77,[1]DI!$A$4:$B$15000,2,FALSE),0)</f>
        <v>4.4000000000000004E-2</v>
      </c>
      <c r="E77" s="14">
        <f t="shared" ca="1" si="26"/>
        <v>1.0001708899999999</v>
      </c>
      <c r="F77" s="14">
        <f ca="1">(TRUNC(PRODUCT($E$12:$E76),16))</f>
        <v>1.00850200929295</v>
      </c>
      <c r="G77" s="14">
        <f t="shared" si="27"/>
        <v>1</v>
      </c>
      <c r="H77" s="14">
        <f t="shared" ca="1" si="28"/>
        <v>1.0085020099999999</v>
      </c>
      <c r="I77" s="13">
        <f t="shared" ref="I77:I140" si="48">I76</f>
        <v>2.1000000000000001E-2</v>
      </c>
      <c r="J77" s="33">
        <f t="shared" ref="J77:J140" si="49">IF(O76&gt;0,VLOOKUP(O76,W$12:AG$150,2),J76)</f>
        <v>43761</v>
      </c>
      <c r="K77" s="2">
        <f t="shared" ref="K77:K140" si="50">IF(A77&gt;J77,IF(NETWORKDAYS(J77,A77,$W$160:$W$544)-1=0,1,NETWORKDAYS(J77,A77,$W$160:$W$544)-1),0)</f>
        <v>45</v>
      </c>
      <c r="L77" s="17">
        <f t="shared" ref="L77:L140" si="51">IF(AND(K77=1,K76=1),1,IF(K77&gt;0,IF(K77=K76,K77+1,K77),0))</f>
        <v>45</v>
      </c>
      <c r="M77" s="12">
        <f t="shared" si="42"/>
        <v>1.003718063</v>
      </c>
      <c r="N77" s="12">
        <f t="shared" ca="1" si="43"/>
        <v>1.012251684</v>
      </c>
      <c r="O77" s="17">
        <f t="shared" ref="O77:O140" si="52">IF(VLOOKUP(A77,X$12:AE$150,8)=VLOOKUP(A76,X$12:AE$150,8),0,VLOOKUP(A77,X$12:AE$150,8))</f>
        <v>0</v>
      </c>
      <c r="P77" s="14">
        <f t="shared" ca="1" si="44"/>
        <v>12.251683999999999</v>
      </c>
      <c r="Q77" s="21">
        <f t="shared" si="45"/>
        <v>0</v>
      </c>
      <c r="R77" s="14">
        <f t="shared" ref="R77:R140" si="53">IF(Q77&gt;0,TRUNC(Q77*C77,8),0)</f>
        <v>0</v>
      </c>
      <c r="S77" s="4" t="str">
        <f t="shared" ref="S77:S140" si="54">IF(O76&gt;0,VLOOKUP(O76,W$12:AG$150,10),S76)</f>
        <v>J=</v>
      </c>
      <c r="T77" s="33">
        <f t="shared" ref="T77:T140" si="55">IF(O76&gt;0,VLOOKUP(O76,W$12:AG$150,11),T76)</f>
        <v>43920</v>
      </c>
      <c r="U77" s="3"/>
      <c r="V77" s="4"/>
      <c r="W77" s="118"/>
      <c r="X77" s="119"/>
      <c r="Y77" s="121"/>
      <c r="Z77" s="122"/>
      <c r="AA77" s="121"/>
      <c r="AB77" s="127"/>
      <c r="AC77" s="128"/>
      <c r="AD77" s="121"/>
      <c r="AE77" s="118"/>
      <c r="AF77" s="124"/>
      <c r="AG77" s="129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</row>
    <row r="78" spans="1:148" x14ac:dyDescent="0.15">
      <c r="A78" s="41">
        <f t="shared" si="46"/>
        <v>43827</v>
      </c>
      <c r="B78" s="15">
        <f t="shared" ref="B78:B141" ca="1" si="56">IF(A78&lt;=TODAY(),C78+P78,IF(AND(A78&gt;TODAY(),A78&lt;=$B$1),IF(VLOOKUP(TODAY(),$A$10:$D$5000,4,FALSE)=0,"n.d",C78+P78),"n.d"))</f>
        <v>1012.50816299</v>
      </c>
      <c r="C78" s="14">
        <f t="shared" si="47"/>
        <v>1000</v>
      </c>
      <c r="D78" s="13">
        <f ca="1">IF(A78&lt;$B$1,VLOOKUP(A78,[1]DI!$A$4:$B$15000,2,FALSE),0)</f>
        <v>0</v>
      </c>
      <c r="E78" s="14">
        <f t="shared" ref="E78:E141" ca="1" si="57">ROUND(((1+D78)^(1/252)),8)</f>
        <v>1</v>
      </c>
      <c r="F78" s="14">
        <f ca="1">(TRUNC(PRODUCT($E$12:$E77),16))</f>
        <v>1.00867435220131</v>
      </c>
      <c r="G78" s="14">
        <f t="shared" ref="G78:G141" si="58">IF(O77&gt;0,F77,G77)</f>
        <v>1</v>
      </c>
      <c r="H78" s="14">
        <f t="shared" ref="H78:H141" ca="1" si="59">ROUND(F78/G78,8)</f>
        <v>1.0086743499999999</v>
      </c>
      <c r="I78" s="13">
        <f t="shared" si="48"/>
        <v>2.1000000000000001E-2</v>
      </c>
      <c r="J78" s="33">
        <f t="shared" si="49"/>
        <v>43761</v>
      </c>
      <c r="K78" s="2">
        <f t="shared" si="50"/>
        <v>45</v>
      </c>
      <c r="L78" s="17">
        <f t="shared" si="51"/>
        <v>46</v>
      </c>
      <c r="M78" s="12">
        <f t="shared" si="42"/>
        <v>1.0038008430000001</v>
      </c>
      <c r="N78" s="12">
        <f t="shared" ca="1" si="43"/>
        <v>1.0125081629999999</v>
      </c>
      <c r="O78" s="17">
        <f t="shared" si="52"/>
        <v>0</v>
      </c>
      <c r="P78" s="14">
        <f t="shared" ca="1" si="44"/>
        <v>12.508162990000001</v>
      </c>
      <c r="Q78" s="21">
        <f t="shared" si="45"/>
        <v>0</v>
      </c>
      <c r="R78" s="14">
        <f t="shared" si="53"/>
        <v>0</v>
      </c>
      <c r="S78" s="4" t="str">
        <f t="shared" si="54"/>
        <v>J=</v>
      </c>
      <c r="T78" s="33">
        <f t="shared" si="55"/>
        <v>43920</v>
      </c>
      <c r="U78" s="3"/>
      <c r="V78" s="4"/>
      <c r="W78" s="118"/>
      <c r="X78" s="119"/>
      <c r="Y78" s="121"/>
      <c r="Z78" s="122"/>
      <c r="AA78" s="121"/>
      <c r="AB78" s="127"/>
      <c r="AC78" s="128"/>
      <c r="AD78" s="121"/>
      <c r="AE78" s="118"/>
      <c r="AF78" s="124"/>
      <c r="AG78" s="129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</row>
    <row r="79" spans="1:148" x14ac:dyDescent="0.15">
      <c r="A79" s="41">
        <f t="shared" si="46"/>
        <v>43828</v>
      </c>
      <c r="B79" s="15">
        <f t="shared" ca="1" si="56"/>
        <v>1012.50816299</v>
      </c>
      <c r="C79" s="14">
        <f t="shared" si="47"/>
        <v>1000</v>
      </c>
      <c r="D79" s="13">
        <f ca="1">IF(A79&lt;$B$1,VLOOKUP(A79,[1]DI!$A$4:$B$15000,2,FALSE),0)</f>
        <v>0</v>
      </c>
      <c r="E79" s="14">
        <f t="shared" ca="1" si="57"/>
        <v>1</v>
      </c>
      <c r="F79" s="14">
        <f ca="1">(TRUNC(PRODUCT($E$12:$E78),16))</f>
        <v>1.00867435220131</v>
      </c>
      <c r="G79" s="14">
        <f t="shared" si="58"/>
        <v>1</v>
      </c>
      <c r="H79" s="14">
        <f t="shared" ca="1" si="59"/>
        <v>1.0086743499999999</v>
      </c>
      <c r="I79" s="13">
        <f t="shared" si="48"/>
        <v>2.1000000000000001E-2</v>
      </c>
      <c r="J79" s="33">
        <f t="shared" si="49"/>
        <v>43761</v>
      </c>
      <c r="K79" s="2">
        <f t="shared" si="50"/>
        <v>45</v>
      </c>
      <c r="L79" s="17">
        <f t="shared" si="51"/>
        <v>46</v>
      </c>
      <c r="M79" s="12">
        <f t="shared" si="42"/>
        <v>1.0038008430000001</v>
      </c>
      <c r="N79" s="12">
        <f t="shared" ca="1" si="43"/>
        <v>1.0125081629999999</v>
      </c>
      <c r="O79" s="17">
        <f t="shared" si="52"/>
        <v>0</v>
      </c>
      <c r="P79" s="14">
        <f t="shared" ca="1" si="44"/>
        <v>12.508162990000001</v>
      </c>
      <c r="Q79" s="21">
        <f t="shared" si="45"/>
        <v>0</v>
      </c>
      <c r="R79" s="14">
        <f t="shared" si="53"/>
        <v>0</v>
      </c>
      <c r="S79" s="4" t="str">
        <f t="shared" si="54"/>
        <v>J=</v>
      </c>
      <c r="T79" s="33">
        <f t="shared" si="55"/>
        <v>43920</v>
      </c>
      <c r="U79" s="3"/>
      <c r="V79" s="4"/>
      <c r="W79" s="118"/>
      <c r="X79" s="119"/>
      <c r="Y79" s="121"/>
      <c r="Z79" s="122"/>
      <c r="AA79" s="121"/>
      <c r="AB79" s="127"/>
      <c r="AC79" s="128"/>
      <c r="AD79" s="121"/>
      <c r="AE79" s="118"/>
      <c r="AF79" s="124"/>
      <c r="AG79" s="129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</row>
    <row r="80" spans="1:148" x14ac:dyDescent="0.15">
      <c r="A80" s="41">
        <f t="shared" si="46"/>
        <v>43829</v>
      </c>
      <c r="B80" s="15">
        <f t="shared" ca="1" si="56"/>
        <v>1012.50816299</v>
      </c>
      <c r="C80" s="14">
        <f t="shared" si="47"/>
        <v>1000</v>
      </c>
      <c r="D80" s="13">
        <f ca="1">IF(A80&lt;$B$1,VLOOKUP(A80,[1]DI!$A$4:$B$15000,2,FALSE),0)</f>
        <v>4.4000000000000004E-2</v>
      </c>
      <c r="E80" s="14">
        <f t="shared" ca="1" si="57"/>
        <v>1.0001708899999999</v>
      </c>
      <c r="F80" s="14">
        <f ca="1">(TRUNC(PRODUCT($E$12:$E79),16))</f>
        <v>1.00867435220131</v>
      </c>
      <c r="G80" s="14">
        <f t="shared" si="58"/>
        <v>1</v>
      </c>
      <c r="H80" s="14">
        <f t="shared" ca="1" si="59"/>
        <v>1.0086743499999999</v>
      </c>
      <c r="I80" s="13">
        <f t="shared" si="48"/>
        <v>2.1000000000000001E-2</v>
      </c>
      <c r="J80" s="33">
        <f t="shared" si="49"/>
        <v>43761</v>
      </c>
      <c r="K80" s="2">
        <f t="shared" si="50"/>
        <v>46</v>
      </c>
      <c r="L80" s="17">
        <f t="shared" si="51"/>
        <v>46</v>
      </c>
      <c r="M80" s="12">
        <f t="shared" si="42"/>
        <v>1.0038008430000001</v>
      </c>
      <c r="N80" s="12">
        <f t="shared" ca="1" si="43"/>
        <v>1.0125081629999999</v>
      </c>
      <c r="O80" s="17">
        <f t="shared" si="52"/>
        <v>0</v>
      </c>
      <c r="P80" s="14">
        <f t="shared" ca="1" si="44"/>
        <v>12.508162990000001</v>
      </c>
      <c r="Q80" s="21">
        <f t="shared" si="45"/>
        <v>0</v>
      </c>
      <c r="R80" s="14">
        <f t="shared" si="53"/>
        <v>0</v>
      </c>
      <c r="S80" s="4" t="str">
        <f t="shared" si="54"/>
        <v>J=</v>
      </c>
      <c r="T80" s="33">
        <f t="shared" si="55"/>
        <v>43920</v>
      </c>
      <c r="U80" s="3"/>
      <c r="V80" s="4"/>
      <c r="W80" s="118"/>
      <c r="X80" s="119"/>
      <c r="Y80" s="121"/>
      <c r="Z80" s="122"/>
      <c r="AA80" s="121"/>
      <c r="AB80" s="127"/>
      <c r="AC80" s="128"/>
      <c r="AD80" s="121"/>
      <c r="AE80" s="118"/>
      <c r="AF80" s="124"/>
      <c r="AG80" s="129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</row>
    <row r="81" spans="1:148" x14ac:dyDescent="0.15">
      <c r="A81" s="41">
        <f t="shared" si="46"/>
        <v>43830</v>
      </c>
      <c r="B81" s="15">
        <f t="shared" ca="1" si="56"/>
        <v>1012.764707</v>
      </c>
      <c r="C81" s="14">
        <f t="shared" si="47"/>
        <v>1000</v>
      </c>
      <c r="D81" s="13">
        <f ca="1">IF(A81&lt;$B$1,VLOOKUP(A81,[1]DI!$A$4:$B$15000,2,FALSE),0)</f>
        <v>4.4000000000000004E-2</v>
      </c>
      <c r="E81" s="14">
        <f t="shared" ca="1" si="57"/>
        <v>1.0001708899999999</v>
      </c>
      <c r="F81" s="14">
        <f ca="1">(TRUNC(PRODUCT($E$12:$E80),16))</f>
        <v>1.0088467245613599</v>
      </c>
      <c r="G81" s="14">
        <f t="shared" si="58"/>
        <v>1</v>
      </c>
      <c r="H81" s="14">
        <f t="shared" ca="1" si="59"/>
        <v>1.00884672</v>
      </c>
      <c r="I81" s="13">
        <f t="shared" si="48"/>
        <v>2.1000000000000001E-2</v>
      </c>
      <c r="J81" s="33">
        <f t="shared" si="49"/>
        <v>43761</v>
      </c>
      <c r="K81" s="2">
        <f t="shared" si="50"/>
        <v>47</v>
      </c>
      <c r="L81" s="17">
        <f t="shared" si="51"/>
        <v>47</v>
      </c>
      <c r="M81" s="12">
        <f t="shared" si="42"/>
        <v>1.00388363</v>
      </c>
      <c r="N81" s="12">
        <f t="shared" ca="1" si="43"/>
        <v>1.0127647070000001</v>
      </c>
      <c r="O81" s="17">
        <f t="shared" si="52"/>
        <v>0</v>
      </c>
      <c r="P81" s="14">
        <f t="shared" ca="1" si="44"/>
        <v>12.764707</v>
      </c>
      <c r="Q81" s="21">
        <f t="shared" si="45"/>
        <v>0</v>
      </c>
      <c r="R81" s="14">
        <f t="shared" si="53"/>
        <v>0</v>
      </c>
      <c r="S81" s="4" t="str">
        <f t="shared" si="54"/>
        <v>J=</v>
      </c>
      <c r="T81" s="33">
        <f t="shared" si="55"/>
        <v>43920</v>
      </c>
      <c r="U81" s="3"/>
      <c r="V81" s="4"/>
      <c r="W81" s="118"/>
      <c r="X81" s="119"/>
      <c r="Y81" s="121"/>
      <c r="Z81" s="122"/>
      <c r="AA81" s="121"/>
      <c r="AB81" s="127"/>
      <c r="AC81" s="128"/>
      <c r="AD81" s="121"/>
      <c r="AE81" s="118"/>
      <c r="AF81" s="124"/>
      <c r="AG81" s="129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</row>
    <row r="82" spans="1:148" x14ac:dyDescent="0.15">
      <c r="A82" s="41">
        <f t="shared" si="46"/>
        <v>43831</v>
      </c>
      <c r="B82" s="15">
        <f t="shared" ca="1" si="56"/>
        <v>1013.021328</v>
      </c>
      <c r="C82" s="14">
        <f t="shared" si="47"/>
        <v>1000</v>
      </c>
      <c r="D82" s="13">
        <f ca="1">IF(A82&lt;$B$1,VLOOKUP(A82,[1]DI!$A$4:$B$15000,2,FALSE),0)</f>
        <v>0</v>
      </c>
      <c r="E82" s="14">
        <f t="shared" ca="1" si="57"/>
        <v>1</v>
      </c>
      <c r="F82" s="14">
        <f ca="1">(TRUNC(PRODUCT($E$12:$E81),16))</f>
        <v>1.0090191263781201</v>
      </c>
      <c r="G82" s="14">
        <f t="shared" si="58"/>
        <v>1</v>
      </c>
      <c r="H82" s="14">
        <f t="shared" ca="1" si="59"/>
        <v>1.00901913</v>
      </c>
      <c r="I82" s="13">
        <f t="shared" si="48"/>
        <v>2.1000000000000001E-2</v>
      </c>
      <c r="J82" s="33">
        <f t="shared" si="49"/>
        <v>43761</v>
      </c>
      <c r="K82" s="2">
        <f t="shared" si="50"/>
        <v>47</v>
      </c>
      <c r="L82" s="17">
        <f t="shared" si="51"/>
        <v>48</v>
      </c>
      <c r="M82" s="12">
        <f t="shared" si="42"/>
        <v>1.0039664239999999</v>
      </c>
      <c r="N82" s="12">
        <f t="shared" ca="1" si="43"/>
        <v>1.013021328</v>
      </c>
      <c r="O82" s="17">
        <f t="shared" si="52"/>
        <v>0</v>
      </c>
      <c r="P82" s="14">
        <f t="shared" ca="1" si="44"/>
        <v>13.021328</v>
      </c>
      <c r="Q82" s="21">
        <f t="shared" si="45"/>
        <v>0</v>
      </c>
      <c r="R82" s="14">
        <f t="shared" si="53"/>
        <v>0</v>
      </c>
      <c r="S82" s="4" t="str">
        <f t="shared" si="54"/>
        <v>J=</v>
      </c>
      <c r="T82" s="33">
        <f t="shared" si="55"/>
        <v>43920</v>
      </c>
      <c r="U82" s="3"/>
      <c r="V82" s="4"/>
      <c r="W82" s="118"/>
      <c r="X82" s="119"/>
      <c r="Y82" s="121"/>
      <c r="Z82" s="122"/>
      <c r="AA82" s="121"/>
      <c r="AB82" s="127"/>
      <c r="AC82" s="128"/>
      <c r="AD82" s="121"/>
      <c r="AE82" s="118"/>
      <c r="AF82" s="124"/>
      <c r="AG82" s="129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</row>
    <row r="83" spans="1:148" x14ac:dyDescent="0.15">
      <c r="A83" s="41">
        <f t="shared" si="46"/>
        <v>43832</v>
      </c>
      <c r="B83" s="15">
        <f t="shared" ca="1" si="56"/>
        <v>1013.021328</v>
      </c>
      <c r="C83" s="14">
        <f t="shared" si="47"/>
        <v>1000</v>
      </c>
      <c r="D83" s="13">
        <f ca="1">IF(A83&lt;$B$1,VLOOKUP(A83,[1]DI!$A$4:$B$15000,2,FALSE),0)</f>
        <v>4.4000000000000004E-2</v>
      </c>
      <c r="E83" s="14">
        <f t="shared" ca="1" si="57"/>
        <v>1.0001708899999999</v>
      </c>
      <c r="F83" s="14">
        <f ca="1">(TRUNC(PRODUCT($E$12:$E82),16))</f>
        <v>1.0090191263781201</v>
      </c>
      <c r="G83" s="14">
        <f t="shared" si="58"/>
        <v>1</v>
      </c>
      <c r="H83" s="14">
        <f t="shared" ca="1" si="59"/>
        <v>1.00901913</v>
      </c>
      <c r="I83" s="13">
        <f t="shared" si="48"/>
        <v>2.1000000000000001E-2</v>
      </c>
      <c r="J83" s="33">
        <f t="shared" si="49"/>
        <v>43761</v>
      </c>
      <c r="K83" s="2">
        <f t="shared" si="50"/>
        <v>48</v>
      </c>
      <c r="L83" s="17">
        <f t="shared" si="51"/>
        <v>48</v>
      </c>
      <c r="M83" s="12">
        <f t="shared" si="42"/>
        <v>1.0039664239999999</v>
      </c>
      <c r="N83" s="12">
        <f t="shared" ca="1" si="43"/>
        <v>1.013021328</v>
      </c>
      <c r="O83" s="17">
        <f t="shared" si="52"/>
        <v>0</v>
      </c>
      <c r="P83" s="14">
        <f t="shared" ca="1" si="44"/>
        <v>13.021328</v>
      </c>
      <c r="Q83" s="21">
        <f t="shared" si="45"/>
        <v>0</v>
      </c>
      <c r="R83" s="14">
        <f t="shared" si="53"/>
        <v>0</v>
      </c>
      <c r="S83" s="4" t="str">
        <f t="shared" si="54"/>
        <v>J=</v>
      </c>
      <c r="T83" s="33">
        <f t="shared" si="55"/>
        <v>43920</v>
      </c>
      <c r="U83" s="3"/>
      <c r="V83" s="4"/>
      <c r="W83" s="118"/>
      <c r="X83" s="119"/>
      <c r="Y83" s="121"/>
      <c r="Z83" s="122"/>
      <c r="AA83" s="121"/>
      <c r="AB83" s="127"/>
      <c r="AC83" s="128"/>
      <c r="AD83" s="121"/>
      <c r="AE83" s="118"/>
      <c r="AF83" s="124"/>
      <c r="AG83" s="129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</row>
    <row r="84" spans="1:148" x14ac:dyDescent="0.15">
      <c r="A84" s="41">
        <f t="shared" si="46"/>
        <v>43833</v>
      </c>
      <c r="B84" s="15">
        <f t="shared" ca="1" si="56"/>
        <v>1013.278004</v>
      </c>
      <c r="C84" s="14">
        <f t="shared" si="47"/>
        <v>1000</v>
      </c>
      <c r="D84" s="13">
        <f ca="1">IF(A84&lt;$B$1,VLOOKUP(A84,[1]DI!$A$4:$B$15000,2,FALSE),0)</f>
        <v>4.4000000000000004E-2</v>
      </c>
      <c r="E84" s="14">
        <f t="shared" ca="1" si="57"/>
        <v>1.0001708899999999</v>
      </c>
      <c r="F84" s="14">
        <f ca="1">(TRUNC(PRODUCT($E$12:$E83),16))</f>
        <v>1.0091915576566299</v>
      </c>
      <c r="G84" s="14">
        <f t="shared" si="58"/>
        <v>1</v>
      </c>
      <c r="H84" s="14">
        <f t="shared" ca="1" si="59"/>
        <v>1.0091915600000001</v>
      </c>
      <c r="I84" s="13">
        <f t="shared" si="48"/>
        <v>2.1000000000000001E-2</v>
      </c>
      <c r="J84" s="33">
        <f t="shared" si="49"/>
        <v>43761</v>
      </c>
      <c r="K84" s="2">
        <f t="shared" si="50"/>
        <v>49</v>
      </c>
      <c r="L84" s="17">
        <f t="shared" si="51"/>
        <v>49</v>
      </c>
      <c r="M84" s="12">
        <f t="shared" si="42"/>
        <v>1.0040492249999999</v>
      </c>
      <c r="N84" s="12">
        <f t="shared" ca="1" si="43"/>
        <v>1.013278004</v>
      </c>
      <c r="O84" s="17">
        <f t="shared" si="52"/>
        <v>0</v>
      </c>
      <c r="P84" s="14">
        <f t="shared" ca="1" si="44"/>
        <v>13.278003999999999</v>
      </c>
      <c r="Q84" s="21">
        <f t="shared" si="45"/>
        <v>0</v>
      </c>
      <c r="R84" s="14">
        <f t="shared" si="53"/>
        <v>0</v>
      </c>
      <c r="S84" s="4" t="str">
        <f t="shared" si="54"/>
        <v>J=</v>
      </c>
      <c r="T84" s="33">
        <f t="shared" si="55"/>
        <v>43920</v>
      </c>
      <c r="U84" s="3"/>
      <c r="V84" s="4"/>
      <c r="W84" s="118"/>
      <c r="X84" s="119"/>
      <c r="Y84" s="121"/>
      <c r="Z84" s="122"/>
      <c r="AA84" s="121"/>
      <c r="AB84" s="127"/>
      <c r="AC84" s="128"/>
      <c r="AD84" s="121"/>
      <c r="AE84" s="118"/>
      <c r="AF84" s="124"/>
      <c r="AG84" s="129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</row>
    <row r="85" spans="1:148" x14ac:dyDescent="0.15">
      <c r="A85" s="41">
        <f t="shared" si="46"/>
        <v>43834</v>
      </c>
      <c r="B85" s="15">
        <f t="shared" ca="1" si="56"/>
        <v>1013.534745</v>
      </c>
      <c r="C85" s="14">
        <f t="shared" si="47"/>
        <v>1000</v>
      </c>
      <c r="D85" s="13">
        <f ca="1">IF(A85&lt;$B$1,VLOOKUP(A85,[1]DI!$A$4:$B$15000,2,FALSE),0)</f>
        <v>0</v>
      </c>
      <c r="E85" s="14">
        <f t="shared" ca="1" si="57"/>
        <v>1</v>
      </c>
      <c r="F85" s="14">
        <f ca="1">(TRUNC(PRODUCT($E$12:$E84),16))</f>
        <v>1.0093640184019199</v>
      </c>
      <c r="G85" s="14">
        <f t="shared" si="58"/>
        <v>1</v>
      </c>
      <c r="H85" s="14">
        <f t="shared" ca="1" si="59"/>
        <v>1.00936402</v>
      </c>
      <c r="I85" s="13">
        <f t="shared" si="48"/>
        <v>2.1000000000000001E-2</v>
      </c>
      <c r="J85" s="33">
        <f t="shared" si="49"/>
        <v>43761</v>
      </c>
      <c r="K85" s="2">
        <f t="shared" si="50"/>
        <v>49</v>
      </c>
      <c r="L85" s="17">
        <f t="shared" si="51"/>
        <v>50</v>
      </c>
      <c r="M85" s="12">
        <f t="shared" si="42"/>
        <v>1.0041320330000001</v>
      </c>
      <c r="N85" s="12">
        <f t="shared" ca="1" si="43"/>
        <v>1.0135347450000001</v>
      </c>
      <c r="O85" s="17">
        <f t="shared" si="52"/>
        <v>0</v>
      </c>
      <c r="P85" s="14">
        <f t="shared" ca="1" si="44"/>
        <v>13.534744999999999</v>
      </c>
      <c r="Q85" s="21">
        <f t="shared" si="45"/>
        <v>0</v>
      </c>
      <c r="R85" s="14">
        <f t="shared" si="53"/>
        <v>0</v>
      </c>
      <c r="S85" s="4" t="str">
        <f t="shared" si="54"/>
        <v>J=</v>
      </c>
      <c r="T85" s="33">
        <f t="shared" si="55"/>
        <v>43920</v>
      </c>
      <c r="U85" s="3"/>
      <c r="V85" s="4"/>
      <c r="W85" s="118"/>
      <c r="X85" s="119"/>
      <c r="Y85" s="121"/>
      <c r="Z85" s="122"/>
      <c r="AA85" s="121"/>
      <c r="AB85" s="127"/>
      <c r="AC85" s="128"/>
      <c r="AD85" s="121"/>
      <c r="AE85" s="118"/>
      <c r="AF85" s="124"/>
      <c r="AG85" s="129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</row>
    <row r="86" spans="1:148" x14ac:dyDescent="0.15">
      <c r="A86" s="41">
        <f t="shared" si="46"/>
        <v>43835</v>
      </c>
      <c r="B86" s="15">
        <f t="shared" ca="1" si="56"/>
        <v>1013.534745</v>
      </c>
      <c r="C86" s="14">
        <f t="shared" si="47"/>
        <v>1000</v>
      </c>
      <c r="D86" s="13">
        <f ca="1">IF(A86&lt;$B$1,VLOOKUP(A86,[1]DI!$A$4:$B$15000,2,FALSE),0)</f>
        <v>0</v>
      </c>
      <c r="E86" s="14">
        <f t="shared" ca="1" si="57"/>
        <v>1</v>
      </c>
      <c r="F86" s="14">
        <f ca="1">(TRUNC(PRODUCT($E$12:$E85),16))</f>
        <v>1.0093640184019199</v>
      </c>
      <c r="G86" s="14">
        <f t="shared" si="58"/>
        <v>1</v>
      </c>
      <c r="H86" s="14">
        <f t="shared" ca="1" si="59"/>
        <v>1.00936402</v>
      </c>
      <c r="I86" s="13">
        <f t="shared" si="48"/>
        <v>2.1000000000000001E-2</v>
      </c>
      <c r="J86" s="33">
        <f t="shared" si="49"/>
        <v>43761</v>
      </c>
      <c r="K86" s="2">
        <f t="shared" si="50"/>
        <v>49</v>
      </c>
      <c r="L86" s="17">
        <f t="shared" si="51"/>
        <v>50</v>
      </c>
      <c r="M86" s="12">
        <f t="shared" si="42"/>
        <v>1.0041320330000001</v>
      </c>
      <c r="N86" s="12">
        <f t="shared" ca="1" si="43"/>
        <v>1.0135347450000001</v>
      </c>
      <c r="O86" s="17">
        <f t="shared" si="52"/>
        <v>0</v>
      </c>
      <c r="P86" s="14">
        <f t="shared" ca="1" si="44"/>
        <v>13.534744999999999</v>
      </c>
      <c r="Q86" s="21">
        <f t="shared" si="45"/>
        <v>0</v>
      </c>
      <c r="R86" s="14">
        <f t="shared" si="53"/>
        <v>0</v>
      </c>
      <c r="S86" s="4" t="str">
        <f t="shared" si="54"/>
        <v>J=</v>
      </c>
      <c r="T86" s="33">
        <f t="shared" si="55"/>
        <v>43920</v>
      </c>
      <c r="U86" s="3"/>
      <c r="V86" s="4"/>
      <c r="W86" s="118"/>
      <c r="X86" s="119"/>
      <c r="Y86" s="121"/>
      <c r="Z86" s="122"/>
      <c r="AA86" s="121"/>
      <c r="AB86" s="127"/>
      <c r="AC86" s="128"/>
      <c r="AD86" s="121"/>
      <c r="AE86" s="118"/>
      <c r="AF86" s="124"/>
      <c r="AG86" s="129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</row>
    <row r="87" spans="1:148" x14ac:dyDescent="0.15">
      <c r="A87" s="41">
        <f t="shared" si="46"/>
        <v>43836</v>
      </c>
      <c r="B87" s="15">
        <f t="shared" ca="1" si="56"/>
        <v>1013.534745</v>
      </c>
      <c r="C87" s="14">
        <f t="shared" si="47"/>
        <v>1000</v>
      </c>
      <c r="D87" s="13">
        <f ca="1">IF(A87&lt;$B$1,VLOOKUP(A87,[1]DI!$A$4:$B$15000,2,FALSE),0)</f>
        <v>4.4000000000000004E-2</v>
      </c>
      <c r="E87" s="14">
        <f t="shared" ca="1" si="57"/>
        <v>1.0001708899999999</v>
      </c>
      <c r="F87" s="14">
        <f ca="1">(TRUNC(PRODUCT($E$12:$E86),16))</f>
        <v>1.0093640184019199</v>
      </c>
      <c r="G87" s="14">
        <f t="shared" si="58"/>
        <v>1</v>
      </c>
      <c r="H87" s="14">
        <f t="shared" ca="1" si="59"/>
        <v>1.00936402</v>
      </c>
      <c r="I87" s="13">
        <f t="shared" si="48"/>
        <v>2.1000000000000001E-2</v>
      </c>
      <c r="J87" s="33">
        <f t="shared" si="49"/>
        <v>43761</v>
      </c>
      <c r="K87" s="2">
        <f t="shared" si="50"/>
        <v>50</v>
      </c>
      <c r="L87" s="17">
        <f t="shared" si="51"/>
        <v>50</v>
      </c>
      <c r="M87" s="12">
        <f t="shared" si="42"/>
        <v>1.0041320330000001</v>
      </c>
      <c r="N87" s="12">
        <f t="shared" ca="1" si="43"/>
        <v>1.0135347450000001</v>
      </c>
      <c r="O87" s="17">
        <f t="shared" si="52"/>
        <v>0</v>
      </c>
      <c r="P87" s="14">
        <f t="shared" ca="1" si="44"/>
        <v>13.534744999999999</v>
      </c>
      <c r="Q87" s="21">
        <f t="shared" si="45"/>
        <v>0</v>
      </c>
      <c r="R87" s="14">
        <f t="shared" si="53"/>
        <v>0</v>
      </c>
      <c r="S87" s="4" t="str">
        <f t="shared" si="54"/>
        <v>J=</v>
      </c>
      <c r="T87" s="33">
        <f t="shared" si="55"/>
        <v>43920</v>
      </c>
      <c r="U87" s="3"/>
      <c r="V87" s="4"/>
      <c r="W87" s="118"/>
      <c r="X87" s="119"/>
      <c r="Y87" s="121"/>
      <c r="Z87" s="122"/>
      <c r="AA87" s="121"/>
      <c r="AB87" s="127"/>
      <c r="AC87" s="128"/>
      <c r="AD87" s="121"/>
      <c r="AE87" s="118"/>
      <c r="AF87" s="124"/>
      <c r="AG87" s="129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</row>
    <row r="88" spans="1:148" x14ac:dyDescent="0.15">
      <c r="A88" s="41">
        <f t="shared" si="46"/>
        <v>43837</v>
      </c>
      <c r="B88" s="15">
        <f t="shared" ca="1" si="56"/>
        <v>1013.79155299</v>
      </c>
      <c r="C88" s="14">
        <f t="shared" si="47"/>
        <v>1000</v>
      </c>
      <c r="D88" s="13">
        <f ca="1">IF(A88&lt;$B$1,VLOOKUP(A88,[1]DI!$A$4:$B$15000,2,FALSE),0)</f>
        <v>4.4000000000000004E-2</v>
      </c>
      <c r="E88" s="14">
        <f t="shared" ca="1" si="57"/>
        <v>1.0001708899999999</v>
      </c>
      <c r="F88" s="14">
        <f ca="1">(TRUNC(PRODUCT($E$12:$E87),16))</f>
        <v>1.00953650861902</v>
      </c>
      <c r="G88" s="14">
        <f t="shared" si="58"/>
        <v>1</v>
      </c>
      <c r="H88" s="14">
        <f t="shared" ca="1" si="59"/>
        <v>1.00953651</v>
      </c>
      <c r="I88" s="13">
        <f t="shared" si="48"/>
        <v>2.1000000000000001E-2</v>
      </c>
      <c r="J88" s="33">
        <f t="shared" si="49"/>
        <v>43761</v>
      </c>
      <c r="K88" s="2">
        <f t="shared" si="50"/>
        <v>51</v>
      </c>
      <c r="L88" s="17">
        <f t="shared" si="51"/>
        <v>51</v>
      </c>
      <c r="M88" s="12">
        <f t="shared" si="42"/>
        <v>1.0042148479999999</v>
      </c>
      <c r="N88" s="12">
        <f t="shared" ca="1" si="43"/>
        <v>1.0137915529999999</v>
      </c>
      <c r="O88" s="17">
        <f t="shared" si="52"/>
        <v>0</v>
      </c>
      <c r="P88" s="14">
        <f t="shared" ca="1" si="44"/>
        <v>13.79155299</v>
      </c>
      <c r="Q88" s="21">
        <f t="shared" si="45"/>
        <v>0</v>
      </c>
      <c r="R88" s="14">
        <f t="shared" si="53"/>
        <v>0</v>
      </c>
      <c r="S88" s="4" t="str">
        <f t="shared" si="54"/>
        <v>J=</v>
      </c>
      <c r="T88" s="33">
        <f t="shared" si="55"/>
        <v>43920</v>
      </c>
      <c r="U88" s="3"/>
      <c r="V88" s="4"/>
      <c r="W88" s="118"/>
      <c r="X88" s="119"/>
      <c r="Y88" s="121"/>
      <c r="Z88" s="122"/>
      <c r="AA88" s="121"/>
      <c r="AB88" s="127"/>
      <c r="AC88" s="128"/>
      <c r="AD88" s="121"/>
      <c r="AE88" s="118"/>
      <c r="AF88" s="124"/>
      <c r="AG88" s="129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</row>
    <row r="89" spans="1:148" x14ac:dyDescent="0.15">
      <c r="A89" s="41">
        <f t="shared" si="46"/>
        <v>43838</v>
      </c>
      <c r="B89" s="15">
        <f t="shared" ca="1" si="56"/>
        <v>1014.0484249899999</v>
      </c>
      <c r="C89" s="14">
        <f t="shared" si="47"/>
        <v>1000</v>
      </c>
      <c r="D89" s="13">
        <f ca="1">IF(A89&lt;$B$1,VLOOKUP(A89,[1]DI!$A$4:$B$15000,2,FALSE),0)</f>
        <v>4.4000000000000004E-2</v>
      </c>
      <c r="E89" s="14">
        <f t="shared" ca="1" si="57"/>
        <v>1.0001708899999999</v>
      </c>
      <c r="F89" s="14">
        <f ca="1">(TRUNC(PRODUCT($E$12:$E88),16))</f>
        <v>1.0097090283129799</v>
      </c>
      <c r="G89" s="14">
        <f t="shared" si="58"/>
        <v>1</v>
      </c>
      <c r="H89" s="14">
        <f t="shared" ca="1" si="59"/>
        <v>1.00970903</v>
      </c>
      <c r="I89" s="13">
        <f t="shared" si="48"/>
        <v>2.1000000000000001E-2</v>
      </c>
      <c r="J89" s="33">
        <f t="shared" si="49"/>
        <v>43761</v>
      </c>
      <c r="K89" s="2">
        <f t="shared" si="50"/>
        <v>52</v>
      </c>
      <c r="L89" s="17">
        <f t="shared" si="51"/>
        <v>52</v>
      </c>
      <c r="M89" s="12">
        <f t="shared" si="42"/>
        <v>1.0042976690000001</v>
      </c>
      <c r="N89" s="12">
        <f t="shared" ca="1" si="43"/>
        <v>1.0140484249999999</v>
      </c>
      <c r="O89" s="17">
        <f t="shared" si="52"/>
        <v>0</v>
      </c>
      <c r="P89" s="14">
        <f t="shared" ca="1" si="44"/>
        <v>14.048424989999999</v>
      </c>
      <c r="Q89" s="21">
        <f t="shared" si="45"/>
        <v>0</v>
      </c>
      <c r="R89" s="14">
        <f t="shared" si="53"/>
        <v>0</v>
      </c>
      <c r="S89" s="4" t="str">
        <f t="shared" si="54"/>
        <v>J=</v>
      </c>
      <c r="T89" s="33">
        <f t="shared" si="55"/>
        <v>43920</v>
      </c>
      <c r="U89" s="3"/>
      <c r="V89" s="4"/>
      <c r="W89" s="118"/>
      <c r="X89" s="119"/>
      <c r="Y89" s="121"/>
      <c r="Z89" s="122"/>
      <c r="AA89" s="121"/>
      <c r="AB89" s="127"/>
      <c r="AC89" s="128"/>
      <c r="AD89" s="121"/>
      <c r="AE89" s="118"/>
      <c r="AF89" s="124"/>
      <c r="AG89" s="129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</row>
    <row r="90" spans="1:148" x14ac:dyDescent="0.15">
      <c r="A90" s="41">
        <f t="shared" si="46"/>
        <v>43839</v>
      </c>
      <c r="B90" s="15">
        <f t="shared" ca="1" si="56"/>
        <v>1014.3053629999999</v>
      </c>
      <c r="C90" s="14">
        <f t="shared" si="47"/>
        <v>1000</v>
      </c>
      <c r="D90" s="13">
        <f ca="1">IF(A90&lt;$B$1,VLOOKUP(A90,[1]DI!$A$4:$B$15000,2,FALSE),0)</f>
        <v>4.4000000000000004E-2</v>
      </c>
      <c r="E90" s="14">
        <f t="shared" ca="1" si="57"/>
        <v>1.0001708899999999</v>
      </c>
      <c r="F90" s="14">
        <f ca="1">(TRUNC(PRODUCT($E$12:$E89),16))</f>
        <v>1.0098815774888299</v>
      </c>
      <c r="G90" s="14">
        <f t="shared" si="58"/>
        <v>1</v>
      </c>
      <c r="H90" s="14">
        <f t="shared" ca="1" si="59"/>
        <v>1.0098815800000001</v>
      </c>
      <c r="I90" s="13">
        <f t="shared" si="48"/>
        <v>2.1000000000000001E-2</v>
      </c>
      <c r="J90" s="33">
        <f t="shared" si="49"/>
        <v>43761</v>
      </c>
      <c r="K90" s="2">
        <f t="shared" si="50"/>
        <v>53</v>
      </c>
      <c r="L90" s="17">
        <f t="shared" si="51"/>
        <v>53</v>
      </c>
      <c r="M90" s="12">
        <f t="shared" si="42"/>
        <v>1.0043804970000001</v>
      </c>
      <c r="N90" s="12">
        <f t="shared" ca="1" si="43"/>
        <v>1.0143053630000001</v>
      </c>
      <c r="O90" s="17">
        <f t="shared" si="52"/>
        <v>0</v>
      </c>
      <c r="P90" s="14">
        <f t="shared" ca="1" si="44"/>
        <v>14.305363</v>
      </c>
      <c r="Q90" s="21">
        <f t="shared" si="45"/>
        <v>0</v>
      </c>
      <c r="R90" s="14">
        <f t="shared" si="53"/>
        <v>0</v>
      </c>
      <c r="S90" s="4" t="str">
        <f t="shared" si="54"/>
        <v>J=</v>
      </c>
      <c r="T90" s="33">
        <f t="shared" si="55"/>
        <v>43920</v>
      </c>
      <c r="U90" s="3"/>
      <c r="V90" s="4"/>
      <c r="W90" s="118"/>
      <c r="X90" s="119"/>
      <c r="Y90" s="121"/>
      <c r="Z90" s="122"/>
      <c r="AA90" s="121"/>
      <c r="AB90" s="127"/>
      <c r="AC90" s="128"/>
      <c r="AD90" s="121"/>
      <c r="AE90" s="118"/>
      <c r="AF90" s="124"/>
      <c r="AG90" s="129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</row>
    <row r="91" spans="1:148" x14ac:dyDescent="0.15">
      <c r="A91" s="41">
        <f t="shared" si="46"/>
        <v>43840</v>
      </c>
      <c r="B91" s="15">
        <f t="shared" ca="1" si="56"/>
        <v>1014.56236699</v>
      </c>
      <c r="C91" s="14">
        <f t="shared" si="47"/>
        <v>1000</v>
      </c>
      <c r="D91" s="13">
        <f ca="1">IF(A91&lt;$B$1,VLOOKUP(A91,[1]DI!$A$4:$B$15000,2,FALSE),0)</f>
        <v>4.4000000000000004E-2</v>
      </c>
      <c r="E91" s="14">
        <f t="shared" ca="1" si="57"/>
        <v>1.0001708899999999</v>
      </c>
      <c r="F91" s="14">
        <f ca="1">(TRUNC(PRODUCT($E$12:$E90),16))</f>
        <v>1.0100541561516001</v>
      </c>
      <c r="G91" s="14">
        <f t="shared" si="58"/>
        <v>1</v>
      </c>
      <c r="H91" s="14">
        <f t="shared" ca="1" si="59"/>
        <v>1.0100541599999999</v>
      </c>
      <c r="I91" s="13">
        <f t="shared" si="48"/>
        <v>2.1000000000000001E-2</v>
      </c>
      <c r="J91" s="33">
        <f t="shared" si="49"/>
        <v>43761</v>
      </c>
      <c r="K91" s="2">
        <f t="shared" si="50"/>
        <v>54</v>
      </c>
      <c r="L91" s="17">
        <f t="shared" si="51"/>
        <v>54</v>
      </c>
      <c r="M91" s="12">
        <f t="shared" si="42"/>
        <v>1.004463332</v>
      </c>
      <c r="N91" s="12">
        <f t="shared" ca="1" si="43"/>
        <v>1.0145623669999999</v>
      </c>
      <c r="O91" s="17">
        <f t="shared" si="52"/>
        <v>0</v>
      </c>
      <c r="P91" s="14">
        <f t="shared" ca="1" si="44"/>
        <v>14.562366989999999</v>
      </c>
      <c r="Q91" s="21">
        <f t="shared" si="45"/>
        <v>0</v>
      </c>
      <c r="R91" s="14">
        <f t="shared" si="53"/>
        <v>0</v>
      </c>
      <c r="S91" s="4" t="str">
        <f t="shared" si="54"/>
        <v>J=</v>
      </c>
      <c r="T91" s="33">
        <f t="shared" si="55"/>
        <v>43920</v>
      </c>
      <c r="U91" s="3"/>
      <c r="V91" s="4"/>
      <c r="W91" s="118"/>
      <c r="X91" s="119"/>
      <c r="Y91" s="121"/>
      <c r="Z91" s="122"/>
      <c r="AA91" s="121"/>
      <c r="AB91" s="127"/>
      <c r="AC91" s="128"/>
      <c r="AD91" s="121"/>
      <c r="AE91" s="118"/>
      <c r="AF91" s="124"/>
      <c r="AG91" s="129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</row>
    <row r="92" spans="1:148" x14ac:dyDescent="0.15">
      <c r="A92" s="41">
        <f t="shared" si="46"/>
        <v>43841</v>
      </c>
      <c r="B92" s="15">
        <f t="shared" ca="1" si="56"/>
        <v>1014.81942699</v>
      </c>
      <c r="C92" s="14">
        <f t="shared" si="47"/>
        <v>1000</v>
      </c>
      <c r="D92" s="13">
        <f ca="1">IF(A92&lt;$B$1,VLOOKUP(A92,[1]DI!$A$4:$B$15000,2,FALSE),0)</f>
        <v>0</v>
      </c>
      <c r="E92" s="14">
        <f t="shared" ca="1" si="57"/>
        <v>1</v>
      </c>
      <c r="F92" s="14">
        <f ca="1">(TRUNC(PRODUCT($E$12:$E91),16))</f>
        <v>1.0102267643063501</v>
      </c>
      <c r="G92" s="14">
        <f t="shared" si="58"/>
        <v>1</v>
      </c>
      <c r="H92" s="14">
        <f t="shared" ca="1" si="59"/>
        <v>1.0102267599999999</v>
      </c>
      <c r="I92" s="13">
        <f t="shared" si="48"/>
        <v>2.1000000000000001E-2</v>
      </c>
      <c r="J92" s="33">
        <f t="shared" si="49"/>
        <v>43761</v>
      </c>
      <c r="K92" s="2">
        <f t="shared" si="50"/>
        <v>54</v>
      </c>
      <c r="L92" s="17">
        <f t="shared" si="51"/>
        <v>55</v>
      </c>
      <c r="M92" s="12">
        <f t="shared" si="42"/>
        <v>1.0045461739999999</v>
      </c>
      <c r="N92" s="12">
        <f t="shared" ca="1" si="43"/>
        <v>1.0148194269999999</v>
      </c>
      <c r="O92" s="17">
        <f t="shared" si="52"/>
        <v>0</v>
      </c>
      <c r="P92" s="14">
        <f t="shared" ca="1" si="44"/>
        <v>14.81942699</v>
      </c>
      <c r="Q92" s="21">
        <f t="shared" si="45"/>
        <v>0</v>
      </c>
      <c r="R92" s="14">
        <f t="shared" si="53"/>
        <v>0</v>
      </c>
      <c r="S92" s="4" t="str">
        <f t="shared" si="54"/>
        <v>J=</v>
      </c>
      <c r="T92" s="33">
        <f t="shared" si="55"/>
        <v>43920</v>
      </c>
      <c r="U92" s="3"/>
      <c r="V92" s="4"/>
      <c r="W92" s="118"/>
      <c r="X92" s="119"/>
      <c r="Y92" s="121"/>
      <c r="Z92" s="122"/>
      <c r="AA92" s="121"/>
      <c r="AB92" s="127"/>
      <c r="AC92" s="128"/>
      <c r="AD92" s="121"/>
      <c r="AE92" s="118"/>
      <c r="AF92" s="124"/>
      <c r="AG92" s="129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</row>
    <row r="93" spans="1:148" x14ac:dyDescent="0.15">
      <c r="A93" s="41">
        <f t="shared" si="46"/>
        <v>43842</v>
      </c>
      <c r="B93" s="15">
        <f t="shared" ca="1" si="56"/>
        <v>1014.81942699</v>
      </c>
      <c r="C93" s="14">
        <f t="shared" si="47"/>
        <v>1000</v>
      </c>
      <c r="D93" s="13">
        <f ca="1">IF(A93&lt;$B$1,VLOOKUP(A93,[1]DI!$A$4:$B$15000,2,FALSE),0)</f>
        <v>0</v>
      </c>
      <c r="E93" s="14">
        <f t="shared" ca="1" si="57"/>
        <v>1</v>
      </c>
      <c r="F93" s="14">
        <f ca="1">(TRUNC(PRODUCT($E$12:$E92),16))</f>
        <v>1.0102267643063501</v>
      </c>
      <c r="G93" s="14">
        <f t="shared" si="58"/>
        <v>1</v>
      </c>
      <c r="H93" s="14">
        <f t="shared" ca="1" si="59"/>
        <v>1.0102267599999999</v>
      </c>
      <c r="I93" s="13">
        <f t="shared" si="48"/>
        <v>2.1000000000000001E-2</v>
      </c>
      <c r="J93" s="33">
        <f t="shared" si="49"/>
        <v>43761</v>
      </c>
      <c r="K93" s="2">
        <f t="shared" si="50"/>
        <v>54</v>
      </c>
      <c r="L93" s="17">
        <f t="shared" si="51"/>
        <v>55</v>
      </c>
      <c r="M93" s="12">
        <f t="shared" si="42"/>
        <v>1.0045461739999999</v>
      </c>
      <c r="N93" s="12">
        <f t="shared" ca="1" si="43"/>
        <v>1.0148194269999999</v>
      </c>
      <c r="O93" s="17">
        <f t="shared" si="52"/>
        <v>0</v>
      </c>
      <c r="P93" s="14">
        <f t="shared" ca="1" si="44"/>
        <v>14.81942699</v>
      </c>
      <c r="Q93" s="21">
        <f t="shared" si="45"/>
        <v>0</v>
      </c>
      <c r="R93" s="14">
        <f t="shared" si="53"/>
        <v>0</v>
      </c>
      <c r="S93" s="4" t="str">
        <f t="shared" si="54"/>
        <v>J=</v>
      </c>
      <c r="T93" s="33">
        <f t="shared" si="55"/>
        <v>43920</v>
      </c>
      <c r="U93" s="3"/>
      <c r="V93" s="4"/>
      <c r="W93" s="118"/>
      <c r="X93" s="119"/>
      <c r="Y93" s="121"/>
      <c r="Z93" s="122"/>
      <c r="AA93" s="121"/>
      <c r="AB93" s="127"/>
      <c r="AC93" s="128"/>
      <c r="AD93" s="121"/>
      <c r="AE93" s="118"/>
      <c r="AF93" s="124"/>
      <c r="AG93" s="129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</row>
    <row r="94" spans="1:148" x14ac:dyDescent="0.15">
      <c r="A94" s="41">
        <f t="shared" si="46"/>
        <v>43843</v>
      </c>
      <c r="B94" s="15">
        <f t="shared" ca="1" si="56"/>
        <v>1014.81942699</v>
      </c>
      <c r="C94" s="14">
        <f t="shared" si="47"/>
        <v>1000</v>
      </c>
      <c r="D94" s="13">
        <f ca="1">IF(A94&lt;$B$1,VLOOKUP(A94,[1]DI!$A$4:$B$15000,2,FALSE),0)</f>
        <v>4.4000000000000004E-2</v>
      </c>
      <c r="E94" s="14">
        <f t="shared" ca="1" si="57"/>
        <v>1.0001708899999999</v>
      </c>
      <c r="F94" s="14">
        <f ca="1">(TRUNC(PRODUCT($E$12:$E93),16))</f>
        <v>1.0102267643063501</v>
      </c>
      <c r="G94" s="14">
        <f t="shared" si="58"/>
        <v>1</v>
      </c>
      <c r="H94" s="14">
        <f t="shared" ca="1" si="59"/>
        <v>1.0102267599999999</v>
      </c>
      <c r="I94" s="13">
        <f t="shared" si="48"/>
        <v>2.1000000000000001E-2</v>
      </c>
      <c r="J94" s="33">
        <f t="shared" si="49"/>
        <v>43761</v>
      </c>
      <c r="K94" s="2">
        <f t="shared" si="50"/>
        <v>55</v>
      </c>
      <c r="L94" s="17">
        <f t="shared" si="51"/>
        <v>55</v>
      </c>
      <c r="M94" s="12">
        <f t="shared" si="42"/>
        <v>1.0045461739999999</v>
      </c>
      <c r="N94" s="12">
        <f t="shared" ca="1" si="43"/>
        <v>1.0148194269999999</v>
      </c>
      <c r="O94" s="17">
        <f t="shared" si="52"/>
        <v>0</v>
      </c>
      <c r="P94" s="14">
        <f t="shared" ca="1" si="44"/>
        <v>14.81942699</v>
      </c>
      <c r="Q94" s="21">
        <f t="shared" si="45"/>
        <v>0</v>
      </c>
      <c r="R94" s="14">
        <f t="shared" si="53"/>
        <v>0</v>
      </c>
      <c r="S94" s="4" t="str">
        <f t="shared" si="54"/>
        <v>J=</v>
      </c>
      <c r="T94" s="33">
        <f t="shared" si="55"/>
        <v>43920</v>
      </c>
      <c r="U94" s="3"/>
      <c r="V94" s="4"/>
      <c r="W94" s="118"/>
      <c r="X94" s="119"/>
      <c r="Y94" s="121"/>
      <c r="Z94" s="122"/>
      <c r="AA94" s="121"/>
      <c r="AB94" s="127"/>
      <c r="AC94" s="128"/>
      <c r="AD94" s="121"/>
      <c r="AE94" s="118"/>
      <c r="AF94" s="124"/>
      <c r="AG94" s="129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</row>
    <row r="95" spans="1:148" x14ac:dyDescent="0.15">
      <c r="A95" s="41">
        <f t="shared" si="46"/>
        <v>43844</v>
      </c>
      <c r="B95" s="15">
        <f t="shared" ca="1" si="56"/>
        <v>1015.076562</v>
      </c>
      <c r="C95" s="14">
        <f t="shared" si="47"/>
        <v>1000</v>
      </c>
      <c r="D95" s="13">
        <f ca="1">IF(A95&lt;$B$1,VLOOKUP(A95,[1]DI!$A$4:$B$15000,2,FALSE),0)</f>
        <v>4.4000000000000004E-2</v>
      </c>
      <c r="E95" s="14">
        <f t="shared" ca="1" si="57"/>
        <v>1.0001708899999999</v>
      </c>
      <c r="F95" s="14">
        <f ca="1">(TRUNC(PRODUCT($E$12:$E94),16))</f>
        <v>1.0103994019581</v>
      </c>
      <c r="G95" s="14">
        <f t="shared" si="58"/>
        <v>1</v>
      </c>
      <c r="H95" s="14">
        <f t="shared" ca="1" si="59"/>
        <v>1.0103994000000001</v>
      </c>
      <c r="I95" s="13">
        <f t="shared" si="48"/>
        <v>2.1000000000000001E-2</v>
      </c>
      <c r="J95" s="33">
        <f t="shared" si="49"/>
        <v>43761</v>
      </c>
      <c r="K95" s="2">
        <f t="shared" si="50"/>
        <v>56</v>
      </c>
      <c r="L95" s="17">
        <f t="shared" si="51"/>
        <v>56</v>
      </c>
      <c r="M95" s="12">
        <f t="shared" si="42"/>
        <v>1.0046290229999999</v>
      </c>
      <c r="N95" s="12">
        <f t="shared" ca="1" si="43"/>
        <v>1.015076562</v>
      </c>
      <c r="O95" s="17">
        <f t="shared" si="52"/>
        <v>0</v>
      </c>
      <c r="P95" s="14">
        <f t="shared" ca="1" si="44"/>
        <v>15.076561999999999</v>
      </c>
      <c r="Q95" s="21">
        <f t="shared" si="45"/>
        <v>0</v>
      </c>
      <c r="R95" s="14">
        <f t="shared" si="53"/>
        <v>0</v>
      </c>
      <c r="S95" s="4" t="str">
        <f t="shared" si="54"/>
        <v>J=</v>
      </c>
      <c r="T95" s="33">
        <f t="shared" si="55"/>
        <v>43920</v>
      </c>
      <c r="U95" s="3"/>
      <c r="V95" s="4"/>
      <c r="W95" s="118"/>
      <c r="X95" s="119"/>
      <c r="Y95" s="121"/>
      <c r="Z95" s="122"/>
      <c r="AA95" s="121"/>
      <c r="AB95" s="127"/>
      <c r="AC95" s="128"/>
      <c r="AD95" s="121"/>
      <c r="AE95" s="118"/>
      <c r="AF95" s="124"/>
      <c r="AG95" s="129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</row>
    <row r="96" spans="1:148" x14ac:dyDescent="0.15">
      <c r="A96" s="41">
        <f t="shared" si="46"/>
        <v>43845</v>
      </c>
      <c r="B96" s="15">
        <f t="shared" ca="1" si="56"/>
        <v>1015.33376299</v>
      </c>
      <c r="C96" s="14">
        <f t="shared" si="47"/>
        <v>1000</v>
      </c>
      <c r="D96" s="13">
        <f ca="1">IF(A96&lt;$B$1,VLOOKUP(A96,[1]DI!$A$4:$B$15000,2,FALSE),0)</f>
        <v>4.4000000000000004E-2</v>
      </c>
      <c r="E96" s="14">
        <f t="shared" ca="1" si="57"/>
        <v>1.0001708899999999</v>
      </c>
      <c r="F96" s="14">
        <f ca="1">(TRUNC(PRODUCT($E$12:$E95),16))</f>
        <v>1.0105720691119</v>
      </c>
      <c r="G96" s="14">
        <f t="shared" si="58"/>
        <v>1</v>
      </c>
      <c r="H96" s="14">
        <f t="shared" ca="1" si="59"/>
        <v>1.01057207</v>
      </c>
      <c r="I96" s="13">
        <f t="shared" si="48"/>
        <v>2.1000000000000001E-2</v>
      </c>
      <c r="J96" s="33">
        <f t="shared" si="49"/>
        <v>43761</v>
      </c>
      <c r="K96" s="2">
        <f t="shared" si="50"/>
        <v>57</v>
      </c>
      <c r="L96" s="17">
        <f t="shared" si="51"/>
        <v>57</v>
      </c>
      <c r="M96" s="12">
        <f t="shared" si="42"/>
        <v>1.004711879</v>
      </c>
      <c r="N96" s="12">
        <f t="shared" ca="1" si="43"/>
        <v>1.0153337629999999</v>
      </c>
      <c r="O96" s="17">
        <f t="shared" si="52"/>
        <v>0</v>
      </c>
      <c r="P96" s="14">
        <f t="shared" ca="1" si="44"/>
        <v>15.33376299</v>
      </c>
      <c r="Q96" s="21">
        <f t="shared" si="45"/>
        <v>0</v>
      </c>
      <c r="R96" s="14">
        <f t="shared" si="53"/>
        <v>0</v>
      </c>
      <c r="S96" s="4" t="str">
        <f t="shared" si="54"/>
        <v>J=</v>
      </c>
      <c r="T96" s="33">
        <f t="shared" si="55"/>
        <v>43920</v>
      </c>
      <c r="U96" s="3"/>
      <c r="V96" s="4"/>
      <c r="W96" s="118"/>
      <c r="X96" s="119"/>
      <c r="Y96" s="121"/>
      <c r="Z96" s="122"/>
      <c r="AA96" s="121"/>
      <c r="AB96" s="127"/>
      <c r="AC96" s="128"/>
      <c r="AD96" s="121"/>
      <c r="AE96" s="118"/>
      <c r="AF96" s="124"/>
      <c r="AG96" s="129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</row>
    <row r="97" spans="1:148" x14ac:dyDescent="0.15">
      <c r="A97" s="41">
        <f t="shared" si="46"/>
        <v>43846</v>
      </c>
      <c r="B97" s="15">
        <f t="shared" ca="1" si="56"/>
        <v>1015.591029</v>
      </c>
      <c r="C97" s="14">
        <f t="shared" si="47"/>
        <v>1000</v>
      </c>
      <c r="D97" s="13">
        <f ca="1">IF(A97&lt;$B$1,VLOOKUP(A97,[1]DI!$A$4:$B$15000,2,FALSE),0)</f>
        <v>4.4000000000000004E-2</v>
      </c>
      <c r="E97" s="14">
        <f t="shared" ca="1" si="57"/>
        <v>1.0001708899999999</v>
      </c>
      <c r="F97" s="14">
        <f ca="1">(TRUNC(PRODUCT($E$12:$E96),16))</f>
        <v>1.0107447657727899</v>
      </c>
      <c r="G97" s="14">
        <f t="shared" si="58"/>
        <v>1</v>
      </c>
      <c r="H97" s="14">
        <f t="shared" ca="1" si="59"/>
        <v>1.0107447700000001</v>
      </c>
      <c r="I97" s="13">
        <f t="shared" si="48"/>
        <v>2.1000000000000001E-2</v>
      </c>
      <c r="J97" s="33">
        <f t="shared" si="49"/>
        <v>43761</v>
      </c>
      <c r="K97" s="2">
        <f t="shared" si="50"/>
        <v>58</v>
      </c>
      <c r="L97" s="17">
        <f t="shared" si="51"/>
        <v>58</v>
      </c>
      <c r="M97" s="12">
        <f t="shared" si="42"/>
        <v>1.004794741</v>
      </c>
      <c r="N97" s="12">
        <f t="shared" ca="1" si="43"/>
        <v>1.0155910290000001</v>
      </c>
      <c r="O97" s="17">
        <f t="shared" si="52"/>
        <v>0</v>
      </c>
      <c r="P97" s="14">
        <f t="shared" ca="1" si="44"/>
        <v>15.591029000000001</v>
      </c>
      <c r="Q97" s="21">
        <f t="shared" si="45"/>
        <v>0</v>
      </c>
      <c r="R97" s="14">
        <f t="shared" si="53"/>
        <v>0</v>
      </c>
      <c r="S97" s="4" t="str">
        <f t="shared" si="54"/>
        <v>J=</v>
      </c>
      <c r="T97" s="33">
        <f t="shared" si="55"/>
        <v>43920</v>
      </c>
      <c r="U97" s="3"/>
      <c r="V97" s="4"/>
      <c r="W97" s="118"/>
      <c r="X97" s="119"/>
      <c r="Y97" s="121"/>
      <c r="Z97" s="122"/>
      <c r="AA97" s="121"/>
      <c r="AB97" s="127"/>
      <c r="AC97" s="128"/>
      <c r="AD97" s="121"/>
      <c r="AE97" s="118"/>
      <c r="AF97" s="124"/>
      <c r="AG97" s="129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</row>
    <row r="98" spans="1:148" x14ac:dyDescent="0.15">
      <c r="A98" s="41">
        <f t="shared" si="46"/>
        <v>43847</v>
      </c>
      <c r="B98" s="15">
        <f t="shared" ca="1" si="56"/>
        <v>1015.848351</v>
      </c>
      <c r="C98" s="14">
        <f t="shared" si="47"/>
        <v>1000</v>
      </c>
      <c r="D98" s="13">
        <f ca="1">IF(A98&lt;$B$1,VLOOKUP(A98,[1]DI!$A$4:$B$15000,2,FALSE),0)</f>
        <v>4.4000000000000004E-2</v>
      </c>
      <c r="E98" s="14">
        <f t="shared" ca="1" si="57"/>
        <v>1.0001708899999999</v>
      </c>
      <c r="F98" s="14">
        <f ca="1">(TRUNC(PRODUCT($E$12:$E97),16))</f>
        <v>1.0109174919458099</v>
      </c>
      <c r="G98" s="14">
        <f t="shared" si="58"/>
        <v>1</v>
      </c>
      <c r="H98" s="14">
        <f t="shared" ca="1" si="59"/>
        <v>1.01091749</v>
      </c>
      <c r="I98" s="13">
        <f t="shared" si="48"/>
        <v>2.1000000000000001E-2</v>
      </c>
      <c r="J98" s="33">
        <f t="shared" si="49"/>
        <v>43761</v>
      </c>
      <c r="K98" s="2">
        <f t="shared" si="50"/>
        <v>59</v>
      </c>
      <c r="L98" s="17">
        <f t="shared" si="51"/>
        <v>59</v>
      </c>
      <c r="M98" s="12">
        <f t="shared" si="42"/>
        <v>1.0048776100000001</v>
      </c>
      <c r="N98" s="12">
        <f t="shared" ca="1" si="43"/>
        <v>1.015848351</v>
      </c>
      <c r="O98" s="17">
        <f t="shared" si="52"/>
        <v>0</v>
      </c>
      <c r="P98" s="14">
        <f t="shared" ca="1" si="44"/>
        <v>15.848350999999999</v>
      </c>
      <c r="Q98" s="21">
        <f t="shared" si="45"/>
        <v>0</v>
      </c>
      <c r="R98" s="14">
        <f t="shared" si="53"/>
        <v>0</v>
      </c>
      <c r="S98" s="4" t="str">
        <f t="shared" si="54"/>
        <v>J=</v>
      </c>
      <c r="T98" s="33">
        <f t="shared" si="55"/>
        <v>43920</v>
      </c>
      <c r="U98" s="3"/>
      <c r="V98" s="4"/>
      <c r="W98" s="118"/>
      <c r="X98" s="119"/>
      <c r="Y98" s="121"/>
      <c r="Z98" s="122"/>
      <c r="AA98" s="121"/>
      <c r="AB98" s="127"/>
      <c r="AC98" s="128"/>
      <c r="AD98" s="121"/>
      <c r="AE98" s="118"/>
      <c r="AF98" s="124"/>
      <c r="AG98" s="129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</row>
    <row r="99" spans="1:148" x14ac:dyDescent="0.15">
      <c r="A99" s="41">
        <f t="shared" si="46"/>
        <v>43848</v>
      </c>
      <c r="B99" s="15">
        <f t="shared" ca="1" si="56"/>
        <v>1016.1057489999999</v>
      </c>
      <c r="C99" s="14">
        <f t="shared" si="47"/>
        <v>1000</v>
      </c>
      <c r="D99" s="13">
        <f ca="1">IF(A99&lt;$B$1,VLOOKUP(A99,[1]DI!$A$4:$B$15000,2,FALSE),0)</f>
        <v>0</v>
      </c>
      <c r="E99" s="14">
        <f t="shared" ca="1" si="57"/>
        <v>1</v>
      </c>
      <c r="F99" s="14">
        <f ca="1">(TRUNC(PRODUCT($E$12:$E98),16))</f>
        <v>1.01109024763601</v>
      </c>
      <c r="G99" s="14">
        <f t="shared" si="58"/>
        <v>1</v>
      </c>
      <c r="H99" s="14">
        <f t="shared" ca="1" si="59"/>
        <v>1.0110902500000001</v>
      </c>
      <c r="I99" s="13">
        <f t="shared" si="48"/>
        <v>2.1000000000000001E-2</v>
      </c>
      <c r="J99" s="33">
        <f t="shared" si="49"/>
        <v>43761</v>
      </c>
      <c r="K99" s="2">
        <f t="shared" si="50"/>
        <v>59</v>
      </c>
      <c r="L99" s="17">
        <f t="shared" si="51"/>
        <v>60</v>
      </c>
      <c r="M99" s="12">
        <f t="shared" si="42"/>
        <v>1.0049604860000001</v>
      </c>
      <c r="N99" s="12">
        <f t="shared" ca="1" si="43"/>
        <v>1.0161057490000001</v>
      </c>
      <c r="O99" s="17">
        <f t="shared" si="52"/>
        <v>0</v>
      </c>
      <c r="P99" s="14">
        <f t="shared" ca="1" si="44"/>
        <v>16.105748999999999</v>
      </c>
      <c r="Q99" s="21">
        <f t="shared" si="45"/>
        <v>0</v>
      </c>
      <c r="R99" s="14">
        <f t="shared" si="53"/>
        <v>0</v>
      </c>
      <c r="S99" s="4" t="str">
        <f t="shared" si="54"/>
        <v>J=</v>
      </c>
      <c r="T99" s="33">
        <f t="shared" si="55"/>
        <v>43920</v>
      </c>
      <c r="U99" s="3"/>
      <c r="V99" s="4"/>
      <c r="W99" s="118"/>
      <c r="X99" s="119"/>
      <c r="Y99" s="121"/>
      <c r="Z99" s="122"/>
      <c r="AA99" s="121"/>
      <c r="AB99" s="127"/>
      <c r="AC99" s="128"/>
      <c r="AD99" s="121"/>
      <c r="AE99" s="118"/>
      <c r="AF99" s="124"/>
      <c r="AG99" s="129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</row>
    <row r="100" spans="1:148" x14ac:dyDescent="0.15">
      <c r="A100" s="41">
        <f t="shared" si="46"/>
        <v>43849</v>
      </c>
      <c r="B100" s="15">
        <f t="shared" ca="1" si="56"/>
        <v>1016.1057489999999</v>
      </c>
      <c r="C100" s="14">
        <f t="shared" si="47"/>
        <v>1000</v>
      </c>
      <c r="D100" s="13">
        <f ca="1">IF(A100&lt;$B$1,VLOOKUP(A100,[1]DI!$A$4:$B$15000,2,FALSE),0)</f>
        <v>0</v>
      </c>
      <c r="E100" s="14">
        <f t="shared" ca="1" si="57"/>
        <v>1</v>
      </c>
      <c r="F100" s="14">
        <f ca="1">(TRUNC(PRODUCT($E$12:$E99),16))</f>
        <v>1.01109024763601</v>
      </c>
      <c r="G100" s="14">
        <f t="shared" si="58"/>
        <v>1</v>
      </c>
      <c r="H100" s="14">
        <f t="shared" ca="1" si="59"/>
        <v>1.0110902500000001</v>
      </c>
      <c r="I100" s="13">
        <f t="shared" si="48"/>
        <v>2.1000000000000001E-2</v>
      </c>
      <c r="J100" s="33">
        <f t="shared" si="49"/>
        <v>43761</v>
      </c>
      <c r="K100" s="2">
        <f t="shared" si="50"/>
        <v>59</v>
      </c>
      <c r="L100" s="17">
        <f t="shared" si="51"/>
        <v>60</v>
      </c>
      <c r="M100" s="12">
        <f t="shared" si="42"/>
        <v>1.0049604860000001</v>
      </c>
      <c r="N100" s="12">
        <f t="shared" ca="1" si="43"/>
        <v>1.0161057490000001</v>
      </c>
      <c r="O100" s="17">
        <f t="shared" si="52"/>
        <v>0</v>
      </c>
      <c r="P100" s="14">
        <f t="shared" ca="1" si="44"/>
        <v>16.105748999999999</v>
      </c>
      <c r="Q100" s="21">
        <f t="shared" si="45"/>
        <v>0</v>
      </c>
      <c r="R100" s="14">
        <f t="shared" si="53"/>
        <v>0</v>
      </c>
      <c r="S100" s="4" t="str">
        <f t="shared" si="54"/>
        <v>J=</v>
      </c>
      <c r="T100" s="33">
        <f t="shared" si="55"/>
        <v>43920</v>
      </c>
      <c r="U100" s="3"/>
      <c r="V100" s="4"/>
      <c r="W100" s="118"/>
      <c r="X100" s="119"/>
      <c r="Y100" s="121"/>
      <c r="Z100" s="122"/>
      <c r="AA100" s="121"/>
      <c r="AB100" s="127"/>
      <c r="AC100" s="128"/>
      <c r="AD100" s="121"/>
      <c r="AE100" s="118"/>
      <c r="AF100" s="124"/>
      <c r="AG100" s="129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</row>
    <row r="101" spans="1:148" x14ac:dyDescent="0.15">
      <c r="A101" s="41">
        <f t="shared" si="46"/>
        <v>43850</v>
      </c>
      <c r="B101" s="15">
        <f t="shared" ca="1" si="56"/>
        <v>1016.1057489999999</v>
      </c>
      <c r="C101" s="14">
        <f t="shared" si="47"/>
        <v>1000</v>
      </c>
      <c r="D101" s="13">
        <f ca="1">IF(A101&lt;$B$1,VLOOKUP(A101,[1]DI!$A$4:$B$15000,2,FALSE),0)</f>
        <v>4.4000000000000004E-2</v>
      </c>
      <c r="E101" s="14">
        <f t="shared" ca="1" si="57"/>
        <v>1.0001708899999999</v>
      </c>
      <c r="F101" s="14">
        <f ca="1">(TRUNC(PRODUCT($E$12:$E100),16))</f>
        <v>1.01109024763601</v>
      </c>
      <c r="G101" s="14">
        <f t="shared" si="58"/>
        <v>1</v>
      </c>
      <c r="H101" s="14">
        <f t="shared" ca="1" si="59"/>
        <v>1.0110902500000001</v>
      </c>
      <c r="I101" s="13">
        <f t="shared" si="48"/>
        <v>2.1000000000000001E-2</v>
      </c>
      <c r="J101" s="33">
        <f t="shared" si="49"/>
        <v>43761</v>
      </c>
      <c r="K101" s="2">
        <f t="shared" si="50"/>
        <v>60</v>
      </c>
      <c r="L101" s="17">
        <f t="shared" si="51"/>
        <v>60</v>
      </c>
      <c r="M101" s="12">
        <f t="shared" si="42"/>
        <v>1.0049604860000001</v>
      </c>
      <c r="N101" s="12">
        <f t="shared" ca="1" si="43"/>
        <v>1.0161057490000001</v>
      </c>
      <c r="O101" s="17">
        <f t="shared" si="52"/>
        <v>0</v>
      </c>
      <c r="P101" s="14">
        <f t="shared" ca="1" si="44"/>
        <v>16.105748999999999</v>
      </c>
      <c r="Q101" s="21">
        <f t="shared" si="45"/>
        <v>0</v>
      </c>
      <c r="R101" s="14">
        <f t="shared" si="53"/>
        <v>0</v>
      </c>
      <c r="S101" s="4" t="str">
        <f t="shared" si="54"/>
        <v>J=</v>
      </c>
      <c r="T101" s="33">
        <f t="shared" si="55"/>
        <v>43920</v>
      </c>
      <c r="U101" s="3"/>
      <c r="V101" s="4"/>
      <c r="W101" s="118"/>
      <c r="X101" s="119"/>
      <c r="Y101" s="121"/>
      <c r="Z101" s="122"/>
      <c r="AA101" s="121"/>
      <c r="AB101" s="127"/>
      <c r="AC101" s="128"/>
      <c r="AD101" s="121"/>
      <c r="AE101" s="118"/>
      <c r="AF101" s="124"/>
      <c r="AG101" s="129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</row>
    <row r="102" spans="1:148" x14ac:dyDescent="0.15">
      <c r="A102" s="41">
        <f t="shared" si="46"/>
        <v>43851</v>
      </c>
      <c r="B102" s="15">
        <f t="shared" ca="1" si="56"/>
        <v>1016.363203</v>
      </c>
      <c r="C102" s="14">
        <f t="shared" si="47"/>
        <v>1000</v>
      </c>
      <c r="D102" s="13">
        <f ca="1">IF(A102&lt;$B$1,VLOOKUP(A102,[1]DI!$A$4:$B$15000,2,FALSE),0)</f>
        <v>4.4000000000000004E-2</v>
      </c>
      <c r="E102" s="14">
        <f t="shared" ca="1" si="57"/>
        <v>1.0001708899999999</v>
      </c>
      <c r="F102" s="14">
        <f ca="1">(TRUNC(PRODUCT($E$12:$E101),16))</f>
        <v>1.01126303284843</v>
      </c>
      <c r="G102" s="14">
        <f t="shared" si="58"/>
        <v>1</v>
      </c>
      <c r="H102" s="14">
        <f t="shared" ca="1" si="59"/>
        <v>1.0112630300000001</v>
      </c>
      <c r="I102" s="13">
        <f t="shared" si="48"/>
        <v>2.1000000000000001E-2</v>
      </c>
      <c r="J102" s="33">
        <f t="shared" si="49"/>
        <v>43761</v>
      </c>
      <c r="K102" s="2">
        <f t="shared" si="50"/>
        <v>61</v>
      </c>
      <c r="L102" s="17">
        <f t="shared" si="51"/>
        <v>61</v>
      </c>
      <c r="M102" s="12">
        <f t="shared" si="42"/>
        <v>1.005043369</v>
      </c>
      <c r="N102" s="12">
        <f t="shared" ca="1" si="43"/>
        <v>1.016363203</v>
      </c>
      <c r="O102" s="17">
        <f t="shared" si="52"/>
        <v>0</v>
      </c>
      <c r="P102" s="14">
        <f t="shared" ca="1" si="44"/>
        <v>16.363202999999999</v>
      </c>
      <c r="Q102" s="21">
        <f t="shared" si="45"/>
        <v>0</v>
      </c>
      <c r="R102" s="14">
        <f t="shared" si="53"/>
        <v>0</v>
      </c>
      <c r="S102" s="4" t="str">
        <f t="shared" si="54"/>
        <v>J=</v>
      </c>
      <c r="T102" s="33">
        <f t="shared" si="55"/>
        <v>43920</v>
      </c>
      <c r="U102" s="3"/>
      <c r="V102" s="4"/>
      <c r="W102" s="118"/>
      <c r="X102" s="119"/>
      <c r="Y102" s="121"/>
      <c r="Z102" s="122"/>
      <c r="AA102" s="121"/>
      <c r="AB102" s="127"/>
      <c r="AC102" s="128"/>
      <c r="AD102" s="121"/>
      <c r="AE102" s="118"/>
      <c r="AF102" s="124"/>
      <c r="AG102" s="129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</row>
    <row r="103" spans="1:148" x14ac:dyDescent="0.15">
      <c r="A103" s="41">
        <f t="shared" si="46"/>
        <v>43852</v>
      </c>
      <c r="B103" s="15">
        <f t="shared" ca="1" si="56"/>
        <v>1016.620732</v>
      </c>
      <c r="C103" s="14">
        <f t="shared" si="47"/>
        <v>1000</v>
      </c>
      <c r="D103" s="13">
        <f ca="1">IF(A103&lt;$B$1,VLOOKUP(A103,[1]DI!$A$4:$B$15000,2,FALSE),0)</f>
        <v>4.4000000000000004E-2</v>
      </c>
      <c r="E103" s="14">
        <f t="shared" ca="1" si="57"/>
        <v>1.0001708899999999</v>
      </c>
      <c r="F103" s="14">
        <f ca="1">(TRUNC(PRODUCT($E$12:$E102),16))</f>
        <v>1.01143584758811</v>
      </c>
      <c r="G103" s="14">
        <f t="shared" si="58"/>
        <v>1</v>
      </c>
      <c r="H103" s="14">
        <f t="shared" ca="1" si="59"/>
        <v>1.01143585</v>
      </c>
      <c r="I103" s="13">
        <f t="shared" si="48"/>
        <v>2.1000000000000001E-2</v>
      </c>
      <c r="J103" s="33">
        <f t="shared" si="49"/>
        <v>43761</v>
      </c>
      <c r="K103" s="2">
        <f t="shared" si="50"/>
        <v>62</v>
      </c>
      <c r="L103" s="17">
        <f t="shared" si="51"/>
        <v>62</v>
      </c>
      <c r="M103" s="12">
        <f t="shared" si="42"/>
        <v>1.0051262590000001</v>
      </c>
      <c r="N103" s="12">
        <f t="shared" ca="1" si="43"/>
        <v>1.016620732</v>
      </c>
      <c r="O103" s="17">
        <f t="shared" si="52"/>
        <v>0</v>
      </c>
      <c r="P103" s="14">
        <f t="shared" ca="1" si="44"/>
        <v>16.620732</v>
      </c>
      <c r="Q103" s="21">
        <f t="shared" si="45"/>
        <v>0</v>
      </c>
      <c r="R103" s="14">
        <f t="shared" si="53"/>
        <v>0</v>
      </c>
      <c r="S103" s="4" t="str">
        <f t="shared" si="54"/>
        <v>J=</v>
      </c>
      <c r="T103" s="33">
        <f t="shared" si="55"/>
        <v>43920</v>
      </c>
      <c r="U103" s="3"/>
      <c r="V103" s="4"/>
      <c r="W103" s="118"/>
      <c r="X103" s="119"/>
      <c r="Y103" s="121"/>
      <c r="Z103" s="122"/>
      <c r="AA103" s="121"/>
      <c r="AB103" s="127"/>
      <c r="AC103" s="128"/>
      <c r="AD103" s="121"/>
      <c r="AE103" s="118"/>
      <c r="AF103" s="124"/>
      <c r="AG103" s="129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</row>
    <row r="104" spans="1:148" x14ac:dyDescent="0.15">
      <c r="A104" s="41">
        <f t="shared" si="46"/>
        <v>43853</v>
      </c>
      <c r="B104" s="15">
        <f t="shared" ca="1" si="56"/>
        <v>1016.878317</v>
      </c>
      <c r="C104" s="14">
        <f t="shared" si="47"/>
        <v>1000</v>
      </c>
      <c r="D104" s="13">
        <f ca="1">IF(A104&lt;$B$1,VLOOKUP(A104,[1]DI!$A$4:$B$15000,2,FALSE),0)</f>
        <v>4.4000000000000004E-2</v>
      </c>
      <c r="E104" s="14">
        <f t="shared" ca="1" si="57"/>
        <v>1.0001708899999999</v>
      </c>
      <c r="F104" s="14">
        <f ca="1">(TRUNC(PRODUCT($E$12:$E103),16))</f>
        <v>1.0116086918601099</v>
      </c>
      <c r="G104" s="14">
        <f t="shared" si="58"/>
        <v>1</v>
      </c>
      <c r="H104" s="14">
        <f t="shared" ca="1" si="59"/>
        <v>1.0116086900000001</v>
      </c>
      <c r="I104" s="13">
        <f t="shared" si="48"/>
        <v>2.1000000000000001E-2</v>
      </c>
      <c r="J104" s="33">
        <f t="shared" si="49"/>
        <v>43761</v>
      </c>
      <c r="K104" s="2">
        <f t="shared" si="50"/>
        <v>63</v>
      </c>
      <c r="L104" s="17">
        <f t="shared" si="51"/>
        <v>63</v>
      </c>
      <c r="M104" s="12">
        <f t="shared" si="42"/>
        <v>1.005209156</v>
      </c>
      <c r="N104" s="12">
        <f t="shared" ca="1" si="43"/>
        <v>1.016878317</v>
      </c>
      <c r="O104" s="17">
        <f t="shared" si="52"/>
        <v>0</v>
      </c>
      <c r="P104" s="14">
        <f t="shared" ca="1" si="44"/>
        <v>16.878316999999999</v>
      </c>
      <c r="Q104" s="21">
        <f t="shared" si="45"/>
        <v>0</v>
      </c>
      <c r="R104" s="14">
        <f t="shared" si="53"/>
        <v>0</v>
      </c>
      <c r="S104" s="4" t="str">
        <f t="shared" si="54"/>
        <v>J=</v>
      </c>
      <c r="T104" s="33">
        <f t="shared" si="55"/>
        <v>43920</v>
      </c>
      <c r="U104" s="3"/>
      <c r="V104" s="11"/>
      <c r="W104" s="118"/>
      <c r="X104" s="119"/>
      <c r="Y104" s="121"/>
      <c r="Z104" s="122"/>
      <c r="AA104" s="121"/>
      <c r="AB104" s="127"/>
      <c r="AC104" s="128"/>
      <c r="AD104" s="121"/>
      <c r="AE104" s="118"/>
      <c r="AF104" s="124"/>
      <c r="AG104" s="129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</row>
    <row r="105" spans="1:148" x14ac:dyDescent="0.15">
      <c r="A105" s="41">
        <f t="shared" si="46"/>
        <v>43854</v>
      </c>
      <c r="B105" s="15">
        <f t="shared" ca="1" si="56"/>
        <v>1017.135978</v>
      </c>
      <c r="C105" s="14">
        <f t="shared" si="47"/>
        <v>1000</v>
      </c>
      <c r="D105" s="13">
        <f ca="1">IF(A105&lt;$B$1,VLOOKUP(A105,[1]DI!$A$4:$B$15000,2,FALSE),0)</f>
        <v>4.4000000000000004E-2</v>
      </c>
      <c r="E105" s="14">
        <f t="shared" ca="1" si="57"/>
        <v>1.0001708899999999</v>
      </c>
      <c r="F105" s="14">
        <f ca="1">(TRUNC(PRODUCT($E$12:$E104),16))</f>
        <v>1.01178156566946</v>
      </c>
      <c r="G105" s="14">
        <f t="shared" si="58"/>
        <v>1</v>
      </c>
      <c r="H105" s="14">
        <f t="shared" ca="1" si="59"/>
        <v>1.0117815699999999</v>
      </c>
      <c r="I105" s="13">
        <f t="shared" si="48"/>
        <v>2.1000000000000001E-2</v>
      </c>
      <c r="J105" s="33">
        <f t="shared" si="49"/>
        <v>43761</v>
      </c>
      <c r="K105" s="2">
        <f t="shared" si="50"/>
        <v>64</v>
      </c>
      <c r="L105" s="17">
        <f t="shared" si="51"/>
        <v>64</v>
      </c>
      <c r="M105" s="12">
        <f t="shared" si="42"/>
        <v>1.0052920590000001</v>
      </c>
      <c r="N105" s="12">
        <f t="shared" ca="1" si="43"/>
        <v>1.017135978</v>
      </c>
      <c r="O105" s="17">
        <f t="shared" si="52"/>
        <v>0</v>
      </c>
      <c r="P105" s="14">
        <f t="shared" ca="1" si="44"/>
        <v>17.135978000000001</v>
      </c>
      <c r="Q105" s="21">
        <f t="shared" si="45"/>
        <v>0</v>
      </c>
      <c r="R105" s="14">
        <f t="shared" si="53"/>
        <v>0</v>
      </c>
      <c r="S105" s="4" t="str">
        <f t="shared" si="54"/>
        <v>J=</v>
      </c>
      <c r="T105" s="33">
        <f t="shared" si="55"/>
        <v>43920</v>
      </c>
      <c r="U105" s="3"/>
      <c r="V105" s="4"/>
      <c r="W105" s="118"/>
      <c r="X105" s="119"/>
      <c r="Y105" s="121"/>
      <c r="Z105" s="122"/>
      <c r="AA105" s="121"/>
      <c r="AB105" s="127"/>
      <c r="AC105" s="128"/>
      <c r="AD105" s="121"/>
      <c r="AE105" s="118"/>
      <c r="AF105" s="124"/>
      <c r="AG105" s="129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</row>
    <row r="106" spans="1:148" x14ac:dyDescent="0.15">
      <c r="A106" s="41">
        <f t="shared" si="46"/>
        <v>43855</v>
      </c>
      <c r="B106" s="15">
        <f t="shared" ca="1" si="56"/>
        <v>1017.39369399</v>
      </c>
      <c r="C106" s="14">
        <f t="shared" si="47"/>
        <v>1000</v>
      </c>
      <c r="D106" s="13">
        <f ca="1">IF(A106&lt;$B$1,VLOOKUP(A106,[1]DI!$A$4:$B$15000,2,FALSE),0)</f>
        <v>0</v>
      </c>
      <c r="E106" s="14">
        <f t="shared" ca="1" si="57"/>
        <v>1</v>
      </c>
      <c r="F106" s="14">
        <f ca="1">(TRUNC(PRODUCT($E$12:$E105),16))</f>
        <v>1.0119544690212201</v>
      </c>
      <c r="G106" s="14">
        <f t="shared" si="58"/>
        <v>1</v>
      </c>
      <c r="H106" s="14">
        <f t="shared" ca="1" si="59"/>
        <v>1.0119544700000001</v>
      </c>
      <c r="I106" s="13">
        <f t="shared" si="48"/>
        <v>2.1000000000000001E-2</v>
      </c>
      <c r="J106" s="33">
        <f t="shared" si="49"/>
        <v>43761</v>
      </c>
      <c r="K106" s="2">
        <f t="shared" si="50"/>
        <v>64</v>
      </c>
      <c r="L106" s="17">
        <f t="shared" si="51"/>
        <v>65</v>
      </c>
      <c r="M106" s="12">
        <f t="shared" si="42"/>
        <v>1.005374969</v>
      </c>
      <c r="N106" s="12">
        <f t="shared" ca="1" si="43"/>
        <v>1.0173936939999999</v>
      </c>
      <c r="O106" s="17">
        <f t="shared" si="52"/>
        <v>0</v>
      </c>
      <c r="P106" s="14">
        <f t="shared" ca="1" si="44"/>
        <v>17.393693989999999</v>
      </c>
      <c r="Q106" s="21">
        <f t="shared" si="45"/>
        <v>0</v>
      </c>
      <c r="R106" s="14">
        <f t="shared" si="53"/>
        <v>0</v>
      </c>
      <c r="S106" s="4" t="str">
        <f t="shared" si="54"/>
        <v>J=</v>
      </c>
      <c r="T106" s="33">
        <f t="shared" si="55"/>
        <v>43920</v>
      </c>
      <c r="U106" s="3"/>
      <c r="V106" s="4"/>
      <c r="W106" s="118"/>
      <c r="X106" s="119"/>
      <c r="Y106" s="121"/>
      <c r="Z106" s="122"/>
      <c r="AA106" s="121"/>
      <c r="AB106" s="127"/>
      <c r="AC106" s="128"/>
      <c r="AD106" s="121"/>
      <c r="AE106" s="118"/>
      <c r="AF106" s="124"/>
      <c r="AG106" s="129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</row>
    <row r="107" spans="1:148" x14ac:dyDescent="0.15">
      <c r="A107" s="41">
        <f t="shared" si="46"/>
        <v>43856</v>
      </c>
      <c r="B107" s="15">
        <f t="shared" ca="1" si="56"/>
        <v>1017.39369399</v>
      </c>
      <c r="C107" s="14">
        <f t="shared" si="47"/>
        <v>1000</v>
      </c>
      <c r="D107" s="13">
        <f ca="1">IF(A107&lt;$B$1,VLOOKUP(A107,[1]DI!$A$4:$B$15000,2,FALSE),0)</f>
        <v>0</v>
      </c>
      <c r="E107" s="14">
        <f t="shared" ca="1" si="57"/>
        <v>1</v>
      </c>
      <c r="F107" s="14">
        <f ca="1">(TRUNC(PRODUCT($E$12:$E106),16))</f>
        <v>1.0119544690212201</v>
      </c>
      <c r="G107" s="14">
        <f t="shared" si="58"/>
        <v>1</v>
      </c>
      <c r="H107" s="14">
        <f t="shared" ca="1" si="59"/>
        <v>1.0119544700000001</v>
      </c>
      <c r="I107" s="13">
        <f t="shared" si="48"/>
        <v>2.1000000000000001E-2</v>
      </c>
      <c r="J107" s="33">
        <f t="shared" si="49"/>
        <v>43761</v>
      </c>
      <c r="K107" s="2">
        <f t="shared" si="50"/>
        <v>64</v>
      </c>
      <c r="L107" s="17">
        <f t="shared" si="51"/>
        <v>65</v>
      </c>
      <c r="M107" s="12">
        <f t="shared" si="42"/>
        <v>1.005374969</v>
      </c>
      <c r="N107" s="12">
        <f t="shared" ca="1" si="43"/>
        <v>1.0173936939999999</v>
      </c>
      <c r="O107" s="17">
        <f t="shared" si="52"/>
        <v>0</v>
      </c>
      <c r="P107" s="14">
        <f t="shared" ca="1" si="44"/>
        <v>17.393693989999999</v>
      </c>
      <c r="Q107" s="21">
        <f t="shared" si="45"/>
        <v>0</v>
      </c>
      <c r="R107" s="14">
        <f t="shared" si="53"/>
        <v>0</v>
      </c>
      <c r="S107" s="4" t="str">
        <f t="shared" si="54"/>
        <v>J=</v>
      </c>
      <c r="T107" s="33">
        <f t="shared" si="55"/>
        <v>43920</v>
      </c>
      <c r="U107" s="3"/>
      <c r="V107" s="4"/>
      <c r="W107" s="118"/>
      <c r="X107" s="119"/>
      <c r="Y107" s="121"/>
      <c r="Z107" s="122"/>
      <c r="AA107" s="121"/>
      <c r="AB107" s="127"/>
      <c r="AC107" s="128"/>
      <c r="AD107" s="121"/>
      <c r="AE107" s="118"/>
      <c r="AF107" s="124"/>
      <c r="AG107" s="129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</row>
    <row r="108" spans="1:148" x14ac:dyDescent="0.15">
      <c r="A108" s="41">
        <f t="shared" si="46"/>
        <v>43857</v>
      </c>
      <c r="B108" s="15">
        <f t="shared" ca="1" si="56"/>
        <v>1017.39369399</v>
      </c>
      <c r="C108" s="14">
        <f t="shared" si="47"/>
        <v>1000</v>
      </c>
      <c r="D108" s="13">
        <f ca="1">IF(A108&lt;$B$1,VLOOKUP(A108,[1]DI!$A$4:$B$15000,2,FALSE),0)</f>
        <v>4.4000000000000004E-2</v>
      </c>
      <c r="E108" s="14">
        <f t="shared" ca="1" si="57"/>
        <v>1.0001708899999999</v>
      </c>
      <c r="F108" s="14">
        <f ca="1">(TRUNC(PRODUCT($E$12:$E107),16))</f>
        <v>1.0119544690212201</v>
      </c>
      <c r="G108" s="14">
        <f t="shared" si="58"/>
        <v>1</v>
      </c>
      <c r="H108" s="14">
        <f t="shared" ca="1" si="59"/>
        <v>1.0119544700000001</v>
      </c>
      <c r="I108" s="13">
        <f t="shared" si="48"/>
        <v>2.1000000000000001E-2</v>
      </c>
      <c r="J108" s="33">
        <f t="shared" si="49"/>
        <v>43761</v>
      </c>
      <c r="K108" s="2">
        <f t="shared" si="50"/>
        <v>65</v>
      </c>
      <c r="L108" s="17">
        <f t="shared" si="51"/>
        <v>65</v>
      </c>
      <c r="M108" s="12">
        <f t="shared" si="42"/>
        <v>1.005374969</v>
      </c>
      <c r="N108" s="12">
        <f t="shared" ca="1" si="43"/>
        <v>1.0173936939999999</v>
      </c>
      <c r="O108" s="17">
        <f t="shared" si="52"/>
        <v>0</v>
      </c>
      <c r="P108" s="14">
        <f t="shared" ca="1" si="44"/>
        <v>17.393693989999999</v>
      </c>
      <c r="Q108" s="21">
        <f t="shared" si="45"/>
        <v>0</v>
      </c>
      <c r="R108" s="14">
        <f t="shared" si="53"/>
        <v>0</v>
      </c>
      <c r="S108" s="4" t="str">
        <f t="shared" si="54"/>
        <v>J=</v>
      </c>
      <c r="T108" s="33">
        <f t="shared" si="55"/>
        <v>43920</v>
      </c>
      <c r="U108" s="3"/>
      <c r="V108" s="4"/>
      <c r="W108" s="118"/>
      <c r="X108" s="119"/>
      <c r="Y108" s="121"/>
      <c r="Z108" s="122"/>
      <c r="AA108" s="121"/>
      <c r="AB108" s="127"/>
      <c r="AC108" s="128"/>
      <c r="AD108" s="121"/>
      <c r="AE108" s="118"/>
      <c r="AF108" s="124"/>
      <c r="AG108" s="129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</row>
    <row r="109" spans="1:148" x14ac:dyDescent="0.15">
      <c r="A109" s="41">
        <f t="shared" si="46"/>
        <v>43858</v>
      </c>
      <c r="B109" s="15">
        <f t="shared" ca="1" si="56"/>
        <v>1017.65147599</v>
      </c>
      <c r="C109" s="14">
        <f t="shared" si="47"/>
        <v>1000</v>
      </c>
      <c r="D109" s="13">
        <f ca="1">IF(A109&lt;$B$1,VLOOKUP(A109,[1]DI!$A$4:$B$15000,2,FALSE),0)</f>
        <v>4.4000000000000004E-2</v>
      </c>
      <c r="E109" s="14">
        <f t="shared" ca="1" si="57"/>
        <v>1.0001708899999999</v>
      </c>
      <c r="F109" s="14">
        <f ca="1">(TRUNC(PRODUCT($E$12:$E108),16))</f>
        <v>1.01212740192043</v>
      </c>
      <c r="G109" s="14">
        <f t="shared" si="58"/>
        <v>1</v>
      </c>
      <c r="H109" s="14">
        <f t="shared" ca="1" si="59"/>
        <v>1.0121274</v>
      </c>
      <c r="I109" s="13">
        <f t="shared" si="48"/>
        <v>2.1000000000000001E-2</v>
      </c>
      <c r="J109" s="33">
        <f t="shared" si="49"/>
        <v>43761</v>
      </c>
      <c r="K109" s="2">
        <f t="shared" si="50"/>
        <v>66</v>
      </c>
      <c r="L109" s="17">
        <f t="shared" si="51"/>
        <v>66</v>
      </c>
      <c r="M109" s="12">
        <f t="shared" si="42"/>
        <v>1.0054578860000001</v>
      </c>
      <c r="N109" s="12">
        <f t="shared" ca="1" si="43"/>
        <v>1.0176514759999999</v>
      </c>
      <c r="O109" s="17">
        <f t="shared" si="52"/>
        <v>0</v>
      </c>
      <c r="P109" s="14">
        <f t="shared" ca="1" si="44"/>
        <v>17.651475990000002</v>
      </c>
      <c r="Q109" s="21">
        <f t="shared" si="45"/>
        <v>0</v>
      </c>
      <c r="R109" s="14">
        <f t="shared" si="53"/>
        <v>0</v>
      </c>
      <c r="S109" s="4" t="str">
        <f t="shared" si="54"/>
        <v>J=</v>
      </c>
      <c r="T109" s="33">
        <f t="shared" si="55"/>
        <v>43920</v>
      </c>
      <c r="U109" s="3"/>
      <c r="V109" s="4"/>
      <c r="W109" s="118"/>
      <c r="X109" s="119"/>
      <c r="Y109" s="121"/>
      <c r="Z109" s="122"/>
      <c r="AA109" s="121"/>
      <c r="AB109" s="127"/>
      <c r="AC109" s="128"/>
      <c r="AD109" s="121"/>
      <c r="AE109" s="118"/>
      <c r="AF109" s="124"/>
      <c r="AG109" s="129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</row>
    <row r="110" spans="1:148" x14ac:dyDescent="0.15">
      <c r="A110" s="41">
        <f t="shared" si="46"/>
        <v>43859</v>
      </c>
      <c r="B110" s="15">
        <f t="shared" ca="1" si="56"/>
        <v>1017.90932399</v>
      </c>
      <c r="C110" s="14">
        <f t="shared" si="47"/>
        <v>1000</v>
      </c>
      <c r="D110" s="13">
        <f ca="1">IF(A110&lt;$B$1,VLOOKUP(A110,[1]DI!$A$4:$B$15000,2,FALSE),0)</f>
        <v>4.4000000000000004E-2</v>
      </c>
      <c r="E110" s="14">
        <f t="shared" ca="1" si="57"/>
        <v>1.0001708899999999</v>
      </c>
      <c r="F110" s="14">
        <f ca="1">(TRUNC(PRODUCT($E$12:$E109),16))</f>
        <v>1.01230036437214</v>
      </c>
      <c r="G110" s="14">
        <f t="shared" si="58"/>
        <v>1</v>
      </c>
      <c r="H110" s="14">
        <f t="shared" ca="1" si="59"/>
        <v>1.01230036</v>
      </c>
      <c r="I110" s="13">
        <f t="shared" si="48"/>
        <v>2.1000000000000001E-2</v>
      </c>
      <c r="J110" s="33">
        <f t="shared" si="49"/>
        <v>43761</v>
      </c>
      <c r="K110" s="2">
        <f t="shared" si="50"/>
        <v>67</v>
      </c>
      <c r="L110" s="17">
        <f t="shared" si="51"/>
        <v>67</v>
      </c>
      <c r="M110" s="12">
        <f t="shared" si="42"/>
        <v>1.0055408100000001</v>
      </c>
      <c r="N110" s="12">
        <f t="shared" ca="1" si="43"/>
        <v>1.0179093239999999</v>
      </c>
      <c r="O110" s="17">
        <f t="shared" si="52"/>
        <v>0</v>
      </c>
      <c r="P110" s="14">
        <f t="shared" ca="1" si="44"/>
        <v>17.909323990000001</v>
      </c>
      <c r="Q110" s="21">
        <f t="shared" si="45"/>
        <v>0</v>
      </c>
      <c r="R110" s="14">
        <f t="shared" si="53"/>
        <v>0</v>
      </c>
      <c r="S110" s="4" t="str">
        <f t="shared" si="54"/>
        <v>J=</v>
      </c>
      <c r="T110" s="33">
        <f t="shared" si="55"/>
        <v>43920</v>
      </c>
      <c r="U110" s="3"/>
      <c r="V110" s="4"/>
      <c r="W110" s="118"/>
      <c r="X110" s="119"/>
      <c r="Y110" s="121"/>
      <c r="Z110" s="122"/>
      <c r="AA110" s="121"/>
      <c r="AB110" s="127"/>
      <c r="AC110" s="128"/>
      <c r="AD110" s="121"/>
      <c r="AE110" s="118"/>
      <c r="AF110" s="124"/>
      <c r="AG110" s="129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</row>
    <row r="111" spans="1:148" x14ac:dyDescent="0.15">
      <c r="A111" s="41">
        <f t="shared" si="46"/>
        <v>43860</v>
      </c>
      <c r="B111" s="15">
        <f t="shared" ca="1" si="56"/>
        <v>1018.16724799</v>
      </c>
      <c r="C111" s="14">
        <f t="shared" si="47"/>
        <v>1000</v>
      </c>
      <c r="D111" s="13">
        <f ca="1">IF(A111&lt;$B$1,VLOOKUP(A111,[1]DI!$A$4:$B$15000,2,FALSE),0)</f>
        <v>4.4000000000000004E-2</v>
      </c>
      <c r="E111" s="14">
        <f t="shared" ca="1" si="57"/>
        <v>1.0001708899999999</v>
      </c>
      <c r="F111" s="14">
        <f ca="1">(TRUNC(PRODUCT($E$12:$E110),16))</f>
        <v>1.0124733563814099</v>
      </c>
      <c r="G111" s="14">
        <f t="shared" si="58"/>
        <v>1</v>
      </c>
      <c r="H111" s="14">
        <f t="shared" ca="1" si="59"/>
        <v>1.01247336</v>
      </c>
      <c r="I111" s="13">
        <f t="shared" si="48"/>
        <v>2.1000000000000001E-2</v>
      </c>
      <c r="J111" s="33">
        <f t="shared" si="49"/>
        <v>43761</v>
      </c>
      <c r="K111" s="2">
        <f t="shared" si="50"/>
        <v>68</v>
      </c>
      <c r="L111" s="17">
        <f t="shared" si="51"/>
        <v>68</v>
      </c>
      <c r="M111" s="12">
        <f t="shared" si="42"/>
        <v>1.005623741</v>
      </c>
      <c r="N111" s="12">
        <f t="shared" ca="1" si="43"/>
        <v>1.0181672479999999</v>
      </c>
      <c r="O111" s="17">
        <f t="shared" si="52"/>
        <v>0</v>
      </c>
      <c r="P111" s="14">
        <f t="shared" ca="1" si="44"/>
        <v>18.16724799</v>
      </c>
      <c r="Q111" s="21">
        <f t="shared" si="45"/>
        <v>0</v>
      </c>
      <c r="R111" s="14">
        <f t="shared" si="53"/>
        <v>0</v>
      </c>
      <c r="S111" s="4" t="str">
        <f t="shared" si="54"/>
        <v>J=</v>
      </c>
      <c r="T111" s="33">
        <f t="shared" si="55"/>
        <v>43920</v>
      </c>
      <c r="U111" s="3"/>
      <c r="V111" s="4"/>
      <c r="W111" s="118"/>
      <c r="X111" s="119"/>
      <c r="Y111" s="121"/>
      <c r="Z111" s="122"/>
      <c r="AA111" s="121"/>
      <c r="AB111" s="127"/>
      <c r="AC111" s="128"/>
      <c r="AD111" s="121"/>
      <c r="AE111" s="118"/>
      <c r="AF111" s="124"/>
      <c r="AG111" s="129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</row>
    <row r="112" spans="1:148" x14ac:dyDescent="0.15">
      <c r="A112" s="41">
        <f t="shared" si="46"/>
        <v>43861</v>
      </c>
      <c r="B112" s="15">
        <f t="shared" ca="1" si="56"/>
        <v>1018.4252279900001</v>
      </c>
      <c r="C112" s="14">
        <f t="shared" si="47"/>
        <v>1000</v>
      </c>
      <c r="D112" s="13">
        <f ca="1">IF(A112&lt;$B$1,VLOOKUP(A112,[1]DI!$A$4:$B$15000,2,FALSE),0)</f>
        <v>4.4000000000000004E-2</v>
      </c>
      <c r="E112" s="14">
        <f t="shared" ca="1" si="57"/>
        <v>1.0001708899999999</v>
      </c>
      <c r="F112" s="14">
        <f ca="1">(TRUNC(PRODUCT($E$12:$E111),16))</f>
        <v>1.0126463779532799</v>
      </c>
      <c r="G112" s="14">
        <f t="shared" si="58"/>
        <v>1</v>
      </c>
      <c r="H112" s="14">
        <f t="shared" ca="1" si="59"/>
        <v>1.0126463800000001</v>
      </c>
      <c r="I112" s="13">
        <f t="shared" si="48"/>
        <v>2.1000000000000001E-2</v>
      </c>
      <c r="J112" s="33">
        <f t="shared" si="49"/>
        <v>43761</v>
      </c>
      <c r="K112" s="2">
        <f t="shared" si="50"/>
        <v>69</v>
      </c>
      <c r="L112" s="17">
        <f t="shared" si="51"/>
        <v>69</v>
      </c>
      <c r="M112" s="12">
        <f t="shared" si="42"/>
        <v>1.005706679</v>
      </c>
      <c r="N112" s="12">
        <f t="shared" ca="1" si="43"/>
        <v>1.0184252279999999</v>
      </c>
      <c r="O112" s="17">
        <f t="shared" si="52"/>
        <v>0</v>
      </c>
      <c r="P112" s="14">
        <f t="shared" ca="1" si="44"/>
        <v>18.42522799</v>
      </c>
      <c r="Q112" s="21">
        <f t="shared" si="45"/>
        <v>0</v>
      </c>
      <c r="R112" s="14">
        <f t="shared" si="53"/>
        <v>0</v>
      </c>
      <c r="S112" s="4" t="str">
        <f t="shared" si="54"/>
        <v>J=</v>
      </c>
      <c r="T112" s="33">
        <f t="shared" si="55"/>
        <v>43920</v>
      </c>
      <c r="U112" s="3"/>
      <c r="V112" s="4"/>
      <c r="W112" s="118"/>
      <c r="X112" s="119"/>
      <c r="Y112" s="121"/>
      <c r="Z112" s="122"/>
      <c r="AA112" s="121"/>
      <c r="AB112" s="127"/>
      <c r="AC112" s="128"/>
      <c r="AD112" s="121"/>
      <c r="AE112" s="118"/>
      <c r="AF112" s="124"/>
      <c r="AG112" s="129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</row>
    <row r="113" spans="1:148" x14ac:dyDescent="0.15">
      <c r="A113" s="41">
        <f t="shared" si="46"/>
        <v>43862</v>
      </c>
      <c r="B113" s="15">
        <f t="shared" ca="1" si="56"/>
        <v>1018.68327299</v>
      </c>
      <c r="C113" s="14">
        <f t="shared" si="47"/>
        <v>1000</v>
      </c>
      <c r="D113" s="13">
        <f ca="1">IF(A113&lt;$B$1,VLOOKUP(A113,[1]DI!$A$4:$B$15000,2,FALSE),0)</f>
        <v>0</v>
      </c>
      <c r="E113" s="14">
        <f t="shared" ca="1" si="57"/>
        <v>1</v>
      </c>
      <c r="F113" s="14">
        <f ca="1">(TRUNC(PRODUCT($E$12:$E112),16))</f>
        <v>1.0128194290928101</v>
      </c>
      <c r="G113" s="14">
        <f t="shared" si="58"/>
        <v>1</v>
      </c>
      <c r="H113" s="14">
        <f t="shared" ca="1" si="59"/>
        <v>1.01281943</v>
      </c>
      <c r="I113" s="13">
        <f t="shared" si="48"/>
        <v>2.1000000000000001E-2</v>
      </c>
      <c r="J113" s="33">
        <f t="shared" si="49"/>
        <v>43761</v>
      </c>
      <c r="K113" s="2">
        <f t="shared" si="50"/>
        <v>69</v>
      </c>
      <c r="L113" s="17">
        <f t="shared" si="51"/>
        <v>70</v>
      </c>
      <c r="M113" s="12">
        <f t="shared" si="42"/>
        <v>1.0057896230000001</v>
      </c>
      <c r="N113" s="12">
        <f t="shared" ca="1" si="43"/>
        <v>1.0186832729999999</v>
      </c>
      <c r="O113" s="17">
        <f t="shared" si="52"/>
        <v>0</v>
      </c>
      <c r="P113" s="14">
        <f t="shared" ca="1" si="44"/>
        <v>18.683272989999999</v>
      </c>
      <c r="Q113" s="21">
        <f t="shared" si="45"/>
        <v>0</v>
      </c>
      <c r="R113" s="14">
        <f t="shared" si="53"/>
        <v>0</v>
      </c>
      <c r="S113" s="4" t="str">
        <f t="shared" si="54"/>
        <v>J=</v>
      </c>
      <c r="T113" s="33">
        <f t="shared" si="55"/>
        <v>43920</v>
      </c>
      <c r="U113" s="3"/>
      <c r="V113" s="4"/>
      <c r="W113" s="118"/>
      <c r="X113" s="119"/>
      <c r="Y113" s="121"/>
      <c r="Z113" s="122"/>
      <c r="AA113" s="121"/>
      <c r="AB113" s="127"/>
      <c r="AC113" s="128"/>
      <c r="AD113" s="121"/>
      <c r="AE113" s="118"/>
      <c r="AF113" s="124"/>
      <c r="AG113" s="129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</row>
    <row r="114" spans="1:148" x14ac:dyDescent="0.15">
      <c r="A114" s="41">
        <f t="shared" si="46"/>
        <v>43863</v>
      </c>
      <c r="B114" s="15">
        <f t="shared" ca="1" si="56"/>
        <v>1018.68327299</v>
      </c>
      <c r="C114" s="14">
        <f t="shared" si="47"/>
        <v>1000</v>
      </c>
      <c r="D114" s="13">
        <f ca="1">IF(A114&lt;$B$1,VLOOKUP(A114,[1]DI!$A$4:$B$15000,2,FALSE),0)</f>
        <v>0</v>
      </c>
      <c r="E114" s="14">
        <f t="shared" ca="1" si="57"/>
        <v>1</v>
      </c>
      <c r="F114" s="14">
        <f ca="1">(TRUNC(PRODUCT($E$12:$E113),16))</f>
        <v>1.0128194290928101</v>
      </c>
      <c r="G114" s="14">
        <f t="shared" si="58"/>
        <v>1</v>
      </c>
      <c r="H114" s="14">
        <f t="shared" ca="1" si="59"/>
        <v>1.01281943</v>
      </c>
      <c r="I114" s="13">
        <f t="shared" si="48"/>
        <v>2.1000000000000001E-2</v>
      </c>
      <c r="J114" s="33">
        <f t="shared" si="49"/>
        <v>43761</v>
      </c>
      <c r="K114" s="2">
        <f t="shared" si="50"/>
        <v>69</v>
      </c>
      <c r="L114" s="17">
        <f t="shared" si="51"/>
        <v>70</v>
      </c>
      <c r="M114" s="12">
        <f t="shared" si="42"/>
        <v>1.0057896230000001</v>
      </c>
      <c r="N114" s="12">
        <f t="shared" ca="1" si="43"/>
        <v>1.0186832729999999</v>
      </c>
      <c r="O114" s="17">
        <f t="shared" si="52"/>
        <v>0</v>
      </c>
      <c r="P114" s="14">
        <f t="shared" ca="1" si="44"/>
        <v>18.683272989999999</v>
      </c>
      <c r="Q114" s="21">
        <f t="shared" si="45"/>
        <v>0</v>
      </c>
      <c r="R114" s="14">
        <f t="shared" si="53"/>
        <v>0</v>
      </c>
      <c r="S114" s="4" t="str">
        <f t="shared" si="54"/>
        <v>J=</v>
      </c>
      <c r="T114" s="33">
        <f t="shared" si="55"/>
        <v>43920</v>
      </c>
      <c r="U114" s="3"/>
      <c r="V114" s="4"/>
      <c r="W114" s="118"/>
      <c r="X114" s="119"/>
      <c r="Y114" s="121"/>
      <c r="Z114" s="122"/>
      <c r="AA114" s="121"/>
      <c r="AB114" s="127"/>
      <c r="AC114" s="128"/>
      <c r="AD114" s="121"/>
      <c r="AE114" s="118"/>
      <c r="AF114" s="124"/>
      <c r="AG114" s="129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</row>
    <row r="115" spans="1:148" x14ac:dyDescent="0.15">
      <c r="A115" s="41">
        <f t="shared" si="46"/>
        <v>43864</v>
      </c>
      <c r="B115" s="15">
        <f t="shared" ca="1" si="56"/>
        <v>1018.68327299</v>
      </c>
      <c r="C115" s="14">
        <f t="shared" si="47"/>
        <v>1000</v>
      </c>
      <c r="D115" s="13">
        <f ca="1">IF(A115&lt;$B$1,VLOOKUP(A115,[1]DI!$A$4:$B$15000,2,FALSE),0)</f>
        <v>4.4000000000000004E-2</v>
      </c>
      <c r="E115" s="14">
        <f t="shared" ca="1" si="57"/>
        <v>1.0001708899999999</v>
      </c>
      <c r="F115" s="14">
        <f ca="1">(TRUNC(PRODUCT($E$12:$E114),16))</f>
        <v>1.0128194290928101</v>
      </c>
      <c r="G115" s="14">
        <f t="shared" si="58"/>
        <v>1</v>
      </c>
      <c r="H115" s="14">
        <f t="shared" ca="1" si="59"/>
        <v>1.01281943</v>
      </c>
      <c r="I115" s="13">
        <f t="shared" si="48"/>
        <v>2.1000000000000001E-2</v>
      </c>
      <c r="J115" s="33">
        <f t="shared" si="49"/>
        <v>43761</v>
      </c>
      <c r="K115" s="2">
        <f t="shared" si="50"/>
        <v>70</v>
      </c>
      <c r="L115" s="17">
        <f t="shared" si="51"/>
        <v>70</v>
      </c>
      <c r="M115" s="12">
        <f t="shared" si="42"/>
        <v>1.0057896230000001</v>
      </c>
      <c r="N115" s="12">
        <f t="shared" ca="1" si="43"/>
        <v>1.0186832729999999</v>
      </c>
      <c r="O115" s="17">
        <f t="shared" si="52"/>
        <v>0</v>
      </c>
      <c r="P115" s="14">
        <f t="shared" ca="1" si="44"/>
        <v>18.683272989999999</v>
      </c>
      <c r="Q115" s="21">
        <f t="shared" si="45"/>
        <v>0</v>
      </c>
      <c r="R115" s="14">
        <f t="shared" si="53"/>
        <v>0</v>
      </c>
      <c r="S115" s="4" t="str">
        <f t="shared" si="54"/>
        <v>J=</v>
      </c>
      <c r="T115" s="33">
        <f t="shared" si="55"/>
        <v>43920</v>
      </c>
      <c r="U115" s="3"/>
      <c r="V115" s="4"/>
      <c r="W115" s="118"/>
      <c r="X115" s="119"/>
      <c r="Y115" s="121"/>
      <c r="Z115" s="122"/>
      <c r="AA115" s="121"/>
      <c r="AB115" s="127"/>
      <c r="AC115" s="128"/>
      <c r="AD115" s="121"/>
      <c r="AE115" s="118"/>
      <c r="AF115" s="124"/>
      <c r="AG115" s="129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</row>
    <row r="116" spans="1:148" x14ac:dyDescent="0.15">
      <c r="A116" s="41">
        <f t="shared" si="46"/>
        <v>43865</v>
      </c>
      <c r="B116" s="15">
        <f t="shared" ca="1" si="56"/>
        <v>1018.941383</v>
      </c>
      <c r="C116" s="14">
        <f t="shared" si="47"/>
        <v>1000</v>
      </c>
      <c r="D116" s="13">
        <f ca="1">IF(A116&lt;$B$1,VLOOKUP(A116,[1]DI!$A$4:$B$15000,2,FALSE),0)</f>
        <v>4.4000000000000004E-2</v>
      </c>
      <c r="E116" s="14">
        <f t="shared" ca="1" si="57"/>
        <v>1.0001708899999999</v>
      </c>
      <c r="F116" s="14">
        <f ca="1">(TRUNC(PRODUCT($E$12:$E115),16))</f>
        <v>1.0129925098050501</v>
      </c>
      <c r="G116" s="14">
        <f t="shared" si="58"/>
        <v>1</v>
      </c>
      <c r="H116" s="14">
        <f t="shared" ca="1" si="59"/>
        <v>1.0129925099999999</v>
      </c>
      <c r="I116" s="13">
        <f t="shared" si="48"/>
        <v>2.1000000000000001E-2</v>
      </c>
      <c r="J116" s="33">
        <f t="shared" si="49"/>
        <v>43761</v>
      </c>
      <c r="K116" s="2">
        <f t="shared" si="50"/>
        <v>71</v>
      </c>
      <c r="L116" s="17">
        <f t="shared" si="51"/>
        <v>71</v>
      </c>
      <c r="M116" s="12">
        <f t="shared" si="42"/>
        <v>1.0058725740000001</v>
      </c>
      <c r="N116" s="12">
        <f t="shared" ca="1" si="43"/>
        <v>1.018941383</v>
      </c>
      <c r="O116" s="17">
        <f t="shared" si="52"/>
        <v>0</v>
      </c>
      <c r="P116" s="14">
        <f t="shared" ca="1" si="44"/>
        <v>18.941382999999998</v>
      </c>
      <c r="Q116" s="21">
        <f t="shared" si="45"/>
        <v>0</v>
      </c>
      <c r="R116" s="14">
        <f t="shared" si="53"/>
        <v>0</v>
      </c>
      <c r="S116" s="4" t="str">
        <f t="shared" si="54"/>
        <v>J=</v>
      </c>
      <c r="T116" s="33">
        <f t="shared" si="55"/>
        <v>43920</v>
      </c>
      <c r="U116" s="3"/>
      <c r="V116" s="4"/>
      <c r="W116" s="118"/>
      <c r="X116" s="119"/>
      <c r="Y116" s="121"/>
      <c r="Z116" s="122"/>
      <c r="AA116" s="121"/>
      <c r="AB116" s="127"/>
      <c r="AC116" s="128"/>
      <c r="AD116" s="121"/>
      <c r="AE116" s="118"/>
      <c r="AF116" s="124"/>
      <c r="AG116" s="129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</row>
    <row r="117" spans="1:148" x14ac:dyDescent="0.15">
      <c r="A117" s="41">
        <f t="shared" si="46"/>
        <v>43866</v>
      </c>
      <c r="B117" s="15">
        <f t="shared" ca="1" si="56"/>
        <v>1019.19955999</v>
      </c>
      <c r="C117" s="14">
        <f t="shared" si="47"/>
        <v>1000</v>
      </c>
      <c r="D117" s="13">
        <f ca="1">IF(A117&lt;$B$1,VLOOKUP(A117,[1]DI!$A$4:$B$15000,2,FALSE),0)</f>
        <v>4.4000000000000004E-2</v>
      </c>
      <c r="E117" s="14">
        <f t="shared" ca="1" si="57"/>
        <v>1.0001708899999999</v>
      </c>
      <c r="F117" s="14">
        <f ca="1">(TRUNC(PRODUCT($E$12:$E116),16))</f>
        <v>1.0131656200950501</v>
      </c>
      <c r="G117" s="14">
        <f t="shared" si="58"/>
        <v>1</v>
      </c>
      <c r="H117" s="14">
        <f t="shared" ca="1" si="59"/>
        <v>1.0131656200000001</v>
      </c>
      <c r="I117" s="13">
        <f t="shared" si="48"/>
        <v>2.1000000000000001E-2</v>
      </c>
      <c r="J117" s="33">
        <f t="shared" si="49"/>
        <v>43761</v>
      </c>
      <c r="K117" s="2">
        <f t="shared" si="50"/>
        <v>72</v>
      </c>
      <c r="L117" s="17">
        <f t="shared" si="51"/>
        <v>72</v>
      </c>
      <c r="M117" s="12">
        <f t="shared" si="42"/>
        <v>1.005955532</v>
      </c>
      <c r="N117" s="12">
        <f t="shared" ca="1" si="43"/>
        <v>1.0191995599999999</v>
      </c>
      <c r="O117" s="17">
        <f t="shared" si="52"/>
        <v>0</v>
      </c>
      <c r="P117" s="14">
        <f t="shared" ca="1" si="44"/>
        <v>19.199559990000001</v>
      </c>
      <c r="Q117" s="21">
        <f t="shared" si="45"/>
        <v>0</v>
      </c>
      <c r="R117" s="14">
        <f t="shared" si="53"/>
        <v>0</v>
      </c>
      <c r="S117" s="4" t="str">
        <f t="shared" si="54"/>
        <v>J=</v>
      </c>
      <c r="T117" s="33">
        <f t="shared" si="55"/>
        <v>43920</v>
      </c>
      <c r="U117" s="3"/>
      <c r="V117" s="4"/>
      <c r="W117" s="118"/>
      <c r="X117" s="119"/>
      <c r="Y117" s="121"/>
      <c r="Z117" s="122"/>
      <c r="AA117" s="121"/>
      <c r="AB117" s="127"/>
      <c r="AC117" s="128"/>
      <c r="AD117" s="121"/>
      <c r="AE117" s="118"/>
      <c r="AF117" s="124"/>
      <c r="AG117" s="129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</row>
    <row r="118" spans="1:148" x14ac:dyDescent="0.15">
      <c r="A118" s="41">
        <f t="shared" si="46"/>
        <v>43867</v>
      </c>
      <c r="B118" s="15">
        <f t="shared" ca="1" si="56"/>
        <v>1019.457803</v>
      </c>
      <c r="C118" s="14">
        <f t="shared" si="47"/>
        <v>1000</v>
      </c>
      <c r="D118" s="13">
        <f ca="1">IF(A118&lt;$B$1,VLOOKUP(A118,[1]DI!$A$4:$B$15000,2,FALSE),0)</f>
        <v>4.1500000000000002E-2</v>
      </c>
      <c r="E118" s="14">
        <f t="shared" ca="1" si="57"/>
        <v>1.00016137</v>
      </c>
      <c r="F118" s="14">
        <f ca="1">(TRUNC(PRODUCT($E$12:$E117),16))</f>
        <v>1.01333875996787</v>
      </c>
      <c r="G118" s="14">
        <f t="shared" si="58"/>
        <v>1</v>
      </c>
      <c r="H118" s="14">
        <f t="shared" ca="1" si="59"/>
        <v>1.0133387599999999</v>
      </c>
      <c r="I118" s="13">
        <f t="shared" si="48"/>
        <v>2.1000000000000001E-2</v>
      </c>
      <c r="J118" s="33">
        <f t="shared" si="49"/>
        <v>43761</v>
      </c>
      <c r="K118" s="2">
        <f t="shared" si="50"/>
        <v>73</v>
      </c>
      <c r="L118" s="17">
        <f t="shared" si="51"/>
        <v>73</v>
      </c>
      <c r="M118" s="12">
        <f t="shared" si="42"/>
        <v>1.006038497</v>
      </c>
      <c r="N118" s="12">
        <f t="shared" ca="1" si="43"/>
        <v>1.0194578030000001</v>
      </c>
      <c r="O118" s="17">
        <f t="shared" si="52"/>
        <v>0</v>
      </c>
      <c r="P118" s="14">
        <f t="shared" ca="1" si="44"/>
        <v>19.457802999999998</v>
      </c>
      <c r="Q118" s="21">
        <f t="shared" si="45"/>
        <v>0</v>
      </c>
      <c r="R118" s="14">
        <f t="shared" si="53"/>
        <v>0</v>
      </c>
      <c r="S118" s="4" t="str">
        <f t="shared" si="54"/>
        <v>J=</v>
      </c>
      <c r="T118" s="33">
        <f t="shared" si="55"/>
        <v>43920</v>
      </c>
      <c r="U118" s="3"/>
      <c r="V118" s="4"/>
      <c r="W118" s="118"/>
      <c r="X118" s="119"/>
      <c r="Y118" s="121"/>
      <c r="Z118" s="122"/>
      <c r="AA118" s="121"/>
      <c r="AB118" s="127"/>
      <c r="AC118" s="128"/>
      <c r="AD118" s="121"/>
      <c r="AE118" s="118"/>
      <c r="AF118" s="124"/>
      <c r="AG118" s="129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</row>
    <row r="119" spans="1:148" x14ac:dyDescent="0.15">
      <c r="A119" s="41">
        <f t="shared" si="46"/>
        <v>43868</v>
      </c>
      <c r="B119" s="15">
        <f t="shared" ca="1" si="56"/>
        <v>1019.706403</v>
      </c>
      <c r="C119" s="14">
        <f t="shared" si="47"/>
        <v>1000</v>
      </c>
      <c r="D119" s="13">
        <f ca="1">IF(A119&lt;$B$1,VLOOKUP(A119,[1]DI!$A$4:$B$15000,2,FALSE),0)</f>
        <v>4.1500000000000002E-2</v>
      </c>
      <c r="E119" s="14">
        <f t="shared" ca="1" si="57"/>
        <v>1.00016137</v>
      </c>
      <c r="F119" s="14">
        <f ca="1">(TRUNC(PRODUCT($E$12:$E118),16))</f>
        <v>1.01350228244356</v>
      </c>
      <c r="G119" s="14">
        <f t="shared" si="58"/>
        <v>1</v>
      </c>
      <c r="H119" s="14">
        <f t="shared" ca="1" si="59"/>
        <v>1.01350228</v>
      </c>
      <c r="I119" s="13">
        <f t="shared" si="48"/>
        <v>2.1000000000000001E-2</v>
      </c>
      <c r="J119" s="33">
        <f t="shared" si="49"/>
        <v>43761</v>
      </c>
      <c r="K119" s="2">
        <f t="shared" si="50"/>
        <v>74</v>
      </c>
      <c r="L119" s="17">
        <f t="shared" si="51"/>
        <v>74</v>
      </c>
      <c r="M119" s="12">
        <f t="shared" si="42"/>
        <v>1.006121469</v>
      </c>
      <c r="N119" s="12">
        <f t="shared" ca="1" si="43"/>
        <v>1.019706403</v>
      </c>
      <c r="O119" s="17">
        <f t="shared" si="52"/>
        <v>0</v>
      </c>
      <c r="P119" s="14">
        <f t="shared" ca="1" si="44"/>
        <v>19.706403000000002</v>
      </c>
      <c r="Q119" s="21">
        <f t="shared" si="45"/>
        <v>0</v>
      </c>
      <c r="R119" s="14">
        <f t="shared" si="53"/>
        <v>0</v>
      </c>
      <c r="S119" s="4" t="str">
        <f t="shared" si="54"/>
        <v>J=</v>
      </c>
      <c r="T119" s="33">
        <f t="shared" si="55"/>
        <v>43920</v>
      </c>
      <c r="U119" s="3"/>
      <c r="V119" s="4"/>
      <c r="W119" s="118"/>
      <c r="X119" s="119"/>
      <c r="Y119" s="121"/>
      <c r="Z119" s="122"/>
      <c r="AA119" s="121"/>
      <c r="AB119" s="127"/>
      <c r="AC119" s="128"/>
      <c r="AD119" s="121"/>
      <c r="AE119" s="118"/>
      <c r="AF119" s="124"/>
      <c r="AG119" s="129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</row>
    <row r="120" spans="1:148" x14ac:dyDescent="0.15">
      <c r="A120" s="41">
        <f t="shared" si="46"/>
        <v>43869</v>
      </c>
      <c r="B120" s="15">
        <f t="shared" ca="1" si="56"/>
        <v>1019.95506699</v>
      </c>
      <c r="C120" s="14">
        <f t="shared" si="47"/>
        <v>1000</v>
      </c>
      <c r="D120" s="13">
        <f ca="1">IF(A120&lt;$B$1,VLOOKUP(A120,[1]DI!$A$4:$B$15000,2,FALSE),0)</f>
        <v>0</v>
      </c>
      <c r="E120" s="14">
        <f t="shared" ca="1" si="57"/>
        <v>1</v>
      </c>
      <c r="F120" s="14">
        <f ca="1">(TRUNC(PRODUCT($E$12:$E119),16))</f>
        <v>1.01366583130688</v>
      </c>
      <c r="G120" s="14">
        <f t="shared" si="58"/>
        <v>1</v>
      </c>
      <c r="H120" s="14">
        <f t="shared" ca="1" si="59"/>
        <v>1.0136658300000001</v>
      </c>
      <c r="I120" s="13">
        <f t="shared" si="48"/>
        <v>2.1000000000000001E-2</v>
      </c>
      <c r="J120" s="33">
        <f t="shared" si="49"/>
        <v>43761</v>
      </c>
      <c r="K120" s="2">
        <f t="shared" si="50"/>
        <v>74</v>
      </c>
      <c r="L120" s="17">
        <f t="shared" si="51"/>
        <v>75</v>
      </c>
      <c r="M120" s="12">
        <f t="shared" si="42"/>
        <v>1.0062044480000001</v>
      </c>
      <c r="N120" s="12">
        <f t="shared" ca="1" si="43"/>
        <v>1.0199550669999999</v>
      </c>
      <c r="O120" s="17">
        <f t="shared" si="52"/>
        <v>0</v>
      </c>
      <c r="P120" s="14">
        <f t="shared" ca="1" si="44"/>
        <v>19.955066989999999</v>
      </c>
      <c r="Q120" s="21">
        <f t="shared" si="45"/>
        <v>0</v>
      </c>
      <c r="R120" s="14">
        <f t="shared" si="53"/>
        <v>0</v>
      </c>
      <c r="S120" s="4" t="str">
        <f t="shared" si="54"/>
        <v>J=</v>
      </c>
      <c r="T120" s="33">
        <f t="shared" si="55"/>
        <v>43920</v>
      </c>
      <c r="U120" s="3"/>
      <c r="V120" s="4"/>
      <c r="W120" s="118"/>
      <c r="X120" s="119"/>
      <c r="Y120" s="121"/>
      <c r="Z120" s="122"/>
      <c r="AA120" s="121"/>
      <c r="AB120" s="127"/>
      <c r="AC120" s="128"/>
      <c r="AD120" s="121"/>
      <c r="AE120" s="118"/>
      <c r="AF120" s="124"/>
      <c r="AG120" s="129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</row>
    <row r="121" spans="1:148" x14ac:dyDescent="0.15">
      <c r="A121" s="41">
        <f t="shared" si="46"/>
        <v>43870</v>
      </c>
      <c r="B121" s="15">
        <f t="shared" ca="1" si="56"/>
        <v>1019.95506699</v>
      </c>
      <c r="C121" s="14">
        <f t="shared" si="47"/>
        <v>1000</v>
      </c>
      <c r="D121" s="13">
        <f ca="1">IF(A121&lt;$B$1,VLOOKUP(A121,[1]DI!$A$4:$B$15000,2,FALSE),0)</f>
        <v>0</v>
      </c>
      <c r="E121" s="14">
        <f t="shared" ca="1" si="57"/>
        <v>1</v>
      </c>
      <c r="F121" s="14">
        <f ca="1">(TRUNC(PRODUCT($E$12:$E120),16))</f>
        <v>1.01366583130688</v>
      </c>
      <c r="G121" s="14">
        <f t="shared" si="58"/>
        <v>1</v>
      </c>
      <c r="H121" s="14">
        <f t="shared" ca="1" si="59"/>
        <v>1.0136658300000001</v>
      </c>
      <c r="I121" s="13">
        <f t="shared" si="48"/>
        <v>2.1000000000000001E-2</v>
      </c>
      <c r="J121" s="33">
        <f t="shared" si="49"/>
        <v>43761</v>
      </c>
      <c r="K121" s="2">
        <f t="shared" si="50"/>
        <v>74</v>
      </c>
      <c r="L121" s="17">
        <f t="shared" si="51"/>
        <v>75</v>
      </c>
      <c r="M121" s="12">
        <f t="shared" si="42"/>
        <v>1.0062044480000001</v>
      </c>
      <c r="N121" s="12">
        <f t="shared" ca="1" si="43"/>
        <v>1.0199550669999999</v>
      </c>
      <c r="O121" s="17">
        <f t="shared" si="52"/>
        <v>0</v>
      </c>
      <c r="P121" s="14">
        <f t="shared" ca="1" si="44"/>
        <v>19.955066989999999</v>
      </c>
      <c r="Q121" s="21">
        <f t="shared" si="45"/>
        <v>0</v>
      </c>
      <c r="R121" s="14">
        <f t="shared" si="53"/>
        <v>0</v>
      </c>
      <c r="S121" s="4" t="str">
        <f t="shared" si="54"/>
        <v>J=</v>
      </c>
      <c r="T121" s="33">
        <f t="shared" si="55"/>
        <v>43920</v>
      </c>
      <c r="U121" s="3"/>
      <c r="V121" s="4"/>
      <c r="W121" s="118"/>
      <c r="X121" s="119"/>
      <c r="Y121" s="121"/>
      <c r="Z121" s="122"/>
      <c r="AA121" s="121"/>
      <c r="AB121" s="127"/>
      <c r="AC121" s="128"/>
      <c r="AD121" s="121"/>
      <c r="AE121" s="118"/>
      <c r="AF121" s="124"/>
      <c r="AG121" s="129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</row>
    <row r="122" spans="1:148" x14ac:dyDescent="0.15">
      <c r="A122" s="41">
        <f t="shared" si="46"/>
        <v>43871</v>
      </c>
      <c r="B122" s="15">
        <f t="shared" ca="1" si="56"/>
        <v>1019.95506699</v>
      </c>
      <c r="C122" s="14">
        <f t="shared" si="47"/>
        <v>1000</v>
      </c>
      <c r="D122" s="13">
        <f ca="1">IF(A122&lt;$B$1,VLOOKUP(A122,[1]DI!$A$4:$B$15000,2,FALSE),0)</f>
        <v>4.1500000000000002E-2</v>
      </c>
      <c r="E122" s="14">
        <f t="shared" ca="1" si="57"/>
        <v>1.00016137</v>
      </c>
      <c r="F122" s="14">
        <f ca="1">(TRUNC(PRODUCT($E$12:$E121),16))</f>
        <v>1.01366583130688</v>
      </c>
      <c r="G122" s="14">
        <f t="shared" si="58"/>
        <v>1</v>
      </c>
      <c r="H122" s="14">
        <f t="shared" ca="1" si="59"/>
        <v>1.0136658300000001</v>
      </c>
      <c r="I122" s="13">
        <f t="shared" si="48"/>
        <v>2.1000000000000001E-2</v>
      </c>
      <c r="J122" s="33">
        <f t="shared" si="49"/>
        <v>43761</v>
      </c>
      <c r="K122" s="2">
        <f t="shared" si="50"/>
        <v>75</v>
      </c>
      <c r="L122" s="17">
        <f t="shared" si="51"/>
        <v>75</v>
      </c>
      <c r="M122" s="12">
        <f t="shared" si="42"/>
        <v>1.0062044480000001</v>
      </c>
      <c r="N122" s="12">
        <f t="shared" ca="1" si="43"/>
        <v>1.0199550669999999</v>
      </c>
      <c r="O122" s="17">
        <f t="shared" si="52"/>
        <v>0</v>
      </c>
      <c r="P122" s="14">
        <f t="shared" ca="1" si="44"/>
        <v>19.955066989999999</v>
      </c>
      <c r="Q122" s="21">
        <f t="shared" si="45"/>
        <v>0</v>
      </c>
      <c r="R122" s="14">
        <f t="shared" si="53"/>
        <v>0</v>
      </c>
      <c r="S122" s="4" t="str">
        <f t="shared" si="54"/>
        <v>J=</v>
      </c>
      <c r="T122" s="33">
        <f t="shared" si="55"/>
        <v>43920</v>
      </c>
      <c r="U122" s="3"/>
      <c r="V122" s="4"/>
      <c r="W122" s="118"/>
      <c r="X122" s="119"/>
      <c r="Y122" s="121"/>
      <c r="Z122" s="122"/>
      <c r="AA122" s="121"/>
      <c r="AB122" s="127"/>
      <c r="AC122" s="128"/>
      <c r="AD122" s="121"/>
      <c r="AE122" s="118"/>
      <c r="AF122" s="124"/>
      <c r="AG122" s="129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</row>
    <row r="123" spans="1:148" x14ac:dyDescent="0.15">
      <c r="A123" s="41">
        <f t="shared" si="46"/>
        <v>43872</v>
      </c>
      <c r="B123" s="15">
        <f t="shared" ca="1" si="56"/>
        <v>1020.20379399</v>
      </c>
      <c r="C123" s="14">
        <f t="shared" si="47"/>
        <v>1000</v>
      </c>
      <c r="D123" s="13">
        <f ca="1">IF(A123&lt;$B$1,VLOOKUP(A123,[1]DI!$A$4:$B$15000,2,FALSE),0)</f>
        <v>4.1500000000000002E-2</v>
      </c>
      <c r="E123" s="14">
        <f t="shared" ca="1" si="57"/>
        <v>1.00016137</v>
      </c>
      <c r="F123" s="14">
        <f ca="1">(TRUNC(PRODUCT($E$12:$E122),16))</f>
        <v>1.0138294065620801</v>
      </c>
      <c r="G123" s="14">
        <f t="shared" si="58"/>
        <v>1</v>
      </c>
      <c r="H123" s="14">
        <f t="shared" ca="1" si="59"/>
        <v>1.01382941</v>
      </c>
      <c r="I123" s="13">
        <f t="shared" si="48"/>
        <v>2.1000000000000001E-2</v>
      </c>
      <c r="J123" s="33">
        <f t="shared" si="49"/>
        <v>43761</v>
      </c>
      <c r="K123" s="2">
        <f t="shared" si="50"/>
        <v>76</v>
      </c>
      <c r="L123" s="17">
        <f t="shared" si="51"/>
        <v>76</v>
      </c>
      <c r="M123" s="12">
        <f t="shared" si="42"/>
        <v>1.006287433</v>
      </c>
      <c r="N123" s="12">
        <f t="shared" ca="1" si="43"/>
        <v>1.0202037939999999</v>
      </c>
      <c r="O123" s="17">
        <f t="shared" si="52"/>
        <v>0</v>
      </c>
      <c r="P123" s="14">
        <f t="shared" ca="1" si="44"/>
        <v>20.203793990000001</v>
      </c>
      <c r="Q123" s="21">
        <f t="shared" si="45"/>
        <v>0</v>
      </c>
      <c r="R123" s="14">
        <f t="shared" si="53"/>
        <v>0</v>
      </c>
      <c r="S123" s="4" t="str">
        <f t="shared" si="54"/>
        <v>J=</v>
      </c>
      <c r="T123" s="33">
        <f t="shared" si="55"/>
        <v>43920</v>
      </c>
      <c r="U123" s="3"/>
      <c r="V123" s="4"/>
      <c r="W123" s="118"/>
      <c r="X123" s="119"/>
      <c r="Y123" s="121"/>
      <c r="Z123" s="122"/>
      <c r="AA123" s="121"/>
      <c r="AB123" s="127"/>
      <c r="AC123" s="128"/>
      <c r="AD123" s="121"/>
      <c r="AE123" s="118"/>
      <c r="AF123" s="124"/>
      <c r="AG123" s="129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</row>
    <row r="124" spans="1:148" x14ac:dyDescent="0.15">
      <c r="A124" s="41">
        <f t="shared" si="46"/>
        <v>43873</v>
      </c>
      <c r="B124" s="15">
        <f t="shared" ca="1" si="56"/>
        <v>1020.45257699</v>
      </c>
      <c r="C124" s="14">
        <f t="shared" si="47"/>
        <v>1000</v>
      </c>
      <c r="D124" s="13">
        <f ca="1">IF(A124&lt;$B$1,VLOOKUP(A124,[1]DI!$A$4:$B$15000,2,FALSE),0)</f>
        <v>4.1500000000000002E-2</v>
      </c>
      <c r="E124" s="14">
        <f t="shared" ca="1" si="57"/>
        <v>1.00016137</v>
      </c>
      <c r="F124" s="14">
        <f ca="1">(TRUNC(PRODUCT($E$12:$E123),16))</f>
        <v>1.0139930082134201</v>
      </c>
      <c r="G124" s="14">
        <f t="shared" si="58"/>
        <v>1</v>
      </c>
      <c r="H124" s="14">
        <f t="shared" ca="1" si="59"/>
        <v>1.0139930100000001</v>
      </c>
      <c r="I124" s="13">
        <f t="shared" si="48"/>
        <v>2.1000000000000001E-2</v>
      </c>
      <c r="J124" s="33">
        <f t="shared" si="49"/>
        <v>43761</v>
      </c>
      <c r="K124" s="2">
        <f t="shared" si="50"/>
        <v>77</v>
      </c>
      <c r="L124" s="17">
        <f t="shared" si="51"/>
        <v>77</v>
      </c>
      <c r="M124" s="12">
        <f t="shared" si="42"/>
        <v>1.0063704259999999</v>
      </c>
      <c r="N124" s="12">
        <f t="shared" ca="1" si="43"/>
        <v>1.0204525769999999</v>
      </c>
      <c r="O124" s="17">
        <f t="shared" si="52"/>
        <v>0</v>
      </c>
      <c r="P124" s="14">
        <f t="shared" ca="1" si="44"/>
        <v>20.452576990000001</v>
      </c>
      <c r="Q124" s="21">
        <f t="shared" si="45"/>
        <v>0</v>
      </c>
      <c r="R124" s="14">
        <f t="shared" si="53"/>
        <v>0</v>
      </c>
      <c r="S124" s="4" t="str">
        <f t="shared" si="54"/>
        <v>J=</v>
      </c>
      <c r="T124" s="33">
        <f t="shared" si="55"/>
        <v>43920</v>
      </c>
      <c r="U124" s="3"/>
      <c r="V124" s="4"/>
      <c r="W124" s="118"/>
      <c r="X124" s="119"/>
      <c r="Y124" s="121"/>
      <c r="Z124" s="122"/>
      <c r="AA124" s="121"/>
      <c r="AB124" s="127"/>
      <c r="AC124" s="128"/>
      <c r="AD124" s="121"/>
      <c r="AE124" s="118"/>
      <c r="AF124" s="124"/>
      <c r="AG124" s="129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</row>
    <row r="125" spans="1:148" x14ac:dyDescent="0.15">
      <c r="A125" s="41">
        <f t="shared" si="46"/>
        <v>43874</v>
      </c>
      <c r="B125" s="15">
        <f t="shared" ca="1" si="56"/>
        <v>1020.701424</v>
      </c>
      <c r="C125" s="14">
        <f t="shared" si="47"/>
        <v>1000</v>
      </c>
      <c r="D125" s="13">
        <f ca="1">IF(A125&lt;$B$1,VLOOKUP(A125,[1]DI!$A$4:$B$15000,2,FALSE),0)</f>
        <v>4.1500000000000002E-2</v>
      </c>
      <c r="E125" s="14">
        <f t="shared" ca="1" si="57"/>
        <v>1.00016137</v>
      </c>
      <c r="F125" s="14">
        <f ca="1">(TRUNC(PRODUCT($E$12:$E124),16))</f>
        <v>1.01415663626515</v>
      </c>
      <c r="G125" s="14">
        <f t="shared" si="58"/>
        <v>1</v>
      </c>
      <c r="H125" s="14">
        <f t="shared" ca="1" si="59"/>
        <v>1.0141566399999999</v>
      </c>
      <c r="I125" s="13">
        <f t="shared" si="48"/>
        <v>2.1000000000000001E-2</v>
      </c>
      <c r="J125" s="33">
        <f t="shared" si="49"/>
        <v>43761</v>
      </c>
      <c r="K125" s="2">
        <f t="shared" si="50"/>
        <v>78</v>
      </c>
      <c r="L125" s="17">
        <f t="shared" si="51"/>
        <v>78</v>
      </c>
      <c r="M125" s="12">
        <f t="shared" si="42"/>
        <v>1.0064534249999999</v>
      </c>
      <c r="N125" s="12">
        <f t="shared" ca="1" si="43"/>
        <v>1.0207014240000001</v>
      </c>
      <c r="O125" s="17">
        <f t="shared" si="52"/>
        <v>0</v>
      </c>
      <c r="P125" s="14">
        <f t="shared" ca="1" si="44"/>
        <v>20.701423999999999</v>
      </c>
      <c r="Q125" s="21">
        <f t="shared" si="45"/>
        <v>0</v>
      </c>
      <c r="R125" s="14">
        <f t="shared" si="53"/>
        <v>0</v>
      </c>
      <c r="S125" s="4" t="str">
        <f t="shared" si="54"/>
        <v>J=</v>
      </c>
      <c r="T125" s="33">
        <f t="shared" si="55"/>
        <v>43920</v>
      </c>
      <c r="U125" s="3"/>
      <c r="V125" s="4"/>
      <c r="W125" s="118"/>
      <c r="X125" s="119"/>
      <c r="Y125" s="121"/>
      <c r="Z125" s="122"/>
      <c r="AA125" s="121"/>
      <c r="AB125" s="127"/>
      <c r="AC125" s="128"/>
      <c r="AD125" s="121"/>
      <c r="AE125" s="118"/>
      <c r="AF125" s="124"/>
      <c r="AG125" s="129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</row>
    <row r="126" spans="1:148" x14ac:dyDescent="0.15">
      <c r="A126" s="41">
        <f t="shared" si="46"/>
        <v>43875</v>
      </c>
      <c r="B126" s="15">
        <f t="shared" ca="1" si="56"/>
        <v>1020.950325</v>
      </c>
      <c r="C126" s="14">
        <f t="shared" si="47"/>
        <v>1000</v>
      </c>
      <c r="D126" s="13">
        <f ca="1">IF(A126&lt;$B$1,VLOOKUP(A126,[1]DI!$A$4:$B$15000,2,FALSE),0)</f>
        <v>4.1500000000000002E-2</v>
      </c>
      <c r="E126" s="14">
        <f t="shared" ca="1" si="57"/>
        <v>1.00016137</v>
      </c>
      <c r="F126" s="14">
        <f ca="1">(TRUNC(PRODUCT($E$12:$E125),16))</f>
        <v>1.0143202907215501</v>
      </c>
      <c r="G126" s="14">
        <f t="shared" si="58"/>
        <v>1</v>
      </c>
      <c r="H126" s="14">
        <f t="shared" ca="1" si="59"/>
        <v>1.0143202899999999</v>
      </c>
      <c r="I126" s="13">
        <f t="shared" si="48"/>
        <v>2.1000000000000001E-2</v>
      </c>
      <c r="J126" s="33">
        <f t="shared" si="49"/>
        <v>43761</v>
      </c>
      <c r="K126" s="2">
        <f t="shared" si="50"/>
        <v>79</v>
      </c>
      <c r="L126" s="17">
        <f t="shared" si="51"/>
        <v>79</v>
      </c>
      <c r="M126" s="12">
        <f t="shared" si="42"/>
        <v>1.006536431</v>
      </c>
      <c r="N126" s="12">
        <f t="shared" ca="1" si="43"/>
        <v>1.020950325</v>
      </c>
      <c r="O126" s="17">
        <f t="shared" si="52"/>
        <v>0</v>
      </c>
      <c r="P126" s="14">
        <f t="shared" ca="1" si="44"/>
        <v>20.950324999999999</v>
      </c>
      <c r="Q126" s="21">
        <f t="shared" si="45"/>
        <v>0</v>
      </c>
      <c r="R126" s="14">
        <f t="shared" si="53"/>
        <v>0</v>
      </c>
      <c r="S126" s="4" t="str">
        <f t="shared" si="54"/>
        <v>J=</v>
      </c>
      <c r="T126" s="33">
        <f t="shared" si="55"/>
        <v>43920</v>
      </c>
      <c r="U126" s="3"/>
      <c r="V126" s="4"/>
      <c r="W126" s="118"/>
      <c r="X126" s="119"/>
      <c r="Y126" s="121"/>
      <c r="Z126" s="122"/>
      <c r="AA126" s="121"/>
      <c r="AB126" s="127"/>
      <c r="AC126" s="128"/>
      <c r="AD126" s="121"/>
      <c r="AE126" s="118"/>
      <c r="AF126" s="124"/>
      <c r="AG126" s="129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</row>
    <row r="127" spans="1:148" x14ac:dyDescent="0.15">
      <c r="A127" s="41">
        <f t="shared" si="46"/>
        <v>43876</v>
      </c>
      <c r="B127" s="15">
        <f t="shared" ca="1" si="56"/>
        <v>1021.19929</v>
      </c>
      <c r="C127" s="14">
        <f t="shared" si="47"/>
        <v>1000</v>
      </c>
      <c r="D127" s="13">
        <f ca="1">IF(A127&lt;$B$1,VLOOKUP(A127,[1]DI!$A$4:$B$15000,2,FALSE),0)</f>
        <v>0</v>
      </c>
      <c r="E127" s="14">
        <f t="shared" ca="1" si="57"/>
        <v>1</v>
      </c>
      <c r="F127" s="14">
        <f ca="1">(TRUNC(PRODUCT($E$12:$E126),16))</f>
        <v>1.0144839715868601</v>
      </c>
      <c r="G127" s="14">
        <f t="shared" si="58"/>
        <v>1</v>
      </c>
      <c r="H127" s="14">
        <f t="shared" ca="1" si="59"/>
        <v>1.0144839699999999</v>
      </c>
      <c r="I127" s="13">
        <f t="shared" si="48"/>
        <v>2.1000000000000001E-2</v>
      </c>
      <c r="J127" s="33">
        <f t="shared" si="49"/>
        <v>43761</v>
      </c>
      <c r="K127" s="2">
        <f t="shared" si="50"/>
        <v>79</v>
      </c>
      <c r="L127" s="17">
        <f t="shared" si="51"/>
        <v>80</v>
      </c>
      <c r="M127" s="12">
        <f t="shared" si="42"/>
        <v>1.006619444</v>
      </c>
      <c r="N127" s="12">
        <f t="shared" ca="1" si="43"/>
        <v>1.02119929</v>
      </c>
      <c r="O127" s="17">
        <f t="shared" si="52"/>
        <v>0</v>
      </c>
      <c r="P127" s="14">
        <f t="shared" ca="1" si="44"/>
        <v>21.199290000000001</v>
      </c>
      <c r="Q127" s="21">
        <f t="shared" si="45"/>
        <v>0</v>
      </c>
      <c r="R127" s="14">
        <f t="shared" si="53"/>
        <v>0</v>
      </c>
      <c r="S127" s="4" t="str">
        <f t="shared" si="54"/>
        <v>J=</v>
      </c>
      <c r="T127" s="33">
        <f t="shared" si="55"/>
        <v>43920</v>
      </c>
      <c r="U127" s="3"/>
      <c r="V127" s="4"/>
      <c r="W127" s="118"/>
      <c r="X127" s="119"/>
      <c r="Y127" s="121"/>
      <c r="Z127" s="122"/>
      <c r="AA127" s="121"/>
      <c r="AB127" s="127"/>
      <c r="AC127" s="128"/>
      <c r="AD127" s="121"/>
      <c r="AE127" s="118"/>
      <c r="AF127" s="124"/>
      <c r="AG127" s="129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</row>
    <row r="128" spans="1:148" x14ac:dyDescent="0.15">
      <c r="A128" s="41">
        <f t="shared" si="46"/>
        <v>43877</v>
      </c>
      <c r="B128" s="15">
        <f t="shared" ca="1" si="56"/>
        <v>1021.19929</v>
      </c>
      <c r="C128" s="14">
        <f t="shared" si="47"/>
        <v>1000</v>
      </c>
      <c r="D128" s="13">
        <f ca="1">IF(A128&lt;$B$1,VLOOKUP(A128,[1]DI!$A$4:$B$15000,2,FALSE),0)</f>
        <v>0</v>
      </c>
      <c r="E128" s="14">
        <f t="shared" ca="1" si="57"/>
        <v>1</v>
      </c>
      <c r="F128" s="14">
        <f ca="1">(TRUNC(PRODUCT($E$12:$E127),16))</f>
        <v>1.0144839715868601</v>
      </c>
      <c r="G128" s="14">
        <f t="shared" si="58"/>
        <v>1</v>
      </c>
      <c r="H128" s="14">
        <f t="shared" ca="1" si="59"/>
        <v>1.0144839699999999</v>
      </c>
      <c r="I128" s="13">
        <f t="shared" si="48"/>
        <v>2.1000000000000001E-2</v>
      </c>
      <c r="J128" s="33">
        <f t="shared" si="49"/>
        <v>43761</v>
      </c>
      <c r="K128" s="2">
        <f t="shared" si="50"/>
        <v>79</v>
      </c>
      <c r="L128" s="17">
        <f t="shared" si="51"/>
        <v>80</v>
      </c>
      <c r="M128" s="12">
        <f t="shared" si="42"/>
        <v>1.006619444</v>
      </c>
      <c r="N128" s="12">
        <f t="shared" ca="1" si="43"/>
        <v>1.02119929</v>
      </c>
      <c r="O128" s="17">
        <f t="shared" si="52"/>
        <v>0</v>
      </c>
      <c r="P128" s="14">
        <f t="shared" ca="1" si="44"/>
        <v>21.199290000000001</v>
      </c>
      <c r="Q128" s="21">
        <f t="shared" si="45"/>
        <v>0</v>
      </c>
      <c r="R128" s="14">
        <f t="shared" si="53"/>
        <v>0</v>
      </c>
      <c r="S128" s="4" t="str">
        <f t="shared" si="54"/>
        <v>J=</v>
      </c>
      <c r="T128" s="33">
        <f t="shared" si="55"/>
        <v>43920</v>
      </c>
      <c r="U128" s="3"/>
      <c r="V128" s="4"/>
      <c r="W128" s="118"/>
      <c r="X128" s="119"/>
      <c r="Y128" s="121"/>
      <c r="Z128" s="122"/>
      <c r="AA128" s="121"/>
      <c r="AB128" s="127"/>
      <c r="AC128" s="128"/>
      <c r="AD128" s="121"/>
      <c r="AE128" s="118"/>
      <c r="AF128" s="124"/>
      <c r="AG128" s="129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</row>
    <row r="129" spans="1:148" x14ac:dyDescent="0.15">
      <c r="A129" s="41">
        <f t="shared" si="46"/>
        <v>43878</v>
      </c>
      <c r="B129" s="15">
        <f t="shared" ca="1" si="56"/>
        <v>1021.19929</v>
      </c>
      <c r="C129" s="14">
        <f t="shared" si="47"/>
        <v>1000</v>
      </c>
      <c r="D129" s="13">
        <f ca="1">IF(A129&lt;$B$1,VLOOKUP(A129,[1]DI!$A$4:$B$15000,2,FALSE),0)</f>
        <v>4.1500000000000002E-2</v>
      </c>
      <c r="E129" s="14">
        <f t="shared" ca="1" si="57"/>
        <v>1.00016137</v>
      </c>
      <c r="F129" s="14">
        <f ca="1">(TRUNC(PRODUCT($E$12:$E128),16))</f>
        <v>1.0144839715868601</v>
      </c>
      <c r="G129" s="14">
        <f t="shared" si="58"/>
        <v>1</v>
      </c>
      <c r="H129" s="14">
        <f t="shared" ca="1" si="59"/>
        <v>1.0144839699999999</v>
      </c>
      <c r="I129" s="13">
        <f t="shared" si="48"/>
        <v>2.1000000000000001E-2</v>
      </c>
      <c r="J129" s="33">
        <f t="shared" si="49"/>
        <v>43761</v>
      </c>
      <c r="K129" s="2">
        <f t="shared" si="50"/>
        <v>80</v>
      </c>
      <c r="L129" s="17">
        <f t="shared" si="51"/>
        <v>80</v>
      </c>
      <c r="M129" s="12">
        <f t="shared" si="42"/>
        <v>1.006619444</v>
      </c>
      <c r="N129" s="12">
        <f t="shared" ca="1" si="43"/>
        <v>1.02119929</v>
      </c>
      <c r="O129" s="17">
        <f t="shared" si="52"/>
        <v>0</v>
      </c>
      <c r="P129" s="14">
        <f t="shared" ca="1" si="44"/>
        <v>21.199290000000001</v>
      </c>
      <c r="Q129" s="21">
        <f t="shared" si="45"/>
        <v>0</v>
      </c>
      <c r="R129" s="14">
        <f t="shared" si="53"/>
        <v>0</v>
      </c>
      <c r="S129" s="4" t="str">
        <f t="shared" si="54"/>
        <v>J=</v>
      </c>
      <c r="T129" s="33">
        <f t="shared" si="55"/>
        <v>43920</v>
      </c>
      <c r="U129" s="3"/>
      <c r="V129" s="4"/>
      <c r="W129" s="118"/>
      <c r="X129" s="119"/>
      <c r="Y129" s="121"/>
      <c r="Z129" s="122"/>
      <c r="AA129" s="121"/>
      <c r="AB129" s="127"/>
      <c r="AC129" s="128"/>
      <c r="AD129" s="121"/>
      <c r="AE129" s="118"/>
      <c r="AF129" s="124"/>
      <c r="AG129" s="129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</row>
    <row r="130" spans="1:148" x14ac:dyDescent="0.15">
      <c r="A130" s="41">
        <f t="shared" si="46"/>
        <v>43879</v>
      </c>
      <c r="B130" s="15">
        <f t="shared" ca="1" si="56"/>
        <v>1021.44832</v>
      </c>
      <c r="C130" s="14">
        <f t="shared" si="47"/>
        <v>1000</v>
      </c>
      <c r="D130" s="13">
        <f ca="1">IF(A130&lt;$B$1,VLOOKUP(A130,[1]DI!$A$4:$B$15000,2,FALSE),0)</f>
        <v>4.1500000000000002E-2</v>
      </c>
      <c r="E130" s="14">
        <f t="shared" ca="1" si="57"/>
        <v>1.00016137</v>
      </c>
      <c r="F130" s="14">
        <f ca="1">(TRUNC(PRODUCT($E$12:$E129),16))</f>
        <v>1.01464767886535</v>
      </c>
      <c r="G130" s="14">
        <f t="shared" si="58"/>
        <v>1</v>
      </c>
      <c r="H130" s="14">
        <f t="shared" ca="1" si="59"/>
        <v>1.0146476799999999</v>
      </c>
      <c r="I130" s="13">
        <f t="shared" si="48"/>
        <v>2.1000000000000001E-2</v>
      </c>
      <c r="J130" s="33">
        <f t="shared" si="49"/>
        <v>43761</v>
      </c>
      <c r="K130" s="2">
        <f t="shared" si="50"/>
        <v>81</v>
      </c>
      <c r="L130" s="17">
        <f t="shared" si="51"/>
        <v>81</v>
      </c>
      <c r="M130" s="12">
        <f t="shared" si="42"/>
        <v>1.006702464</v>
      </c>
      <c r="N130" s="12">
        <f t="shared" ca="1" si="43"/>
        <v>1.02144832</v>
      </c>
      <c r="O130" s="17">
        <f t="shared" si="52"/>
        <v>0</v>
      </c>
      <c r="P130" s="14">
        <f t="shared" ca="1" si="44"/>
        <v>21.448319999999999</v>
      </c>
      <c r="Q130" s="21">
        <f t="shared" si="45"/>
        <v>0</v>
      </c>
      <c r="R130" s="14">
        <f t="shared" si="53"/>
        <v>0</v>
      </c>
      <c r="S130" s="4" t="str">
        <f t="shared" si="54"/>
        <v>J=</v>
      </c>
      <c r="T130" s="33">
        <f t="shared" si="55"/>
        <v>43920</v>
      </c>
      <c r="U130" s="3"/>
      <c r="V130" s="4"/>
      <c r="W130" s="118"/>
      <c r="X130" s="119"/>
      <c r="Y130" s="121"/>
      <c r="Z130" s="122"/>
      <c r="AA130" s="121"/>
      <c r="AB130" s="127"/>
      <c r="AC130" s="128"/>
      <c r="AD130" s="121"/>
      <c r="AE130" s="118"/>
      <c r="AF130" s="124"/>
      <c r="AG130" s="129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</row>
    <row r="131" spans="1:148" x14ac:dyDescent="0.15">
      <c r="A131" s="41">
        <f t="shared" si="46"/>
        <v>43880</v>
      </c>
      <c r="B131" s="15">
        <f t="shared" ca="1" si="56"/>
        <v>1021.69740299</v>
      </c>
      <c r="C131" s="14">
        <f t="shared" si="47"/>
        <v>1000</v>
      </c>
      <c r="D131" s="13">
        <f ca="1">IF(A131&lt;$B$1,VLOOKUP(A131,[1]DI!$A$4:$B$15000,2,FALSE),0)</f>
        <v>4.1500000000000002E-2</v>
      </c>
      <c r="E131" s="14">
        <f t="shared" ca="1" si="57"/>
        <v>1.00016137</v>
      </c>
      <c r="F131" s="14">
        <f ca="1">(TRUNC(PRODUCT($E$12:$E130),16))</f>
        <v>1.0148114125612899</v>
      </c>
      <c r="G131" s="14">
        <f t="shared" si="58"/>
        <v>1</v>
      </c>
      <c r="H131" s="14">
        <f t="shared" ca="1" si="59"/>
        <v>1.0148114100000001</v>
      </c>
      <c r="I131" s="13">
        <f t="shared" si="48"/>
        <v>2.1000000000000001E-2</v>
      </c>
      <c r="J131" s="33">
        <f t="shared" si="49"/>
        <v>43761</v>
      </c>
      <c r="K131" s="2">
        <f t="shared" si="50"/>
        <v>82</v>
      </c>
      <c r="L131" s="17">
        <f t="shared" si="51"/>
        <v>82</v>
      </c>
      <c r="M131" s="12">
        <f t="shared" si="42"/>
        <v>1.0067854899999999</v>
      </c>
      <c r="N131" s="12">
        <f t="shared" ca="1" si="43"/>
        <v>1.0216974029999999</v>
      </c>
      <c r="O131" s="17">
        <f t="shared" si="52"/>
        <v>0</v>
      </c>
      <c r="P131" s="14">
        <f t="shared" ca="1" si="44"/>
        <v>21.697402990000001</v>
      </c>
      <c r="Q131" s="21">
        <f t="shared" si="45"/>
        <v>0</v>
      </c>
      <c r="R131" s="14">
        <f t="shared" si="53"/>
        <v>0</v>
      </c>
      <c r="S131" s="4" t="str">
        <f t="shared" si="54"/>
        <v>J=</v>
      </c>
      <c r="T131" s="33">
        <f t="shared" si="55"/>
        <v>43920</v>
      </c>
      <c r="U131" s="3"/>
      <c r="V131" s="4"/>
      <c r="W131" s="118"/>
      <c r="X131" s="119"/>
      <c r="Y131" s="121"/>
      <c r="Z131" s="122"/>
      <c r="AA131" s="121"/>
      <c r="AB131" s="127"/>
      <c r="AC131" s="128"/>
      <c r="AD131" s="121"/>
      <c r="AE131" s="118"/>
      <c r="AF131" s="124"/>
      <c r="AG131" s="129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</row>
    <row r="132" spans="1:148" x14ac:dyDescent="0.15">
      <c r="A132" s="41">
        <f t="shared" si="46"/>
        <v>43881</v>
      </c>
      <c r="B132" s="15">
        <f t="shared" ca="1" si="56"/>
        <v>1021.946551</v>
      </c>
      <c r="C132" s="14">
        <f t="shared" si="47"/>
        <v>1000</v>
      </c>
      <c r="D132" s="13">
        <f ca="1">IF(A132&lt;$B$1,VLOOKUP(A132,[1]DI!$A$4:$B$15000,2,FALSE),0)</f>
        <v>4.1500000000000002E-2</v>
      </c>
      <c r="E132" s="14">
        <f t="shared" ca="1" si="57"/>
        <v>1.00016137</v>
      </c>
      <c r="F132" s="14">
        <f ca="1">(TRUNC(PRODUCT($E$12:$E131),16))</f>
        <v>1.01497517267894</v>
      </c>
      <c r="G132" s="14">
        <f t="shared" si="58"/>
        <v>1</v>
      </c>
      <c r="H132" s="14">
        <f t="shared" ca="1" si="59"/>
        <v>1.01497517</v>
      </c>
      <c r="I132" s="13">
        <f t="shared" si="48"/>
        <v>2.1000000000000001E-2</v>
      </c>
      <c r="J132" s="33">
        <f t="shared" si="49"/>
        <v>43761</v>
      </c>
      <c r="K132" s="2">
        <f t="shared" si="50"/>
        <v>83</v>
      </c>
      <c r="L132" s="17">
        <f t="shared" si="51"/>
        <v>83</v>
      </c>
      <c r="M132" s="12">
        <f t="shared" si="42"/>
        <v>1.0068685239999999</v>
      </c>
      <c r="N132" s="12">
        <f t="shared" ca="1" si="43"/>
        <v>1.0219465510000001</v>
      </c>
      <c r="O132" s="17">
        <f t="shared" si="52"/>
        <v>0</v>
      </c>
      <c r="P132" s="14">
        <f t="shared" ca="1" si="44"/>
        <v>21.946550999999999</v>
      </c>
      <c r="Q132" s="21">
        <f t="shared" si="45"/>
        <v>0</v>
      </c>
      <c r="R132" s="14">
        <f t="shared" si="53"/>
        <v>0</v>
      </c>
      <c r="S132" s="4" t="str">
        <f t="shared" si="54"/>
        <v>J=</v>
      </c>
      <c r="T132" s="33">
        <f t="shared" si="55"/>
        <v>43920</v>
      </c>
      <c r="U132" s="3"/>
      <c r="V132" s="4"/>
      <c r="W132" s="118"/>
      <c r="X132" s="119"/>
      <c r="Y132" s="121"/>
      <c r="Z132" s="122"/>
      <c r="AA132" s="121"/>
      <c r="AB132" s="127"/>
      <c r="AC132" s="128"/>
      <c r="AD132" s="121"/>
      <c r="AE132" s="118"/>
      <c r="AF132" s="124"/>
      <c r="AG132" s="129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</row>
    <row r="133" spans="1:148" x14ac:dyDescent="0.15">
      <c r="A133" s="41">
        <f t="shared" si="46"/>
        <v>43882</v>
      </c>
      <c r="B133" s="15">
        <f t="shared" ca="1" si="56"/>
        <v>1022.1957629999999</v>
      </c>
      <c r="C133" s="14">
        <f t="shared" si="47"/>
        <v>1000</v>
      </c>
      <c r="D133" s="13">
        <f ca="1">IF(A133&lt;$B$1,VLOOKUP(A133,[1]DI!$A$4:$B$15000,2,FALSE),0)</f>
        <v>4.1500000000000002E-2</v>
      </c>
      <c r="E133" s="14">
        <f t="shared" ca="1" si="57"/>
        <v>1.00016137</v>
      </c>
      <c r="F133" s="14">
        <f ca="1">(TRUNC(PRODUCT($E$12:$E132),16))</f>
        <v>1.0151389592225499</v>
      </c>
      <c r="G133" s="14">
        <f t="shared" si="58"/>
        <v>1</v>
      </c>
      <c r="H133" s="14">
        <f t="shared" ca="1" si="59"/>
        <v>1.01513896</v>
      </c>
      <c r="I133" s="13">
        <f t="shared" si="48"/>
        <v>2.1000000000000001E-2</v>
      </c>
      <c r="J133" s="33">
        <f t="shared" si="49"/>
        <v>43761</v>
      </c>
      <c r="K133" s="2">
        <f t="shared" si="50"/>
        <v>84</v>
      </c>
      <c r="L133" s="17">
        <f t="shared" si="51"/>
        <v>84</v>
      </c>
      <c r="M133" s="12">
        <f t="shared" si="42"/>
        <v>1.006951564</v>
      </c>
      <c r="N133" s="12">
        <f t="shared" ca="1" si="43"/>
        <v>1.022195763</v>
      </c>
      <c r="O133" s="17">
        <f t="shared" si="52"/>
        <v>0</v>
      </c>
      <c r="P133" s="14">
        <f t="shared" ca="1" si="44"/>
        <v>22.195762999999999</v>
      </c>
      <c r="Q133" s="21">
        <f t="shared" si="45"/>
        <v>0</v>
      </c>
      <c r="R133" s="14">
        <f t="shared" si="53"/>
        <v>0</v>
      </c>
      <c r="S133" s="4" t="str">
        <f t="shared" si="54"/>
        <v>J=</v>
      </c>
      <c r="T133" s="33">
        <f t="shared" si="55"/>
        <v>43920</v>
      </c>
      <c r="U133" s="3"/>
      <c r="V133" s="4"/>
      <c r="W133" s="118"/>
      <c r="X133" s="119"/>
      <c r="Y133" s="121"/>
      <c r="Z133" s="122"/>
      <c r="AA133" s="121"/>
      <c r="AB133" s="127"/>
      <c r="AC133" s="128"/>
      <c r="AD133" s="121"/>
      <c r="AE133" s="118"/>
      <c r="AF133" s="124"/>
      <c r="AG133" s="129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</row>
    <row r="134" spans="1:148" x14ac:dyDescent="0.15">
      <c r="A134" s="41">
        <f t="shared" si="46"/>
        <v>43883</v>
      </c>
      <c r="B134" s="15">
        <f t="shared" ca="1" si="56"/>
        <v>1022.44503</v>
      </c>
      <c r="C134" s="14">
        <f t="shared" si="47"/>
        <v>1000</v>
      </c>
      <c r="D134" s="13">
        <f ca="1">IF(A134&lt;$B$1,VLOOKUP(A134,[1]DI!$A$4:$B$15000,2,FALSE),0)</f>
        <v>0</v>
      </c>
      <c r="E134" s="14">
        <f t="shared" ca="1" si="57"/>
        <v>1</v>
      </c>
      <c r="F134" s="14">
        <f ca="1">(TRUNC(PRODUCT($E$12:$E133),16))</f>
        <v>1.0153027721964001</v>
      </c>
      <c r="G134" s="14">
        <f t="shared" si="58"/>
        <v>1</v>
      </c>
      <c r="H134" s="14">
        <f t="shared" ca="1" si="59"/>
        <v>1.0153027699999999</v>
      </c>
      <c r="I134" s="13">
        <f t="shared" si="48"/>
        <v>2.1000000000000001E-2</v>
      </c>
      <c r="J134" s="33">
        <f t="shared" si="49"/>
        <v>43761</v>
      </c>
      <c r="K134" s="2">
        <f t="shared" si="50"/>
        <v>84</v>
      </c>
      <c r="L134" s="17">
        <f t="shared" si="51"/>
        <v>85</v>
      </c>
      <c r="M134" s="12">
        <f t="shared" si="42"/>
        <v>1.0070346109999999</v>
      </c>
      <c r="N134" s="12">
        <f t="shared" ca="1" si="43"/>
        <v>1.0224450300000001</v>
      </c>
      <c r="O134" s="17">
        <f t="shared" si="52"/>
        <v>0</v>
      </c>
      <c r="P134" s="14">
        <f t="shared" ca="1" si="44"/>
        <v>22.445029999999999</v>
      </c>
      <c r="Q134" s="21">
        <f t="shared" si="45"/>
        <v>0</v>
      </c>
      <c r="R134" s="14">
        <f t="shared" si="53"/>
        <v>0</v>
      </c>
      <c r="S134" s="4" t="str">
        <f t="shared" si="54"/>
        <v>J=</v>
      </c>
      <c r="T134" s="33">
        <f t="shared" si="55"/>
        <v>43920</v>
      </c>
      <c r="U134" s="3"/>
      <c r="V134" s="4"/>
      <c r="W134" s="118"/>
      <c r="X134" s="119"/>
      <c r="Y134" s="121"/>
      <c r="Z134" s="122"/>
      <c r="AA134" s="121"/>
      <c r="AB134" s="127"/>
      <c r="AC134" s="128"/>
      <c r="AD134" s="121"/>
      <c r="AE134" s="118"/>
      <c r="AF134" s="124"/>
      <c r="AG134" s="129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</row>
    <row r="135" spans="1:148" x14ac:dyDescent="0.15">
      <c r="A135" s="41">
        <f t="shared" si="46"/>
        <v>43884</v>
      </c>
      <c r="B135" s="15">
        <f t="shared" ca="1" si="56"/>
        <v>1022.44503</v>
      </c>
      <c r="C135" s="14">
        <f t="shared" si="47"/>
        <v>1000</v>
      </c>
      <c r="D135" s="13">
        <f ca="1">IF(A135&lt;$B$1,VLOOKUP(A135,[1]DI!$A$4:$B$15000,2,FALSE),0)</f>
        <v>0</v>
      </c>
      <c r="E135" s="14">
        <f t="shared" ca="1" si="57"/>
        <v>1</v>
      </c>
      <c r="F135" s="14">
        <f ca="1">(TRUNC(PRODUCT($E$12:$E134),16))</f>
        <v>1.0153027721964001</v>
      </c>
      <c r="G135" s="14">
        <f t="shared" si="58"/>
        <v>1</v>
      </c>
      <c r="H135" s="14">
        <f t="shared" ca="1" si="59"/>
        <v>1.0153027699999999</v>
      </c>
      <c r="I135" s="13">
        <f t="shared" si="48"/>
        <v>2.1000000000000001E-2</v>
      </c>
      <c r="J135" s="33">
        <f t="shared" si="49"/>
        <v>43761</v>
      </c>
      <c r="K135" s="2">
        <f t="shared" si="50"/>
        <v>84</v>
      </c>
      <c r="L135" s="17">
        <f t="shared" si="51"/>
        <v>85</v>
      </c>
      <c r="M135" s="12">
        <f t="shared" si="42"/>
        <v>1.0070346109999999</v>
      </c>
      <c r="N135" s="12">
        <f t="shared" ca="1" si="43"/>
        <v>1.0224450300000001</v>
      </c>
      <c r="O135" s="17">
        <f t="shared" si="52"/>
        <v>0</v>
      </c>
      <c r="P135" s="14">
        <f t="shared" ca="1" si="44"/>
        <v>22.445029999999999</v>
      </c>
      <c r="Q135" s="21">
        <f t="shared" si="45"/>
        <v>0</v>
      </c>
      <c r="R135" s="14">
        <f t="shared" si="53"/>
        <v>0</v>
      </c>
      <c r="S135" s="4" t="str">
        <f t="shared" si="54"/>
        <v>J=</v>
      </c>
      <c r="T135" s="33">
        <f t="shared" si="55"/>
        <v>43920</v>
      </c>
      <c r="U135" s="3"/>
      <c r="V135" s="4"/>
      <c r="W135" s="118"/>
      <c r="X135" s="119"/>
      <c r="Y135" s="121"/>
      <c r="Z135" s="122"/>
      <c r="AA135" s="121"/>
      <c r="AB135" s="127"/>
      <c r="AC135" s="128"/>
      <c r="AD135" s="121"/>
      <c r="AE135" s="118"/>
      <c r="AF135" s="124"/>
      <c r="AG135" s="129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</row>
    <row r="136" spans="1:148" x14ac:dyDescent="0.15">
      <c r="A136" s="41">
        <f t="shared" si="46"/>
        <v>43885</v>
      </c>
      <c r="B136" s="15">
        <f t="shared" ca="1" si="56"/>
        <v>1022.44503</v>
      </c>
      <c r="C136" s="14">
        <f t="shared" si="47"/>
        <v>1000</v>
      </c>
      <c r="D136" s="13">
        <f ca="1">IF(A136&lt;$B$1,VLOOKUP(A136,[1]DI!$A$4:$B$15000,2,FALSE),0)</f>
        <v>0</v>
      </c>
      <c r="E136" s="14">
        <f t="shared" ca="1" si="57"/>
        <v>1</v>
      </c>
      <c r="F136" s="14">
        <f ca="1">(TRUNC(PRODUCT($E$12:$E135),16))</f>
        <v>1.0153027721964001</v>
      </c>
      <c r="G136" s="14">
        <f t="shared" si="58"/>
        <v>1</v>
      </c>
      <c r="H136" s="14">
        <f t="shared" ca="1" si="59"/>
        <v>1.0153027699999999</v>
      </c>
      <c r="I136" s="13">
        <f t="shared" si="48"/>
        <v>2.1000000000000001E-2</v>
      </c>
      <c r="J136" s="33">
        <f t="shared" si="49"/>
        <v>43761</v>
      </c>
      <c r="K136" s="2">
        <f t="shared" si="50"/>
        <v>84</v>
      </c>
      <c r="L136" s="17">
        <f t="shared" si="51"/>
        <v>85</v>
      </c>
      <c r="M136" s="12">
        <f t="shared" si="42"/>
        <v>1.0070346109999999</v>
      </c>
      <c r="N136" s="12">
        <f t="shared" ca="1" si="43"/>
        <v>1.0224450300000001</v>
      </c>
      <c r="O136" s="17">
        <f t="shared" si="52"/>
        <v>0</v>
      </c>
      <c r="P136" s="14">
        <f t="shared" ca="1" si="44"/>
        <v>22.445029999999999</v>
      </c>
      <c r="Q136" s="21">
        <f t="shared" si="45"/>
        <v>0</v>
      </c>
      <c r="R136" s="14">
        <f t="shared" si="53"/>
        <v>0</v>
      </c>
      <c r="S136" s="4" t="str">
        <f t="shared" si="54"/>
        <v>J=</v>
      </c>
      <c r="T136" s="33">
        <f t="shared" si="55"/>
        <v>43920</v>
      </c>
      <c r="U136" s="3"/>
      <c r="V136" s="4"/>
      <c r="W136" s="118"/>
      <c r="X136" s="119"/>
      <c r="Y136" s="121"/>
      <c r="Z136" s="122"/>
      <c r="AA136" s="121"/>
      <c r="AB136" s="127"/>
      <c r="AC136" s="128"/>
      <c r="AD136" s="121"/>
      <c r="AE136" s="118"/>
      <c r="AF136" s="124"/>
      <c r="AG136" s="129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</row>
    <row r="137" spans="1:148" x14ac:dyDescent="0.15">
      <c r="A137" s="41">
        <f t="shared" si="46"/>
        <v>43886</v>
      </c>
      <c r="B137" s="15">
        <f t="shared" ca="1" si="56"/>
        <v>1022.44503</v>
      </c>
      <c r="C137" s="14">
        <f t="shared" si="47"/>
        <v>1000</v>
      </c>
      <c r="D137" s="13">
        <f ca="1">IF(A137&lt;$B$1,VLOOKUP(A137,[1]DI!$A$4:$B$15000,2,FALSE),0)</f>
        <v>0</v>
      </c>
      <c r="E137" s="14">
        <f t="shared" ca="1" si="57"/>
        <v>1</v>
      </c>
      <c r="F137" s="14">
        <f ca="1">(TRUNC(PRODUCT($E$12:$E136),16))</f>
        <v>1.0153027721964001</v>
      </c>
      <c r="G137" s="14">
        <f t="shared" si="58"/>
        <v>1</v>
      </c>
      <c r="H137" s="14">
        <f t="shared" ca="1" si="59"/>
        <v>1.0153027699999999</v>
      </c>
      <c r="I137" s="13">
        <f t="shared" si="48"/>
        <v>2.1000000000000001E-2</v>
      </c>
      <c r="J137" s="33">
        <f t="shared" si="49"/>
        <v>43761</v>
      </c>
      <c r="K137" s="2">
        <f t="shared" si="50"/>
        <v>84</v>
      </c>
      <c r="L137" s="17">
        <f t="shared" si="51"/>
        <v>85</v>
      </c>
      <c r="M137" s="12">
        <f t="shared" si="42"/>
        <v>1.0070346109999999</v>
      </c>
      <c r="N137" s="12">
        <f t="shared" ca="1" si="43"/>
        <v>1.0224450300000001</v>
      </c>
      <c r="O137" s="17">
        <f t="shared" si="52"/>
        <v>0</v>
      </c>
      <c r="P137" s="14">
        <f t="shared" ca="1" si="44"/>
        <v>22.445029999999999</v>
      </c>
      <c r="Q137" s="21">
        <f t="shared" si="45"/>
        <v>0</v>
      </c>
      <c r="R137" s="14">
        <f t="shared" si="53"/>
        <v>0</v>
      </c>
      <c r="S137" s="4" t="str">
        <f t="shared" si="54"/>
        <v>J=</v>
      </c>
      <c r="T137" s="33">
        <f t="shared" si="55"/>
        <v>43920</v>
      </c>
      <c r="U137" s="3"/>
      <c r="V137" s="4"/>
      <c r="W137" s="118"/>
      <c r="X137" s="119"/>
      <c r="Y137" s="121"/>
      <c r="Z137" s="122"/>
      <c r="AA137" s="121"/>
      <c r="AB137" s="127"/>
      <c r="AC137" s="128"/>
      <c r="AD137" s="121"/>
      <c r="AE137" s="118"/>
      <c r="AF137" s="124"/>
      <c r="AG137" s="129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</row>
    <row r="138" spans="1:148" x14ac:dyDescent="0.15">
      <c r="A138" s="41">
        <f t="shared" si="46"/>
        <v>43887</v>
      </c>
      <c r="B138" s="15">
        <f t="shared" ca="1" si="56"/>
        <v>1022.44503</v>
      </c>
      <c r="C138" s="14">
        <f t="shared" si="47"/>
        <v>1000</v>
      </c>
      <c r="D138" s="13">
        <f ca="1">IF(A138&lt;$B$1,VLOOKUP(A138,[1]DI!$A$4:$B$15000,2,FALSE),0)</f>
        <v>4.1500000000000002E-2</v>
      </c>
      <c r="E138" s="14">
        <f t="shared" ca="1" si="57"/>
        <v>1.00016137</v>
      </c>
      <c r="F138" s="14">
        <f ca="1">(TRUNC(PRODUCT($E$12:$E137),16))</f>
        <v>1.0153027721964001</v>
      </c>
      <c r="G138" s="14">
        <f t="shared" si="58"/>
        <v>1</v>
      </c>
      <c r="H138" s="14">
        <f t="shared" ca="1" si="59"/>
        <v>1.0153027699999999</v>
      </c>
      <c r="I138" s="13">
        <f t="shared" si="48"/>
        <v>2.1000000000000001E-2</v>
      </c>
      <c r="J138" s="33">
        <f t="shared" si="49"/>
        <v>43761</v>
      </c>
      <c r="K138" s="2">
        <f t="shared" si="50"/>
        <v>85</v>
      </c>
      <c r="L138" s="17">
        <f t="shared" si="51"/>
        <v>85</v>
      </c>
      <c r="M138" s="12">
        <f t="shared" si="42"/>
        <v>1.0070346109999999</v>
      </c>
      <c r="N138" s="12">
        <f t="shared" ca="1" si="43"/>
        <v>1.0224450300000001</v>
      </c>
      <c r="O138" s="17">
        <f t="shared" si="52"/>
        <v>0</v>
      </c>
      <c r="P138" s="14">
        <f t="shared" ca="1" si="44"/>
        <v>22.445029999999999</v>
      </c>
      <c r="Q138" s="21">
        <f t="shared" si="45"/>
        <v>0</v>
      </c>
      <c r="R138" s="14">
        <f t="shared" si="53"/>
        <v>0</v>
      </c>
      <c r="S138" s="4" t="str">
        <f t="shared" si="54"/>
        <v>J=</v>
      </c>
      <c r="T138" s="33">
        <f t="shared" si="55"/>
        <v>43920</v>
      </c>
      <c r="U138" s="3"/>
      <c r="V138" s="4"/>
      <c r="W138" s="118"/>
      <c r="X138" s="119"/>
      <c r="Y138" s="121"/>
      <c r="Z138" s="122"/>
      <c r="AA138" s="121"/>
      <c r="AB138" s="127"/>
      <c r="AC138" s="128"/>
      <c r="AD138" s="121"/>
      <c r="AE138" s="118"/>
      <c r="AF138" s="124"/>
      <c r="AG138" s="129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</row>
    <row r="139" spans="1:148" x14ac:dyDescent="0.15">
      <c r="A139" s="41">
        <f t="shared" si="46"/>
        <v>43888</v>
      </c>
      <c r="B139" s="15">
        <f t="shared" ca="1" si="56"/>
        <v>1022.694361</v>
      </c>
      <c r="C139" s="14">
        <f t="shared" si="47"/>
        <v>1000</v>
      </c>
      <c r="D139" s="13">
        <f ca="1">IF(A139&lt;$B$1,VLOOKUP(A139,[1]DI!$A$4:$B$15000,2,FALSE),0)</f>
        <v>4.1500000000000002E-2</v>
      </c>
      <c r="E139" s="14">
        <f t="shared" ca="1" si="57"/>
        <v>1.00016137</v>
      </c>
      <c r="F139" s="14">
        <f ca="1">(TRUNC(PRODUCT($E$12:$E138),16))</f>
        <v>1.0154666116047499</v>
      </c>
      <c r="G139" s="14">
        <f t="shared" si="58"/>
        <v>1</v>
      </c>
      <c r="H139" s="14">
        <f t="shared" ca="1" si="59"/>
        <v>1.01546661</v>
      </c>
      <c r="I139" s="13">
        <f t="shared" si="48"/>
        <v>2.1000000000000001E-2</v>
      </c>
      <c r="J139" s="33">
        <f t="shared" si="49"/>
        <v>43761</v>
      </c>
      <c r="K139" s="2">
        <f t="shared" si="50"/>
        <v>86</v>
      </c>
      <c r="L139" s="17">
        <f t="shared" si="51"/>
        <v>86</v>
      </c>
      <c r="M139" s="12">
        <f t="shared" si="42"/>
        <v>1.007117665</v>
      </c>
      <c r="N139" s="12">
        <f t="shared" ca="1" si="43"/>
        <v>1.0226943610000001</v>
      </c>
      <c r="O139" s="17">
        <f t="shared" si="52"/>
        <v>0</v>
      </c>
      <c r="P139" s="14">
        <f t="shared" ca="1" si="44"/>
        <v>22.694361000000001</v>
      </c>
      <c r="Q139" s="21">
        <f t="shared" si="45"/>
        <v>0</v>
      </c>
      <c r="R139" s="14">
        <f t="shared" si="53"/>
        <v>0</v>
      </c>
      <c r="S139" s="4" t="str">
        <f t="shared" si="54"/>
        <v>J=</v>
      </c>
      <c r="T139" s="33">
        <f t="shared" si="55"/>
        <v>43920</v>
      </c>
      <c r="U139" s="3"/>
      <c r="V139" s="4"/>
      <c r="W139" s="118"/>
      <c r="X139" s="119"/>
      <c r="Y139" s="121"/>
      <c r="Z139" s="122"/>
      <c r="AA139" s="121"/>
      <c r="AB139" s="127"/>
      <c r="AC139" s="128"/>
      <c r="AD139" s="121"/>
      <c r="AE139" s="118"/>
      <c r="AF139" s="124"/>
      <c r="AG139" s="129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</row>
    <row r="140" spans="1:148" x14ac:dyDescent="0.15">
      <c r="A140" s="41">
        <f t="shared" si="46"/>
        <v>43889</v>
      </c>
      <c r="B140" s="15">
        <f t="shared" ca="1" si="56"/>
        <v>1022.943757</v>
      </c>
      <c r="C140" s="14">
        <f t="shared" si="47"/>
        <v>1000</v>
      </c>
      <c r="D140" s="13">
        <f ca="1">IF(A140&lt;$B$1,VLOOKUP(A140,[1]DI!$A$4:$B$15000,2,FALSE),0)</f>
        <v>4.1500000000000002E-2</v>
      </c>
      <c r="E140" s="14">
        <f t="shared" ca="1" si="57"/>
        <v>1.00016137</v>
      </c>
      <c r="F140" s="14">
        <f ca="1">(TRUNC(PRODUCT($E$12:$E139),16))</f>
        <v>1.0156304774518701</v>
      </c>
      <c r="G140" s="14">
        <f t="shared" si="58"/>
        <v>1</v>
      </c>
      <c r="H140" s="14">
        <f t="shared" ca="1" si="59"/>
        <v>1.01563048</v>
      </c>
      <c r="I140" s="13">
        <f t="shared" si="48"/>
        <v>2.1000000000000001E-2</v>
      </c>
      <c r="J140" s="33">
        <f t="shared" si="49"/>
        <v>43761</v>
      </c>
      <c r="K140" s="2">
        <f t="shared" si="50"/>
        <v>87</v>
      </c>
      <c r="L140" s="17">
        <f t="shared" si="51"/>
        <v>87</v>
      </c>
      <c r="M140" s="12">
        <f t="shared" ref="M140:M203" si="60">ROUND((I140+1)^(L140/252),9)</f>
        <v>1.007200726</v>
      </c>
      <c r="N140" s="12">
        <f t="shared" ref="N140:N203" ca="1" si="61">ROUND(H140*M140,9)</f>
        <v>1.022943757</v>
      </c>
      <c r="O140" s="17">
        <f t="shared" si="52"/>
        <v>0</v>
      </c>
      <c r="P140" s="14">
        <f t="shared" ref="P140:P203" ca="1" si="62">TRUNC(((N140-1)*C140),8)</f>
        <v>22.943757000000002</v>
      </c>
      <c r="Q140" s="21">
        <f t="shared" ref="Q140:Q203" si="63">IF($O140&gt;0,VLOOKUP($O140,$W$12:$AC$150,7),0)</f>
        <v>0</v>
      </c>
      <c r="R140" s="14">
        <f t="shared" si="53"/>
        <v>0</v>
      </c>
      <c r="S140" s="4" t="str">
        <f t="shared" si="54"/>
        <v>J=</v>
      </c>
      <c r="T140" s="33">
        <f t="shared" si="55"/>
        <v>43920</v>
      </c>
      <c r="U140" s="3"/>
      <c r="V140" s="4"/>
      <c r="W140" s="118"/>
      <c r="X140" s="119"/>
      <c r="Y140" s="121"/>
      <c r="Z140" s="122"/>
      <c r="AA140" s="121"/>
      <c r="AB140" s="127"/>
      <c r="AC140" s="128"/>
      <c r="AD140" s="121"/>
      <c r="AE140" s="118"/>
      <c r="AF140" s="124"/>
      <c r="AG140" s="129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</row>
    <row r="141" spans="1:148" x14ac:dyDescent="0.15">
      <c r="A141" s="41">
        <f t="shared" ref="A141:A204" si="64">(A140+1)</f>
        <v>43890</v>
      </c>
      <c r="B141" s="15">
        <f t="shared" ca="1" si="56"/>
        <v>1023.193206</v>
      </c>
      <c r="C141" s="14">
        <f t="shared" ref="C141:C204" si="65">(C140-R140)</f>
        <v>1000</v>
      </c>
      <c r="D141" s="13">
        <f ca="1">IF(A141&lt;$B$1,VLOOKUP(A141,[1]DI!$A$4:$B$15000,2,FALSE),0)</f>
        <v>0</v>
      </c>
      <c r="E141" s="14">
        <f t="shared" ca="1" si="57"/>
        <v>1</v>
      </c>
      <c r="F141" s="14">
        <f ca="1">(TRUNC(PRODUCT($E$12:$E140),16))</f>
        <v>1.01579436974201</v>
      </c>
      <c r="G141" s="14">
        <f t="shared" si="58"/>
        <v>1</v>
      </c>
      <c r="H141" s="14">
        <f t="shared" ca="1" si="59"/>
        <v>1.0157943700000001</v>
      </c>
      <c r="I141" s="13">
        <f t="shared" ref="I141:I204" si="66">I140</f>
        <v>2.1000000000000001E-2</v>
      </c>
      <c r="J141" s="33">
        <f t="shared" ref="J141:J204" si="67">IF(O140&gt;0,VLOOKUP(O140,W$12:AG$150,2),J140)</f>
        <v>43761</v>
      </c>
      <c r="K141" s="2">
        <f t="shared" ref="K141:K204" si="68">IF(A141&gt;J141,IF(NETWORKDAYS(J141,A141,$W$160:$W$544)-1=0,1,NETWORKDAYS(J141,A141,$W$160:$W$544)-1),0)</f>
        <v>87</v>
      </c>
      <c r="L141" s="17">
        <f t="shared" ref="L141:L204" si="69">IF(AND(K141=1,K140=1),1,IF(K141&gt;0,IF(K141=K140,K141+1,K141),0))</f>
        <v>88</v>
      </c>
      <c r="M141" s="12">
        <f t="shared" si="60"/>
        <v>1.007283793</v>
      </c>
      <c r="N141" s="12">
        <f t="shared" ca="1" si="61"/>
        <v>1.023193206</v>
      </c>
      <c r="O141" s="17">
        <f t="shared" ref="O141:O204" si="70">IF(VLOOKUP(A141,X$12:AE$150,8)=VLOOKUP(A140,X$12:AE$150,8),0,VLOOKUP(A141,X$12:AE$150,8))</f>
        <v>0</v>
      </c>
      <c r="P141" s="14">
        <f t="shared" ca="1" si="62"/>
        <v>23.193206</v>
      </c>
      <c r="Q141" s="21">
        <f t="shared" si="63"/>
        <v>0</v>
      </c>
      <c r="R141" s="14">
        <f t="shared" ref="R141:R204" si="71">IF(Q141&gt;0,TRUNC(Q141*C141,8),0)</f>
        <v>0</v>
      </c>
      <c r="S141" s="4" t="str">
        <f t="shared" ref="S141:S204" si="72">IF(O140&gt;0,VLOOKUP(O140,W$12:AG$150,10),S140)</f>
        <v>J=</v>
      </c>
      <c r="T141" s="33">
        <f t="shared" ref="T141:T204" si="73">IF(O140&gt;0,VLOOKUP(O140,W$12:AG$150,11),T140)</f>
        <v>43920</v>
      </c>
      <c r="U141" s="3"/>
      <c r="V141" s="4"/>
      <c r="W141" s="118"/>
      <c r="X141" s="119"/>
      <c r="Y141" s="121"/>
      <c r="Z141" s="122"/>
      <c r="AA141" s="121"/>
      <c r="AB141" s="127"/>
      <c r="AC141" s="128"/>
      <c r="AD141" s="121"/>
      <c r="AE141" s="118"/>
      <c r="AF141" s="124"/>
      <c r="AG141" s="129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</row>
    <row r="142" spans="1:148" x14ac:dyDescent="0.15">
      <c r="A142" s="41">
        <f t="shared" si="64"/>
        <v>43891</v>
      </c>
      <c r="B142" s="15">
        <f t="shared" ref="B142:B205" ca="1" si="74">IF(A142&lt;=TODAY(),C142+P142,IF(AND(A142&gt;TODAY(),A142&lt;=$B$1),IF(VLOOKUP(TODAY(),$A$10:$D$5000,4,FALSE)=0,"n.d",C142+P142),"n.d"))</f>
        <v>1023.193206</v>
      </c>
      <c r="C142" s="14">
        <f t="shared" si="65"/>
        <v>1000</v>
      </c>
      <c r="D142" s="13">
        <f ca="1">IF(A142&lt;$B$1,VLOOKUP(A142,[1]DI!$A$4:$B$15000,2,FALSE),0)</f>
        <v>0</v>
      </c>
      <c r="E142" s="14">
        <f t="shared" ref="E142:E205" ca="1" si="75">ROUND(((1+D142)^(1/252)),8)</f>
        <v>1</v>
      </c>
      <c r="F142" s="14">
        <f ca="1">(TRUNC(PRODUCT($E$12:$E141),16))</f>
        <v>1.01579436974201</v>
      </c>
      <c r="G142" s="14">
        <f t="shared" ref="G142:G205" si="76">IF(O141&gt;0,F141,G141)</f>
        <v>1</v>
      </c>
      <c r="H142" s="14">
        <f t="shared" ref="H142:H205" ca="1" si="77">ROUND(F142/G142,8)</f>
        <v>1.0157943700000001</v>
      </c>
      <c r="I142" s="13">
        <f t="shared" si="66"/>
        <v>2.1000000000000001E-2</v>
      </c>
      <c r="J142" s="33">
        <f t="shared" si="67"/>
        <v>43761</v>
      </c>
      <c r="K142" s="2">
        <f t="shared" si="68"/>
        <v>87</v>
      </c>
      <c r="L142" s="17">
        <f t="shared" si="69"/>
        <v>88</v>
      </c>
      <c r="M142" s="12">
        <f t="shared" si="60"/>
        <v>1.007283793</v>
      </c>
      <c r="N142" s="12">
        <f t="shared" ca="1" si="61"/>
        <v>1.023193206</v>
      </c>
      <c r="O142" s="17">
        <f t="shared" si="70"/>
        <v>0</v>
      </c>
      <c r="P142" s="14">
        <f t="shared" ca="1" si="62"/>
        <v>23.193206</v>
      </c>
      <c r="Q142" s="21">
        <f t="shared" si="63"/>
        <v>0</v>
      </c>
      <c r="R142" s="14">
        <f t="shared" si="71"/>
        <v>0</v>
      </c>
      <c r="S142" s="4" t="str">
        <f t="shared" si="72"/>
        <v>J=</v>
      </c>
      <c r="T142" s="33">
        <f t="shared" si="73"/>
        <v>43920</v>
      </c>
      <c r="U142" s="3"/>
      <c r="V142" s="3"/>
      <c r="W142" s="118"/>
      <c r="X142" s="119"/>
      <c r="Y142" s="121"/>
      <c r="Z142" s="122"/>
      <c r="AA142" s="121"/>
      <c r="AB142" s="127"/>
      <c r="AC142" s="128"/>
      <c r="AD142" s="121"/>
      <c r="AE142" s="118"/>
      <c r="AF142" s="124"/>
      <c r="AG142" s="129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</row>
    <row r="143" spans="1:148" x14ac:dyDescent="0.15">
      <c r="A143" s="41">
        <f t="shared" si="64"/>
        <v>43892</v>
      </c>
      <c r="B143" s="15">
        <f t="shared" ca="1" si="74"/>
        <v>1023.193206</v>
      </c>
      <c r="C143" s="14">
        <f t="shared" si="65"/>
        <v>1000</v>
      </c>
      <c r="D143" s="13">
        <f ca="1">IF(A143&lt;$B$1,VLOOKUP(A143,[1]DI!$A$4:$B$15000,2,FALSE),0)</f>
        <v>4.1500000000000002E-2</v>
      </c>
      <c r="E143" s="14">
        <f t="shared" ca="1" si="75"/>
        <v>1.00016137</v>
      </c>
      <c r="F143" s="14">
        <f ca="1">(TRUNC(PRODUCT($E$12:$E142),16))</f>
        <v>1.01579436974201</v>
      </c>
      <c r="G143" s="14">
        <f t="shared" si="76"/>
        <v>1</v>
      </c>
      <c r="H143" s="14">
        <f t="shared" ca="1" si="77"/>
        <v>1.0157943700000001</v>
      </c>
      <c r="I143" s="13">
        <f t="shared" si="66"/>
        <v>2.1000000000000001E-2</v>
      </c>
      <c r="J143" s="33">
        <f t="shared" si="67"/>
        <v>43761</v>
      </c>
      <c r="K143" s="2">
        <f t="shared" si="68"/>
        <v>88</v>
      </c>
      <c r="L143" s="17">
        <f t="shared" si="69"/>
        <v>88</v>
      </c>
      <c r="M143" s="12">
        <f t="shared" si="60"/>
        <v>1.007283793</v>
      </c>
      <c r="N143" s="12">
        <f t="shared" ca="1" si="61"/>
        <v>1.023193206</v>
      </c>
      <c r="O143" s="17">
        <f t="shared" si="70"/>
        <v>0</v>
      </c>
      <c r="P143" s="14">
        <f t="shared" ca="1" si="62"/>
        <v>23.193206</v>
      </c>
      <c r="Q143" s="21">
        <f t="shared" si="63"/>
        <v>0</v>
      </c>
      <c r="R143" s="14">
        <f t="shared" si="71"/>
        <v>0</v>
      </c>
      <c r="S143" s="4" t="str">
        <f t="shared" si="72"/>
        <v>J=</v>
      </c>
      <c r="T143" s="33">
        <f t="shared" si="73"/>
        <v>43920</v>
      </c>
      <c r="U143" s="3"/>
      <c r="V143" s="3"/>
      <c r="W143" s="118"/>
      <c r="X143" s="119"/>
      <c r="Y143" s="121"/>
      <c r="Z143" s="122"/>
      <c r="AA143" s="121"/>
      <c r="AB143" s="127"/>
      <c r="AC143" s="128"/>
      <c r="AD143" s="121"/>
      <c r="AE143" s="118"/>
      <c r="AF143" s="124"/>
      <c r="AG143" s="129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</row>
    <row r="144" spans="1:148" x14ac:dyDescent="0.15">
      <c r="A144" s="41">
        <f t="shared" si="64"/>
        <v>43893</v>
      </c>
      <c r="B144" s="15">
        <f t="shared" ca="1" si="74"/>
        <v>1023.442721</v>
      </c>
      <c r="C144" s="14">
        <f t="shared" si="65"/>
        <v>1000</v>
      </c>
      <c r="D144" s="13">
        <f ca="1">IF(A144&lt;$B$1,VLOOKUP(A144,[1]DI!$A$4:$B$15000,2,FALSE),0)</f>
        <v>4.1500000000000002E-2</v>
      </c>
      <c r="E144" s="14">
        <f t="shared" ca="1" si="75"/>
        <v>1.00016137</v>
      </c>
      <c r="F144" s="14">
        <f ca="1">(TRUNC(PRODUCT($E$12:$E143),16))</f>
        <v>1.01595828847946</v>
      </c>
      <c r="G144" s="14">
        <f t="shared" si="76"/>
        <v>1</v>
      </c>
      <c r="H144" s="14">
        <f t="shared" ca="1" si="77"/>
        <v>1.0159582899999999</v>
      </c>
      <c r="I144" s="13">
        <f t="shared" si="66"/>
        <v>2.1000000000000001E-2</v>
      </c>
      <c r="J144" s="33">
        <f t="shared" si="67"/>
        <v>43761</v>
      </c>
      <c r="K144" s="2">
        <f t="shared" si="68"/>
        <v>89</v>
      </c>
      <c r="L144" s="17">
        <f t="shared" si="69"/>
        <v>89</v>
      </c>
      <c r="M144" s="12">
        <f t="shared" si="60"/>
        <v>1.0073668680000001</v>
      </c>
      <c r="N144" s="12">
        <f t="shared" ca="1" si="61"/>
        <v>1.0234427210000001</v>
      </c>
      <c r="O144" s="17">
        <f t="shared" si="70"/>
        <v>0</v>
      </c>
      <c r="P144" s="14">
        <f t="shared" ca="1" si="62"/>
        <v>23.442720999999999</v>
      </c>
      <c r="Q144" s="21">
        <f t="shared" si="63"/>
        <v>0</v>
      </c>
      <c r="R144" s="14">
        <f t="shared" si="71"/>
        <v>0</v>
      </c>
      <c r="S144" s="4" t="str">
        <f t="shared" si="72"/>
        <v>J=</v>
      </c>
      <c r="T144" s="33">
        <f t="shared" si="73"/>
        <v>43920</v>
      </c>
      <c r="U144" s="3"/>
      <c r="V144" s="3"/>
      <c r="W144" s="118"/>
      <c r="X144" s="119"/>
      <c r="Y144" s="121"/>
      <c r="Z144" s="122"/>
      <c r="AA144" s="121"/>
      <c r="AB144" s="127"/>
      <c r="AC144" s="128"/>
      <c r="AD144" s="121"/>
      <c r="AE144" s="118"/>
      <c r="AF144" s="124"/>
      <c r="AG144" s="129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</row>
    <row r="145" spans="1:148" x14ac:dyDescent="0.15">
      <c r="A145" s="41">
        <f t="shared" si="64"/>
        <v>43894</v>
      </c>
      <c r="B145" s="15">
        <f t="shared" ca="1" si="74"/>
        <v>1023.692289</v>
      </c>
      <c r="C145" s="14">
        <f t="shared" si="65"/>
        <v>1000</v>
      </c>
      <c r="D145" s="13">
        <f ca="1">IF(A145&lt;$B$1,VLOOKUP(A145,[1]DI!$A$4:$B$15000,2,FALSE),0)</f>
        <v>4.1500000000000002E-2</v>
      </c>
      <c r="E145" s="14">
        <f t="shared" ca="1" si="75"/>
        <v>1.00016137</v>
      </c>
      <c r="F145" s="14">
        <f ca="1">(TRUNC(PRODUCT($E$12:$E144),16))</f>
        <v>1.0161222336684701</v>
      </c>
      <c r="G145" s="14">
        <f t="shared" si="76"/>
        <v>1</v>
      </c>
      <c r="H145" s="14">
        <f t="shared" ca="1" si="77"/>
        <v>1.0161222299999999</v>
      </c>
      <c r="I145" s="13">
        <f t="shared" si="66"/>
        <v>2.1000000000000001E-2</v>
      </c>
      <c r="J145" s="33">
        <f t="shared" si="67"/>
        <v>43761</v>
      </c>
      <c r="K145" s="2">
        <f t="shared" si="68"/>
        <v>90</v>
      </c>
      <c r="L145" s="17">
        <f t="shared" si="69"/>
        <v>90</v>
      </c>
      <c r="M145" s="12">
        <f t="shared" si="60"/>
        <v>1.007449949</v>
      </c>
      <c r="N145" s="12">
        <f t="shared" ca="1" si="61"/>
        <v>1.023692289</v>
      </c>
      <c r="O145" s="17">
        <f t="shared" si="70"/>
        <v>0</v>
      </c>
      <c r="P145" s="14">
        <f t="shared" ca="1" si="62"/>
        <v>23.692288999999999</v>
      </c>
      <c r="Q145" s="21">
        <f t="shared" si="63"/>
        <v>0</v>
      </c>
      <c r="R145" s="14">
        <f t="shared" si="71"/>
        <v>0</v>
      </c>
      <c r="S145" s="4" t="str">
        <f t="shared" si="72"/>
        <v>J=</v>
      </c>
      <c r="T145" s="33">
        <f t="shared" si="73"/>
        <v>43920</v>
      </c>
      <c r="U145" s="3"/>
      <c r="V145" s="3"/>
      <c r="W145" s="118"/>
      <c r="X145" s="119"/>
      <c r="Y145" s="121"/>
      <c r="Z145" s="122"/>
      <c r="AA145" s="121"/>
      <c r="AB145" s="127"/>
      <c r="AC145" s="128"/>
      <c r="AD145" s="121"/>
      <c r="AE145" s="118"/>
      <c r="AF145" s="124"/>
      <c r="AG145" s="129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</row>
    <row r="146" spans="1:148" x14ac:dyDescent="0.15">
      <c r="A146" s="41">
        <f t="shared" si="64"/>
        <v>43895</v>
      </c>
      <c r="B146" s="15">
        <f t="shared" ca="1" si="74"/>
        <v>1023.941932</v>
      </c>
      <c r="C146" s="14">
        <f t="shared" si="65"/>
        <v>1000</v>
      </c>
      <c r="D146" s="13">
        <f ca="1">IF(A146&lt;$B$1,VLOOKUP(A146,[1]DI!$A$4:$B$15000,2,FALSE),0)</f>
        <v>4.1500000000000002E-2</v>
      </c>
      <c r="E146" s="14">
        <f t="shared" ca="1" si="75"/>
        <v>1.00016137</v>
      </c>
      <c r="F146" s="14">
        <f ca="1">(TRUNC(PRODUCT($E$12:$E145),16))</f>
        <v>1.0162862053133199</v>
      </c>
      <c r="G146" s="14">
        <f t="shared" si="76"/>
        <v>1</v>
      </c>
      <c r="H146" s="14">
        <f t="shared" ca="1" si="77"/>
        <v>1.0162862100000001</v>
      </c>
      <c r="I146" s="13">
        <f t="shared" si="66"/>
        <v>2.1000000000000001E-2</v>
      </c>
      <c r="J146" s="33">
        <f t="shared" si="67"/>
        <v>43761</v>
      </c>
      <c r="K146" s="2">
        <f t="shared" si="68"/>
        <v>91</v>
      </c>
      <c r="L146" s="17">
        <f t="shared" si="69"/>
        <v>91</v>
      </c>
      <c r="M146" s="12">
        <f t="shared" si="60"/>
        <v>1.007533037</v>
      </c>
      <c r="N146" s="12">
        <f t="shared" ca="1" si="61"/>
        <v>1.0239419320000001</v>
      </c>
      <c r="O146" s="17">
        <f t="shared" si="70"/>
        <v>0</v>
      </c>
      <c r="P146" s="14">
        <f t="shared" ca="1" si="62"/>
        <v>23.941932000000001</v>
      </c>
      <c r="Q146" s="21">
        <f t="shared" si="63"/>
        <v>0</v>
      </c>
      <c r="R146" s="14">
        <f t="shared" si="71"/>
        <v>0</v>
      </c>
      <c r="S146" s="4" t="str">
        <f t="shared" si="72"/>
        <v>J=</v>
      </c>
      <c r="T146" s="33">
        <f t="shared" si="73"/>
        <v>43920</v>
      </c>
      <c r="U146" s="3"/>
      <c r="V146" s="3"/>
      <c r="W146" s="118"/>
      <c r="X146" s="119"/>
      <c r="Y146" s="121"/>
      <c r="Z146" s="122"/>
      <c r="AA146" s="121"/>
      <c r="AB146" s="127"/>
      <c r="AC146" s="128"/>
      <c r="AD146" s="121"/>
      <c r="AE146" s="118"/>
      <c r="AF146" s="124"/>
      <c r="AG146" s="129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</row>
    <row r="147" spans="1:148" x14ac:dyDescent="0.15">
      <c r="A147" s="41">
        <f t="shared" si="64"/>
        <v>43896</v>
      </c>
      <c r="B147" s="15">
        <f t="shared" ca="1" si="74"/>
        <v>1024.1916200000001</v>
      </c>
      <c r="C147" s="14">
        <f t="shared" si="65"/>
        <v>1000</v>
      </c>
      <c r="D147" s="13">
        <f ca="1">IF(A147&lt;$B$1,VLOOKUP(A147,[1]DI!$A$4:$B$15000,2,FALSE),0)</f>
        <v>4.1500000000000002E-2</v>
      </c>
      <c r="E147" s="14">
        <f t="shared" ca="1" si="75"/>
        <v>1.00016137</v>
      </c>
      <c r="F147" s="14">
        <f ca="1">(TRUNC(PRODUCT($E$12:$E146),16))</f>
        <v>1.0164502034182701</v>
      </c>
      <c r="G147" s="14">
        <f t="shared" si="76"/>
        <v>1</v>
      </c>
      <c r="H147" s="14">
        <f t="shared" ca="1" si="77"/>
        <v>1.0164502</v>
      </c>
      <c r="I147" s="13">
        <f t="shared" si="66"/>
        <v>2.1000000000000001E-2</v>
      </c>
      <c r="J147" s="33">
        <f t="shared" si="67"/>
        <v>43761</v>
      </c>
      <c r="K147" s="2">
        <f t="shared" si="68"/>
        <v>92</v>
      </c>
      <c r="L147" s="17">
        <f t="shared" si="69"/>
        <v>92</v>
      </c>
      <c r="M147" s="12">
        <f t="shared" si="60"/>
        <v>1.007616133</v>
      </c>
      <c r="N147" s="12">
        <f t="shared" ca="1" si="61"/>
        <v>1.0241916200000001</v>
      </c>
      <c r="O147" s="17">
        <f t="shared" si="70"/>
        <v>0</v>
      </c>
      <c r="P147" s="14">
        <f t="shared" ca="1" si="62"/>
        <v>24.19162</v>
      </c>
      <c r="Q147" s="21">
        <f t="shared" si="63"/>
        <v>0</v>
      </c>
      <c r="R147" s="14">
        <f t="shared" si="71"/>
        <v>0</v>
      </c>
      <c r="S147" s="4" t="str">
        <f t="shared" si="72"/>
        <v>J=</v>
      </c>
      <c r="T147" s="33">
        <f t="shared" si="73"/>
        <v>43920</v>
      </c>
      <c r="U147" s="3"/>
      <c r="V147" s="3"/>
      <c r="W147" s="118"/>
      <c r="X147" s="119"/>
      <c r="Y147" s="121"/>
      <c r="Z147" s="122"/>
      <c r="AA147" s="121"/>
      <c r="AB147" s="127"/>
      <c r="AC147" s="128"/>
      <c r="AD147" s="121"/>
      <c r="AE147" s="118"/>
      <c r="AF147" s="124"/>
      <c r="AG147" s="129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</row>
    <row r="148" spans="1:148" x14ac:dyDescent="0.15">
      <c r="A148" s="41">
        <f t="shared" si="64"/>
        <v>43897</v>
      </c>
      <c r="B148" s="15">
        <f t="shared" ca="1" si="74"/>
        <v>1024.44138099</v>
      </c>
      <c r="C148" s="14">
        <f t="shared" si="65"/>
        <v>1000</v>
      </c>
      <c r="D148" s="13">
        <f ca="1">IF(A148&lt;$B$1,VLOOKUP(A148,[1]DI!$A$4:$B$15000,2,FALSE),0)</f>
        <v>0</v>
      </c>
      <c r="E148" s="14">
        <f t="shared" ca="1" si="75"/>
        <v>1</v>
      </c>
      <c r="F148" s="14">
        <f ca="1">(TRUNC(PRODUCT($E$12:$E147),16))</f>
        <v>1.0166142279876</v>
      </c>
      <c r="G148" s="14">
        <f t="shared" si="76"/>
        <v>1</v>
      </c>
      <c r="H148" s="14">
        <f t="shared" ca="1" si="77"/>
        <v>1.0166142300000001</v>
      </c>
      <c r="I148" s="13">
        <f t="shared" si="66"/>
        <v>2.1000000000000001E-2</v>
      </c>
      <c r="J148" s="33">
        <f t="shared" si="67"/>
        <v>43761</v>
      </c>
      <c r="K148" s="2">
        <f t="shared" si="68"/>
        <v>92</v>
      </c>
      <c r="L148" s="17">
        <f t="shared" si="69"/>
        <v>93</v>
      </c>
      <c r="M148" s="12">
        <f t="shared" si="60"/>
        <v>1.0076992339999999</v>
      </c>
      <c r="N148" s="12">
        <f t="shared" ca="1" si="61"/>
        <v>1.0244413809999999</v>
      </c>
      <c r="O148" s="17">
        <f t="shared" si="70"/>
        <v>0</v>
      </c>
      <c r="P148" s="14">
        <f t="shared" ca="1" si="62"/>
        <v>24.441380989999999</v>
      </c>
      <c r="Q148" s="21">
        <f t="shared" si="63"/>
        <v>0</v>
      </c>
      <c r="R148" s="14">
        <f t="shared" si="71"/>
        <v>0</v>
      </c>
      <c r="S148" s="4" t="str">
        <f t="shared" si="72"/>
        <v>J=</v>
      </c>
      <c r="T148" s="33">
        <f t="shared" si="73"/>
        <v>43920</v>
      </c>
      <c r="U148" s="3"/>
      <c r="V148" s="3"/>
      <c r="W148" s="118"/>
      <c r="X148" s="119"/>
      <c r="Y148" s="121"/>
      <c r="Z148" s="122"/>
      <c r="AA148" s="121"/>
      <c r="AB148" s="127"/>
      <c r="AC148" s="128"/>
      <c r="AD148" s="121"/>
      <c r="AE148" s="118"/>
      <c r="AF148" s="124"/>
      <c r="AG148" s="129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</row>
    <row r="149" spans="1:148" x14ac:dyDescent="0.15">
      <c r="A149" s="41">
        <f t="shared" si="64"/>
        <v>43898</v>
      </c>
      <c r="B149" s="15">
        <f t="shared" ca="1" si="74"/>
        <v>1024.44138099</v>
      </c>
      <c r="C149" s="14">
        <f t="shared" si="65"/>
        <v>1000</v>
      </c>
      <c r="D149" s="13">
        <f ca="1">IF(A149&lt;$B$1,VLOOKUP(A149,[1]DI!$A$4:$B$15000,2,FALSE),0)</f>
        <v>0</v>
      </c>
      <c r="E149" s="14">
        <f t="shared" ca="1" si="75"/>
        <v>1</v>
      </c>
      <c r="F149" s="14">
        <f ca="1">(TRUNC(PRODUCT($E$12:$E148),16))</f>
        <v>1.0166142279876</v>
      </c>
      <c r="G149" s="14">
        <f t="shared" si="76"/>
        <v>1</v>
      </c>
      <c r="H149" s="14">
        <f t="shared" ca="1" si="77"/>
        <v>1.0166142300000001</v>
      </c>
      <c r="I149" s="13">
        <f t="shared" si="66"/>
        <v>2.1000000000000001E-2</v>
      </c>
      <c r="J149" s="33">
        <f t="shared" si="67"/>
        <v>43761</v>
      </c>
      <c r="K149" s="2">
        <f t="shared" si="68"/>
        <v>92</v>
      </c>
      <c r="L149" s="17">
        <f t="shared" si="69"/>
        <v>93</v>
      </c>
      <c r="M149" s="12">
        <f t="shared" si="60"/>
        <v>1.0076992339999999</v>
      </c>
      <c r="N149" s="12">
        <f t="shared" ca="1" si="61"/>
        <v>1.0244413809999999</v>
      </c>
      <c r="O149" s="17">
        <f t="shared" si="70"/>
        <v>0</v>
      </c>
      <c r="P149" s="14">
        <f t="shared" ca="1" si="62"/>
        <v>24.441380989999999</v>
      </c>
      <c r="Q149" s="21">
        <f t="shared" si="63"/>
        <v>0</v>
      </c>
      <c r="R149" s="14">
        <f t="shared" si="71"/>
        <v>0</v>
      </c>
      <c r="S149" s="4" t="str">
        <f t="shared" si="72"/>
        <v>J=</v>
      </c>
      <c r="T149" s="33">
        <f t="shared" si="73"/>
        <v>43920</v>
      </c>
      <c r="U149" s="3"/>
      <c r="V149" s="3"/>
      <c r="W149" s="118"/>
      <c r="X149" s="119"/>
      <c r="Y149" s="121"/>
      <c r="Z149" s="122"/>
      <c r="AA149" s="121"/>
      <c r="AB149" s="127"/>
      <c r="AC149" s="128"/>
      <c r="AD149" s="121"/>
      <c r="AE149" s="118"/>
      <c r="AF149" s="124"/>
      <c r="AG149" s="129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</row>
    <row r="150" spans="1:148" x14ac:dyDescent="0.15">
      <c r="A150" s="41">
        <f t="shared" si="64"/>
        <v>43899</v>
      </c>
      <c r="B150" s="15">
        <f t="shared" ca="1" si="74"/>
        <v>1024.44138099</v>
      </c>
      <c r="C150" s="14">
        <f t="shared" si="65"/>
        <v>1000</v>
      </c>
      <c r="D150" s="13">
        <f ca="1">IF(A150&lt;$B$1,VLOOKUP(A150,[1]DI!$A$4:$B$15000,2,FALSE),0)</f>
        <v>4.1500000000000002E-2</v>
      </c>
      <c r="E150" s="14">
        <f t="shared" ca="1" si="75"/>
        <v>1.00016137</v>
      </c>
      <c r="F150" s="14">
        <f ca="1">(TRUNC(PRODUCT($E$12:$E149),16))</f>
        <v>1.0166142279876</v>
      </c>
      <c r="G150" s="14">
        <f t="shared" si="76"/>
        <v>1</v>
      </c>
      <c r="H150" s="14">
        <f t="shared" ca="1" si="77"/>
        <v>1.0166142300000001</v>
      </c>
      <c r="I150" s="13">
        <f t="shared" si="66"/>
        <v>2.1000000000000001E-2</v>
      </c>
      <c r="J150" s="33">
        <f t="shared" si="67"/>
        <v>43761</v>
      </c>
      <c r="K150" s="2">
        <f t="shared" si="68"/>
        <v>93</v>
      </c>
      <c r="L150" s="17">
        <f t="shared" si="69"/>
        <v>93</v>
      </c>
      <c r="M150" s="12">
        <f t="shared" si="60"/>
        <v>1.0076992339999999</v>
      </c>
      <c r="N150" s="12">
        <f t="shared" ca="1" si="61"/>
        <v>1.0244413809999999</v>
      </c>
      <c r="O150" s="17">
        <f t="shared" si="70"/>
        <v>0</v>
      </c>
      <c r="P150" s="14">
        <f t="shared" ca="1" si="62"/>
        <v>24.441380989999999</v>
      </c>
      <c r="Q150" s="21">
        <f t="shared" si="63"/>
        <v>0</v>
      </c>
      <c r="R150" s="14">
        <f t="shared" si="71"/>
        <v>0</v>
      </c>
      <c r="S150" s="4" t="str">
        <f t="shared" si="72"/>
        <v>J=</v>
      </c>
      <c r="T150" s="33">
        <f t="shared" si="73"/>
        <v>43920</v>
      </c>
      <c r="U150" s="3"/>
      <c r="V150" s="3"/>
      <c r="W150" s="118"/>
      <c r="X150" s="119"/>
      <c r="Y150" s="121"/>
      <c r="Z150" s="122"/>
      <c r="AA150" s="121"/>
      <c r="AB150" s="127"/>
      <c r="AC150" s="128"/>
      <c r="AD150" s="121"/>
      <c r="AE150" s="118"/>
      <c r="AF150" s="124"/>
      <c r="AG150" s="129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</row>
    <row r="151" spans="1:148" x14ac:dyDescent="0.15">
      <c r="A151" s="41">
        <f t="shared" si="64"/>
        <v>43900</v>
      </c>
      <c r="B151" s="15">
        <f t="shared" ca="1" si="74"/>
        <v>1024.6911970000001</v>
      </c>
      <c r="C151" s="14">
        <f t="shared" si="65"/>
        <v>1000</v>
      </c>
      <c r="D151" s="13">
        <f ca="1">IF(A151&lt;$B$1,VLOOKUP(A151,[1]DI!$A$4:$B$15000,2,FALSE),0)</f>
        <v>4.1500000000000002E-2</v>
      </c>
      <c r="E151" s="14">
        <f t="shared" ca="1" si="75"/>
        <v>1.00016137</v>
      </c>
      <c r="F151" s="14">
        <f ca="1">(TRUNC(PRODUCT($E$12:$E150),16))</f>
        <v>1.0167782790255699</v>
      </c>
      <c r="G151" s="14">
        <f t="shared" si="76"/>
        <v>1</v>
      </c>
      <c r="H151" s="14">
        <f t="shared" ca="1" si="77"/>
        <v>1.01677828</v>
      </c>
      <c r="I151" s="13">
        <f t="shared" si="66"/>
        <v>2.1000000000000001E-2</v>
      </c>
      <c r="J151" s="33">
        <f t="shared" si="67"/>
        <v>43761</v>
      </c>
      <c r="K151" s="2">
        <f t="shared" si="68"/>
        <v>94</v>
      </c>
      <c r="L151" s="17">
        <f t="shared" si="69"/>
        <v>94</v>
      </c>
      <c r="M151" s="12">
        <f t="shared" si="60"/>
        <v>1.0077823429999999</v>
      </c>
      <c r="N151" s="12">
        <f t="shared" ca="1" si="61"/>
        <v>1.0246911970000001</v>
      </c>
      <c r="O151" s="17">
        <f t="shared" si="70"/>
        <v>0</v>
      </c>
      <c r="P151" s="14">
        <f t="shared" ca="1" si="62"/>
        <v>24.691196999999999</v>
      </c>
      <c r="Q151" s="21">
        <f t="shared" si="63"/>
        <v>0</v>
      </c>
      <c r="R151" s="14">
        <f t="shared" si="71"/>
        <v>0</v>
      </c>
      <c r="S151" s="4" t="str">
        <f t="shared" si="72"/>
        <v>J=</v>
      </c>
      <c r="T151" s="33">
        <f t="shared" si="73"/>
        <v>43920</v>
      </c>
      <c r="U151" s="3"/>
      <c r="V151" s="3"/>
      <c r="W151" s="130"/>
      <c r="X151" s="131"/>
      <c r="Y151" s="130"/>
      <c r="Z151" s="130"/>
      <c r="AA151" s="130"/>
      <c r="AB151" s="132"/>
      <c r="AC151" s="128"/>
      <c r="AD151" s="130"/>
      <c r="AE151" s="121"/>
      <c r="AF151" s="133"/>
      <c r="AG151" s="121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</row>
    <row r="152" spans="1:148" x14ac:dyDescent="0.15">
      <c r="A152" s="41">
        <f t="shared" si="64"/>
        <v>43901</v>
      </c>
      <c r="B152" s="15">
        <f t="shared" ca="1" si="74"/>
        <v>1024.9410779899999</v>
      </c>
      <c r="C152" s="14">
        <f t="shared" si="65"/>
        <v>1000</v>
      </c>
      <c r="D152" s="13">
        <f ca="1">IF(A152&lt;$B$1,VLOOKUP(A152,[1]DI!$A$4:$B$15000,2,FALSE),0)</f>
        <v>4.1500000000000002E-2</v>
      </c>
      <c r="E152" s="14">
        <f t="shared" ca="1" si="75"/>
        <v>1.00016137</v>
      </c>
      <c r="F152" s="14">
        <f ca="1">(TRUNC(PRODUCT($E$12:$E151),16))</f>
        <v>1.0169423565364499</v>
      </c>
      <c r="G152" s="14">
        <f t="shared" si="76"/>
        <v>1</v>
      </c>
      <c r="H152" s="14">
        <f t="shared" ca="1" si="77"/>
        <v>1.01694236</v>
      </c>
      <c r="I152" s="13">
        <f t="shared" si="66"/>
        <v>2.1000000000000001E-2</v>
      </c>
      <c r="J152" s="33">
        <f t="shared" si="67"/>
        <v>43761</v>
      </c>
      <c r="K152" s="2">
        <f t="shared" si="68"/>
        <v>95</v>
      </c>
      <c r="L152" s="17">
        <f t="shared" si="69"/>
        <v>95</v>
      </c>
      <c r="M152" s="12">
        <f t="shared" si="60"/>
        <v>1.007865459</v>
      </c>
      <c r="N152" s="12">
        <f t="shared" ca="1" si="61"/>
        <v>1.0249410779999999</v>
      </c>
      <c r="O152" s="17">
        <f t="shared" si="70"/>
        <v>0</v>
      </c>
      <c r="P152" s="14">
        <f t="shared" ca="1" si="62"/>
        <v>24.94107799</v>
      </c>
      <c r="Q152" s="21">
        <f t="shared" si="63"/>
        <v>0</v>
      </c>
      <c r="R152" s="14">
        <f t="shared" si="71"/>
        <v>0</v>
      </c>
      <c r="S152" s="4" t="str">
        <f t="shared" si="72"/>
        <v>J=</v>
      </c>
      <c r="T152" s="33">
        <f t="shared" si="73"/>
        <v>43920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</row>
    <row r="153" spans="1:148" x14ac:dyDescent="0.15">
      <c r="A153" s="41">
        <f t="shared" si="64"/>
        <v>43902</v>
      </c>
      <c r="B153" s="15">
        <f t="shared" ca="1" si="74"/>
        <v>1025.19101299</v>
      </c>
      <c r="C153" s="14">
        <f t="shared" si="65"/>
        <v>1000</v>
      </c>
      <c r="D153" s="13">
        <f ca="1">IF(A153&lt;$B$1,VLOOKUP(A153,[1]DI!$A$4:$B$15000,2,FALSE),0)</f>
        <v>4.1500000000000002E-2</v>
      </c>
      <c r="E153" s="14">
        <f t="shared" ca="1" si="75"/>
        <v>1.00016137</v>
      </c>
      <c r="F153" s="14">
        <f ca="1">(TRUNC(PRODUCT($E$12:$E152),16))</f>
        <v>1.0171064605245299</v>
      </c>
      <c r="G153" s="14">
        <f t="shared" si="76"/>
        <v>1</v>
      </c>
      <c r="H153" s="14">
        <f t="shared" ca="1" si="77"/>
        <v>1.0171064599999999</v>
      </c>
      <c r="I153" s="13">
        <f t="shared" si="66"/>
        <v>2.1000000000000001E-2</v>
      </c>
      <c r="J153" s="33">
        <f t="shared" si="67"/>
        <v>43761</v>
      </c>
      <c r="K153" s="2">
        <f t="shared" si="68"/>
        <v>96</v>
      </c>
      <c r="L153" s="17">
        <f t="shared" si="69"/>
        <v>96</v>
      </c>
      <c r="M153" s="12">
        <f t="shared" si="60"/>
        <v>1.007948581</v>
      </c>
      <c r="N153" s="12">
        <f t="shared" ca="1" si="61"/>
        <v>1.0251910129999999</v>
      </c>
      <c r="O153" s="17">
        <f t="shared" si="70"/>
        <v>0</v>
      </c>
      <c r="P153" s="14">
        <f t="shared" ca="1" si="62"/>
        <v>25.191012990000001</v>
      </c>
      <c r="Q153" s="21">
        <f t="shared" si="63"/>
        <v>0</v>
      </c>
      <c r="R153" s="14">
        <f t="shared" si="71"/>
        <v>0</v>
      </c>
      <c r="S153" s="4" t="str">
        <f t="shared" si="72"/>
        <v>J=</v>
      </c>
      <c r="T153" s="33">
        <f t="shared" si="73"/>
        <v>43920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</row>
    <row r="154" spans="1:148" x14ac:dyDescent="0.15">
      <c r="A154" s="41">
        <f t="shared" si="64"/>
        <v>43903</v>
      </c>
      <c r="B154" s="15">
        <f t="shared" ca="1" si="74"/>
        <v>1025.4410130000001</v>
      </c>
      <c r="C154" s="14">
        <f t="shared" si="65"/>
        <v>1000</v>
      </c>
      <c r="D154" s="13">
        <f ca="1">IF(A154&lt;$B$1,VLOOKUP(A154,[1]DI!$A$4:$B$15000,2,FALSE),0)</f>
        <v>4.1500000000000002E-2</v>
      </c>
      <c r="E154" s="14">
        <f t="shared" ca="1" si="75"/>
        <v>1.00016137</v>
      </c>
      <c r="F154" s="14">
        <f ca="1">(TRUNC(PRODUCT($E$12:$E153),16))</f>
        <v>1.01727059099406</v>
      </c>
      <c r="G154" s="14">
        <f t="shared" si="76"/>
        <v>1</v>
      </c>
      <c r="H154" s="14">
        <f t="shared" ca="1" si="77"/>
        <v>1.0172705900000001</v>
      </c>
      <c r="I154" s="13">
        <f t="shared" si="66"/>
        <v>2.1000000000000001E-2</v>
      </c>
      <c r="J154" s="33">
        <f t="shared" si="67"/>
        <v>43761</v>
      </c>
      <c r="K154" s="2">
        <f t="shared" si="68"/>
        <v>97</v>
      </c>
      <c r="L154" s="17">
        <f t="shared" si="69"/>
        <v>97</v>
      </c>
      <c r="M154" s="12">
        <f t="shared" si="60"/>
        <v>1.0080317110000001</v>
      </c>
      <c r="N154" s="12">
        <f t="shared" ca="1" si="61"/>
        <v>1.025441013</v>
      </c>
      <c r="O154" s="17">
        <f t="shared" si="70"/>
        <v>0</v>
      </c>
      <c r="P154" s="14">
        <f t="shared" ca="1" si="62"/>
        <v>25.441013000000002</v>
      </c>
      <c r="Q154" s="21">
        <f t="shared" si="63"/>
        <v>0</v>
      </c>
      <c r="R154" s="14">
        <f t="shared" si="71"/>
        <v>0</v>
      </c>
      <c r="S154" s="4" t="str">
        <f t="shared" si="72"/>
        <v>J=</v>
      </c>
      <c r="T154" s="33">
        <f t="shared" si="73"/>
        <v>43920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</row>
    <row r="155" spans="1:148" x14ac:dyDescent="0.15">
      <c r="A155" s="41">
        <f t="shared" si="64"/>
        <v>43904</v>
      </c>
      <c r="B155" s="15">
        <f t="shared" ca="1" si="74"/>
        <v>1025.691077</v>
      </c>
      <c r="C155" s="14">
        <f t="shared" si="65"/>
        <v>1000</v>
      </c>
      <c r="D155" s="13">
        <f ca="1">IF(A155&lt;$B$1,VLOOKUP(A155,[1]DI!$A$4:$B$15000,2,FALSE),0)</f>
        <v>0</v>
      </c>
      <c r="E155" s="14">
        <f t="shared" ca="1" si="75"/>
        <v>1</v>
      </c>
      <c r="F155" s="14">
        <f ca="1">(TRUNC(PRODUCT($E$12:$E154),16))</f>
        <v>1.01743474794933</v>
      </c>
      <c r="G155" s="14">
        <f t="shared" si="76"/>
        <v>1</v>
      </c>
      <c r="H155" s="14">
        <f t="shared" ca="1" si="77"/>
        <v>1.0174347500000001</v>
      </c>
      <c r="I155" s="13">
        <f t="shared" si="66"/>
        <v>2.1000000000000001E-2</v>
      </c>
      <c r="J155" s="33">
        <f t="shared" si="67"/>
        <v>43761</v>
      </c>
      <c r="K155" s="2">
        <f t="shared" si="68"/>
        <v>97</v>
      </c>
      <c r="L155" s="17">
        <f t="shared" si="69"/>
        <v>98</v>
      </c>
      <c r="M155" s="12">
        <f t="shared" si="60"/>
        <v>1.0081148470000001</v>
      </c>
      <c r="N155" s="12">
        <f t="shared" ca="1" si="61"/>
        <v>1.0256910770000001</v>
      </c>
      <c r="O155" s="17">
        <f t="shared" si="70"/>
        <v>0</v>
      </c>
      <c r="P155" s="14">
        <f t="shared" ca="1" si="62"/>
        <v>25.691077</v>
      </c>
      <c r="Q155" s="21">
        <f t="shared" si="63"/>
        <v>0</v>
      </c>
      <c r="R155" s="14">
        <f t="shared" si="71"/>
        <v>0</v>
      </c>
      <c r="S155" s="4" t="str">
        <f t="shared" si="72"/>
        <v>J=</v>
      </c>
      <c r="T155" s="33">
        <f t="shared" si="73"/>
        <v>43920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</row>
    <row r="156" spans="1:148" x14ac:dyDescent="0.15">
      <c r="A156" s="41">
        <f t="shared" si="64"/>
        <v>43905</v>
      </c>
      <c r="B156" s="15">
        <f t="shared" ca="1" si="74"/>
        <v>1025.691077</v>
      </c>
      <c r="C156" s="14">
        <f t="shared" si="65"/>
        <v>1000</v>
      </c>
      <c r="D156" s="13">
        <f ca="1">IF(A156&lt;$B$1,VLOOKUP(A156,[1]DI!$A$4:$B$15000,2,FALSE),0)</f>
        <v>0</v>
      </c>
      <c r="E156" s="14">
        <f t="shared" ca="1" si="75"/>
        <v>1</v>
      </c>
      <c r="F156" s="14">
        <f ca="1">(TRUNC(PRODUCT($E$12:$E155),16))</f>
        <v>1.01743474794933</v>
      </c>
      <c r="G156" s="14">
        <f t="shared" si="76"/>
        <v>1</v>
      </c>
      <c r="H156" s="14">
        <f t="shared" ca="1" si="77"/>
        <v>1.0174347500000001</v>
      </c>
      <c r="I156" s="13">
        <f t="shared" si="66"/>
        <v>2.1000000000000001E-2</v>
      </c>
      <c r="J156" s="33">
        <f t="shared" si="67"/>
        <v>43761</v>
      </c>
      <c r="K156" s="2">
        <f t="shared" si="68"/>
        <v>97</v>
      </c>
      <c r="L156" s="17">
        <f t="shared" si="69"/>
        <v>98</v>
      </c>
      <c r="M156" s="12">
        <f t="shared" si="60"/>
        <v>1.0081148470000001</v>
      </c>
      <c r="N156" s="12">
        <f t="shared" ca="1" si="61"/>
        <v>1.0256910770000001</v>
      </c>
      <c r="O156" s="17">
        <f t="shared" si="70"/>
        <v>0</v>
      </c>
      <c r="P156" s="14">
        <f t="shared" ca="1" si="62"/>
        <v>25.691077</v>
      </c>
      <c r="Q156" s="21">
        <f t="shared" si="63"/>
        <v>0</v>
      </c>
      <c r="R156" s="14">
        <f t="shared" si="71"/>
        <v>0</v>
      </c>
      <c r="S156" s="4" t="str">
        <f t="shared" si="72"/>
        <v>J=</v>
      </c>
      <c r="T156" s="33">
        <f t="shared" si="73"/>
        <v>43920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</row>
    <row r="157" spans="1:148" x14ac:dyDescent="0.15">
      <c r="A157" s="41">
        <f t="shared" si="64"/>
        <v>43906</v>
      </c>
      <c r="B157" s="15">
        <f t="shared" ca="1" si="74"/>
        <v>1025.691077</v>
      </c>
      <c r="C157" s="14">
        <f t="shared" si="65"/>
        <v>1000</v>
      </c>
      <c r="D157" s="13">
        <f ca="1">IF(A157&lt;$B$1,VLOOKUP(A157,[1]DI!$A$4:$B$15000,2,FALSE),0)</f>
        <v>4.1500000000000002E-2</v>
      </c>
      <c r="E157" s="14">
        <f t="shared" ca="1" si="75"/>
        <v>1.00016137</v>
      </c>
      <c r="F157" s="14">
        <f ca="1">(TRUNC(PRODUCT($E$12:$E156),16))</f>
        <v>1.01743474794933</v>
      </c>
      <c r="G157" s="14">
        <f t="shared" si="76"/>
        <v>1</v>
      </c>
      <c r="H157" s="14">
        <f t="shared" ca="1" si="77"/>
        <v>1.0174347500000001</v>
      </c>
      <c r="I157" s="13">
        <f t="shared" si="66"/>
        <v>2.1000000000000001E-2</v>
      </c>
      <c r="J157" s="33">
        <f t="shared" si="67"/>
        <v>43761</v>
      </c>
      <c r="K157" s="2">
        <f t="shared" si="68"/>
        <v>98</v>
      </c>
      <c r="L157" s="17">
        <f t="shared" si="69"/>
        <v>98</v>
      </c>
      <c r="M157" s="12">
        <f t="shared" si="60"/>
        <v>1.0081148470000001</v>
      </c>
      <c r="N157" s="12">
        <f t="shared" ca="1" si="61"/>
        <v>1.0256910770000001</v>
      </c>
      <c r="O157" s="17">
        <f t="shared" si="70"/>
        <v>0</v>
      </c>
      <c r="P157" s="14">
        <f t="shared" ca="1" si="62"/>
        <v>25.691077</v>
      </c>
      <c r="Q157" s="21">
        <f t="shared" si="63"/>
        <v>0</v>
      </c>
      <c r="R157" s="14">
        <f t="shared" si="71"/>
        <v>0</v>
      </c>
      <c r="S157" s="4" t="str">
        <f t="shared" si="72"/>
        <v>J=</v>
      </c>
      <c r="T157" s="33">
        <f t="shared" si="73"/>
        <v>43920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</row>
    <row r="158" spans="1:148" x14ac:dyDescent="0.15">
      <c r="A158" s="41">
        <f t="shared" si="64"/>
        <v>43907</v>
      </c>
      <c r="B158" s="15">
        <f t="shared" ca="1" si="74"/>
        <v>1025.941196</v>
      </c>
      <c r="C158" s="14">
        <f t="shared" si="65"/>
        <v>1000</v>
      </c>
      <c r="D158" s="13">
        <f ca="1">IF(A158&lt;$B$1,VLOOKUP(A158,[1]DI!$A$4:$B$15000,2,FALSE),0)</f>
        <v>4.1500000000000002E-2</v>
      </c>
      <c r="E158" s="14">
        <f t="shared" ca="1" si="75"/>
        <v>1.00016137</v>
      </c>
      <c r="F158" s="14">
        <f ca="1">(TRUNC(PRODUCT($E$12:$E157),16))</f>
        <v>1.0175989313946101</v>
      </c>
      <c r="G158" s="14">
        <f t="shared" si="76"/>
        <v>1</v>
      </c>
      <c r="H158" s="14">
        <f t="shared" ca="1" si="77"/>
        <v>1.0175989299999999</v>
      </c>
      <c r="I158" s="13">
        <f t="shared" si="66"/>
        <v>2.1000000000000001E-2</v>
      </c>
      <c r="J158" s="33">
        <f t="shared" si="67"/>
        <v>43761</v>
      </c>
      <c r="K158" s="2">
        <f t="shared" si="68"/>
        <v>99</v>
      </c>
      <c r="L158" s="17">
        <f t="shared" si="69"/>
        <v>99</v>
      </c>
      <c r="M158" s="12">
        <f t="shared" si="60"/>
        <v>1.00819799</v>
      </c>
      <c r="N158" s="12">
        <f t="shared" ca="1" si="61"/>
        <v>1.025941196</v>
      </c>
      <c r="O158" s="17">
        <f t="shared" si="70"/>
        <v>0</v>
      </c>
      <c r="P158" s="14">
        <f t="shared" ca="1" si="62"/>
        <v>25.941196000000001</v>
      </c>
      <c r="Q158" s="21">
        <f t="shared" si="63"/>
        <v>0</v>
      </c>
      <c r="R158" s="14">
        <f t="shared" si="71"/>
        <v>0</v>
      </c>
      <c r="S158" s="4" t="str">
        <f t="shared" si="72"/>
        <v>J=</v>
      </c>
      <c r="T158" s="33">
        <f t="shared" si="73"/>
        <v>43920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</row>
    <row r="159" spans="1:148" x14ac:dyDescent="0.15">
      <c r="A159" s="41">
        <f t="shared" si="64"/>
        <v>43908</v>
      </c>
      <c r="B159" s="15">
        <f t="shared" ca="1" si="74"/>
        <v>1026.19137899</v>
      </c>
      <c r="C159" s="14">
        <f t="shared" si="65"/>
        <v>1000</v>
      </c>
      <c r="D159" s="13">
        <f ca="1">IF(A159&lt;$B$1,VLOOKUP(A159,[1]DI!$A$4:$B$15000,2,FALSE),0)</f>
        <v>4.1500000000000002E-2</v>
      </c>
      <c r="E159" s="14">
        <f t="shared" ca="1" si="75"/>
        <v>1.00016137</v>
      </c>
      <c r="F159" s="14">
        <f ca="1">(TRUNC(PRODUCT($E$12:$E158),16))</f>
        <v>1.0177631413341699</v>
      </c>
      <c r="G159" s="14">
        <f t="shared" si="76"/>
        <v>1</v>
      </c>
      <c r="H159" s="14">
        <f t="shared" ca="1" si="77"/>
        <v>1.01776314</v>
      </c>
      <c r="I159" s="13">
        <f t="shared" si="66"/>
        <v>2.1000000000000001E-2</v>
      </c>
      <c r="J159" s="33">
        <f t="shared" si="67"/>
        <v>43761</v>
      </c>
      <c r="K159" s="2">
        <f t="shared" si="68"/>
        <v>100</v>
      </c>
      <c r="L159" s="17">
        <f t="shared" si="69"/>
        <v>100</v>
      </c>
      <c r="M159" s="12">
        <f t="shared" si="60"/>
        <v>1.00828114</v>
      </c>
      <c r="N159" s="12">
        <f t="shared" ca="1" si="61"/>
        <v>1.0261913789999999</v>
      </c>
      <c r="O159" s="17">
        <f t="shared" si="70"/>
        <v>0</v>
      </c>
      <c r="P159" s="14">
        <f t="shared" ca="1" si="62"/>
        <v>26.19137899</v>
      </c>
      <c r="Q159" s="21">
        <f t="shared" si="63"/>
        <v>0</v>
      </c>
      <c r="R159" s="14">
        <f t="shared" si="71"/>
        <v>0</v>
      </c>
      <c r="S159" s="4" t="str">
        <f t="shared" si="72"/>
        <v>J=</v>
      </c>
      <c r="T159" s="33">
        <f t="shared" si="73"/>
        <v>43920</v>
      </c>
      <c r="U159" s="3"/>
      <c r="V159" s="3"/>
      <c r="W159" s="134" t="s">
        <v>53</v>
      </c>
      <c r="X159" s="135"/>
      <c r="Y159" s="121"/>
      <c r="Z159" s="1"/>
      <c r="AB159" s="137" t="s">
        <v>54</v>
      </c>
      <c r="AC159" s="137" t="s">
        <v>55</v>
      </c>
      <c r="AD159" s="137" t="s">
        <v>56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</row>
    <row r="160" spans="1:148" ht="15" x14ac:dyDescent="0.2">
      <c r="A160" s="41">
        <f t="shared" si="64"/>
        <v>43909</v>
      </c>
      <c r="B160" s="15">
        <f t="shared" ca="1" si="74"/>
        <v>1026.4416269999999</v>
      </c>
      <c r="C160" s="14">
        <f t="shared" si="65"/>
        <v>1000</v>
      </c>
      <c r="D160" s="13">
        <f ca="1">IF(A160&lt;$B$1,VLOOKUP(A160,[1]DI!$A$4:$B$15000,2,FALSE),0)</f>
        <v>3.6500000000000005E-2</v>
      </c>
      <c r="E160" s="14">
        <f t="shared" ca="1" si="75"/>
        <v>1.00014227</v>
      </c>
      <c r="F160" s="14">
        <f ca="1">(TRUNC(PRODUCT($E$12:$E159),16))</f>
        <v>1.0179273777722799</v>
      </c>
      <c r="G160" s="14">
        <f t="shared" si="76"/>
        <v>1</v>
      </c>
      <c r="H160" s="14">
        <f t="shared" ca="1" si="77"/>
        <v>1.0179273799999999</v>
      </c>
      <c r="I160" s="13">
        <f t="shared" si="66"/>
        <v>2.1000000000000001E-2</v>
      </c>
      <c r="J160" s="33">
        <f t="shared" si="67"/>
        <v>43761</v>
      </c>
      <c r="K160" s="2">
        <f t="shared" si="68"/>
        <v>101</v>
      </c>
      <c r="L160" s="17">
        <f t="shared" si="69"/>
        <v>101</v>
      </c>
      <c r="M160" s="12">
        <f t="shared" si="60"/>
        <v>1.008364297</v>
      </c>
      <c r="N160" s="12">
        <f t="shared" ca="1" si="61"/>
        <v>1.0264416270000001</v>
      </c>
      <c r="O160" s="17">
        <f t="shared" si="70"/>
        <v>0</v>
      </c>
      <c r="P160" s="14">
        <f t="shared" ca="1" si="62"/>
        <v>26.441627</v>
      </c>
      <c r="Q160" s="21">
        <f t="shared" si="63"/>
        <v>0</v>
      </c>
      <c r="R160" s="14">
        <f t="shared" si="71"/>
        <v>0</v>
      </c>
      <c r="S160" s="4" t="str">
        <f t="shared" si="72"/>
        <v>J=</v>
      </c>
      <c r="T160" s="33">
        <f t="shared" si="73"/>
        <v>43920</v>
      </c>
      <c r="U160" s="3"/>
      <c r="V160" s="3"/>
      <c r="W160" s="131">
        <f>[2]Plan1!$A218</f>
        <v>43466</v>
      </c>
      <c r="X160" s="131" t="str">
        <f>[2]Plan1!$C218</f>
        <v>Confraternização Universal</v>
      </c>
      <c r="Y160" s="121"/>
      <c r="Z160" s="1"/>
      <c r="AB160" s="119">
        <f t="shared" ref="AB160:AB172" si="78">WORKDAY(AC160,-1,$W$160:$W$544)</f>
        <v>43760</v>
      </c>
      <c r="AC160" s="138">
        <f>A10</f>
        <v>43761</v>
      </c>
      <c r="AD160" s="119">
        <f t="shared" ref="AD160:AD172" si="79">WORKDAY(AB160,1,$W$160:$W$544)</f>
        <v>43761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</row>
    <row r="161" spans="1:148" x14ac:dyDescent="0.15">
      <c r="A161" s="41">
        <f t="shared" si="64"/>
        <v>43910</v>
      </c>
      <c r="B161" s="15">
        <f t="shared" ca="1" si="74"/>
        <v>1026.6723239999999</v>
      </c>
      <c r="C161" s="14">
        <f t="shared" si="65"/>
        <v>1000</v>
      </c>
      <c r="D161" s="13">
        <f ca="1">IF(A161&lt;$B$1,VLOOKUP(A161,[1]DI!$A$4:$B$15000,2,FALSE),0)</f>
        <v>3.6500000000000005E-2</v>
      </c>
      <c r="E161" s="14">
        <f t="shared" ca="1" si="75"/>
        <v>1.00014227</v>
      </c>
      <c r="F161" s="14">
        <f ca="1">(TRUNC(PRODUCT($E$12:$E160),16))</f>
        <v>1.01807219830032</v>
      </c>
      <c r="G161" s="14">
        <f t="shared" si="76"/>
        <v>1</v>
      </c>
      <c r="H161" s="14">
        <f t="shared" ca="1" si="77"/>
        <v>1.0180722</v>
      </c>
      <c r="I161" s="13">
        <f t="shared" si="66"/>
        <v>2.1000000000000001E-2</v>
      </c>
      <c r="J161" s="33">
        <f t="shared" si="67"/>
        <v>43761</v>
      </c>
      <c r="K161" s="2">
        <f t="shared" si="68"/>
        <v>102</v>
      </c>
      <c r="L161" s="17">
        <f t="shared" si="69"/>
        <v>102</v>
      </c>
      <c r="M161" s="12">
        <f t="shared" si="60"/>
        <v>1.00844746</v>
      </c>
      <c r="N161" s="12">
        <f t="shared" ca="1" si="61"/>
        <v>1.026672324</v>
      </c>
      <c r="O161" s="17">
        <f t="shared" si="70"/>
        <v>0</v>
      </c>
      <c r="P161" s="14">
        <f t="shared" ca="1" si="62"/>
        <v>26.672324</v>
      </c>
      <c r="Q161" s="21">
        <f t="shared" si="63"/>
        <v>0</v>
      </c>
      <c r="R161" s="14">
        <f t="shared" si="71"/>
        <v>0</v>
      </c>
      <c r="S161" s="4" t="str">
        <f t="shared" si="72"/>
        <v>J=</v>
      </c>
      <c r="T161" s="33">
        <f t="shared" si="73"/>
        <v>43920</v>
      </c>
      <c r="U161" s="3"/>
      <c r="V161" s="3"/>
      <c r="W161" s="131">
        <f>[2]Plan1!$A219</f>
        <v>43528</v>
      </c>
      <c r="X161" s="131" t="str">
        <f>[2]Plan1!$C219</f>
        <v>Carnaval</v>
      </c>
      <c r="Y161" s="121"/>
      <c r="Z161" s="1"/>
      <c r="AB161" s="119">
        <f>WORKDAY(AC161,-1,$W$160:$W$544)</f>
        <v>43917</v>
      </c>
      <c r="AC161" s="119">
        <v>43920</v>
      </c>
      <c r="AD161" s="119">
        <f t="shared" si="79"/>
        <v>43920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</row>
    <row r="162" spans="1:148" x14ac:dyDescent="0.15">
      <c r="A162" s="41">
        <f t="shared" si="64"/>
        <v>43911</v>
      </c>
      <c r="B162" s="15">
        <f t="shared" ca="1" si="74"/>
        <v>1026.9030740000001</v>
      </c>
      <c r="C162" s="14">
        <f t="shared" si="65"/>
        <v>1000</v>
      </c>
      <c r="D162" s="13">
        <f ca="1">IF(A162&lt;$B$1,VLOOKUP(A162,[1]DI!$A$4:$B$15000,2,FALSE),0)</f>
        <v>0</v>
      </c>
      <c r="E162" s="14">
        <f t="shared" ca="1" si="75"/>
        <v>1</v>
      </c>
      <c r="F162" s="14">
        <f ca="1">(TRUNC(PRODUCT($E$12:$E161),16))</f>
        <v>1.0182170394319701</v>
      </c>
      <c r="G162" s="14">
        <f t="shared" si="76"/>
        <v>1</v>
      </c>
      <c r="H162" s="14">
        <f t="shared" ca="1" si="77"/>
        <v>1.0182170399999999</v>
      </c>
      <c r="I162" s="13">
        <f t="shared" si="66"/>
        <v>2.1000000000000001E-2</v>
      </c>
      <c r="J162" s="33">
        <f t="shared" si="67"/>
        <v>43761</v>
      </c>
      <c r="K162" s="2">
        <f t="shared" si="68"/>
        <v>102</v>
      </c>
      <c r="L162" s="17">
        <f t="shared" si="69"/>
        <v>103</v>
      </c>
      <c r="M162" s="12">
        <f t="shared" si="60"/>
        <v>1.008530631</v>
      </c>
      <c r="N162" s="12">
        <f t="shared" ca="1" si="61"/>
        <v>1.026903074</v>
      </c>
      <c r="O162" s="17">
        <f t="shared" si="70"/>
        <v>0</v>
      </c>
      <c r="P162" s="14">
        <f t="shared" ca="1" si="62"/>
        <v>26.903074</v>
      </c>
      <c r="Q162" s="21">
        <f t="shared" si="63"/>
        <v>0</v>
      </c>
      <c r="R162" s="14">
        <f t="shared" si="71"/>
        <v>0</v>
      </c>
      <c r="S162" s="4" t="str">
        <f t="shared" si="72"/>
        <v>J=</v>
      </c>
      <c r="T162" s="33">
        <f t="shared" si="73"/>
        <v>43920</v>
      </c>
      <c r="U162" s="3"/>
      <c r="V162" s="3"/>
      <c r="W162" s="131">
        <f>[2]Plan1!$A220</f>
        <v>43529</v>
      </c>
      <c r="X162" s="131" t="str">
        <f>[2]Plan1!$C220</f>
        <v>Carnaval</v>
      </c>
      <c r="Y162" s="121"/>
      <c r="Z162" s="1"/>
      <c r="AB162" s="119">
        <f t="shared" si="78"/>
        <v>44103</v>
      </c>
      <c r="AC162" s="119">
        <f>EDATE(AC161,6)</f>
        <v>44104</v>
      </c>
      <c r="AD162" s="119">
        <f t="shared" si="79"/>
        <v>44104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</row>
    <row r="163" spans="1:148" x14ac:dyDescent="0.15">
      <c r="A163" s="41">
        <f t="shared" si="64"/>
        <v>43912</v>
      </c>
      <c r="B163" s="15">
        <f t="shared" ca="1" si="74"/>
        <v>1026.9030740000001</v>
      </c>
      <c r="C163" s="14">
        <f t="shared" si="65"/>
        <v>1000</v>
      </c>
      <c r="D163" s="13">
        <f ca="1">IF(A163&lt;$B$1,VLOOKUP(A163,[1]DI!$A$4:$B$15000,2,FALSE),0)</f>
        <v>0</v>
      </c>
      <c r="E163" s="14">
        <f t="shared" ca="1" si="75"/>
        <v>1</v>
      </c>
      <c r="F163" s="14">
        <f ca="1">(TRUNC(PRODUCT($E$12:$E162),16))</f>
        <v>1.0182170394319701</v>
      </c>
      <c r="G163" s="14">
        <f t="shared" si="76"/>
        <v>1</v>
      </c>
      <c r="H163" s="14">
        <f t="shared" ca="1" si="77"/>
        <v>1.0182170399999999</v>
      </c>
      <c r="I163" s="13">
        <f t="shared" si="66"/>
        <v>2.1000000000000001E-2</v>
      </c>
      <c r="J163" s="33">
        <f t="shared" si="67"/>
        <v>43761</v>
      </c>
      <c r="K163" s="2">
        <f t="shared" si="68"/>
        <v>102</v>
      </c>
      <c r="L163" s="17">
        <f t="shared" si="69"/>
        <v>103</v>
      </c>
      <c r="M163" s="12">
        <f t="shared" si="60"/>
        <v>1.008530631</v>
      </c>
      <c r="N163" s="12">
        <f t="shared" ca="1" si="61"/>
        <v>1.026903074</v>
      </c>
      <c r="O163" s="17">
        <f t="shared" si="70"/>
        <v>0</v>
      </c>
      <c r="P163" s="14">
        <f t="shared" ca="1" si="62"/>
        <v>26.903074</v>
      </c>
      <c r="Q163" s="21">
        <f t="shared" si="63"/>
        <v>0</v>
      </c>
      <c r="R163" s="14">
        <f t="shared" si="71"/>
        <v>0</v>
      </c>
      <c r="S163" s="4" t="str">
        <f t="shared" si="72"/>
        <v>J=</v>
      </c>
      <c r="T163" s="33">
        <f t="shared" si="73"/>
        <v>43920</v>
      </c>
      <c r="U163" s="3"/>
      <c r="V163" s="3"/>
      <c r="W163" s="131">
        <f>[2]Plan1!$A221</f>
        <v>43574</v>
      </c>
      <c r="X163" s="131" t="str">
        <f>[2]Plan1!$C221</f>
        <v>Paixão de Cristo</v>
      </c>
      <c r="Y163" s="121"/>
      <c r="Z163" s="1"/>
      <c r="AB163" s="119">
        <f t="shared" si="78"/>
        <v>44284</v>
      </c>
      <c r="AC163" s="119">
        <f t="shared" ref="AC163:AC172" si="80">EDATE(AC162,6)</f>
        <v>44285</v>
      </c>
      <c r="AD163" s="119">
        <f t="shared" si="79"/>
        <v>44285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</row>
    <row r="164" spans="1:148" x14ac:dyDescent="0.15">
      <c r="A164" s="41">
        <f t="shared" si="64"/>
        <v>43913</v>
      </c>
      <c r="B164" s="15">
        <f t="shared" ca="1" si="74"/>
        <v>1026.9030740000001</v>
      </c>
      <c r="C164" s="14">
        <f t="shared" si="65"/>
        <v>1000</v>
      </c>
      <c r="D164" s="13">
        <f ca="1">IF(A164&lt;$B$1,VLOOKUP(A164,[1]DI!$A$4:$B$15000,2,FALSE),0)</f>
        <v>3.6500000000000005E-2</v>
      </c>
      <c r="E164" s="14">
        <f t="shared" ca="1" si="75"/>
        <v>1.00014227</v>
      </c>
      <c r="F164" s="14">
        <f ca="1">(TRUNC(PRODUCT($E$12:$E163),16))</f>
        <v>1.0182170394319701</v>
      </c>
      <c r="G164" s="14">
        <f t="shared" si="76"/>
        <v>1</v>
      </c>
      <c r="H164" s="14">
        <f t="shared" ca="1" si="77"/>
        <v>1.0182170399999999</v>
      </c>
      <c r="I164" s="13">
        <f t="shared" si="66"/>
        <v>2.1000000000000001E-2</v>
      </c>
      <c r="J164" s="33">
        <f t="shared" si="67"/>
        <v>43761</v>
      </c>
      <c r="K164" s="2">
        <f t="shared" si="68"/>
        <v>103</v>
      </c>
      <c r="L164" s="17">
        <f t="shared" si="69"/>
        <v>103</v>
      </c>
      <c r="M164" s="12">
        <f t="shared" si="60"/>
        <v>1.008530631</v>
      </c>
      <c r="N164" s="12">
        <f t="shared" ca="1" si="61"/>
        <v>1.026903074</v>
      </c>
      <c r="O164" s="17">
        <f t="shared" si="70"/>
        <v>0</v>
      </c>
      <c r="P164" s="14">
        <f t="shared" ca="1" si="62"/>
        <v>26.903074</v>
      </c>
      <c r="Q164" s="21">
        <f t="shared" si="63"/>
        <v>0</v>
      </c>
      <c r="R164" s="14">
        <f t="shared" si="71"/>
        <v>0</v>
      </c>
      <c r="S164" s="4" t="str">
        <f t="shared" si="72"/>
        <v>J=</v>
      </c>
      <c r="T164" s="33">
        <f t="shared" si="73"/>
        <v>43920</v>
      </c>
      <c r="U164" s="3"/>
      <c r="V164" s="3"/>
      <c r="W164" s="131">
        <f>[2]Plan1!$A222</f>
        <v>43576</v>
      </c>
      <c r="X164" s="131" t="str">
        <f>[2]Plan1!$C222</f>
        <v>Tiradentes</v>
      </c>
      <c r="Y164" s="121"/>
      <c r="Z164" s="1"/>
      <c r="AB164" s="119">
        <f t="shared" si="78"/>
        <v>44468</v>
      </c>
      <c r="AC164" s="119">
        <f t="shared" si="80"/>
        <v>44469</v>
      </c>
      <c r="AD164" s="119">
        <f t="shared" si="79"/>
        <v>44469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</row>
    <row r="165" spans="1:148" x14ac:dyDescent="0.15">
      <c r="A165" s="41">
        <f t="shared" si="64"/>
        <v>43914</v>
      </c>
      <c r="B165" s="15">
        <f t="shared" ca="1" si="74"/>
        <v>1027.1338740000001</v>
      </c>
      <c r="C165" s="14">
        <f t="shared" si="65"/>
        <v>1000</v>
      </c>
      <c r="D165" s="13">
        <f ca="1">IF(A165&lt;$B$1,VLOOKUP(A165,[1]DI!$A$4:$B$15000,2,FALSE),0)</f>
        <v>3.6500000000000005E-2</v>
      </c>
      <c r="E165" s="14">
        <f t="shared" ca="1" si="75"/>
        <v>1.00014227</v>
      </c>
      <c r="F165" s="14">
        <f ca="1">(TRUNC(PRODUCT($E$12:$E164),16))</f>
        <v>1.0183619011701699</v>
      </c>
      <c r="G165" s="14">
        <f t="shared" si="76"/>
        <v>1</v>
      </c>
      <c r="H165" s="14">
        <f t="shared" ca="1" si="77"/>
        <v>1.0183618999999999</v>
      </c>
      <c r="I165" s="13">
        <f t="shared" si="66"/>
        <v>2.1000000000000001E-2</v>
      </c>
      <c r="J165" s="33">
        <f t="shared" si="67"/>
        <v>43761</v>
      </c>
      <c r="K165" s="2">
        <f t="shared" si="68"/>
        <v>104</v>
      </c>
      <c r="L165" s="17">
        <f t="shared" si="69"/>
        <v>104</v>
      </c>
      <c r="M165" s="12">
        <f t="shared" si="60"/>
        <v>1.008613808</v>
      </c>
      <c r="N165" s="12">
        <f t="shared" ca="1" si="61"/>
        <v>1.027133874</v>
      </c>
      <c r="O165" s="17">
        <f t="shared" si="70"/>
        <v>0</v>
      </c>
      <c r="P165" s="14">
        <f t="shared" ca="1" si="62"/>
        <v>27.133873999999999</v>
      </c>
      <c r="Q165" s="21">
        <f t="shared" si="63"/>
        <v>0</v>
      </c>
      <c r="R165" s="14">
        <f t="shared" si="71"/>
        <v>0</v>
      </c>
      <c r="S165" s="4" t="str">
        <f t="shared" si="72"/>
        <v>J=</v>
      </c>
      <c r="T165" s="33">
        <f t="shared" si="73"/>
        <v>43920</v>
      </c>
      <c r="U165" s="3"/>
      <c r="V165" s="3"/>
      <c r="W165" s="131">
        <f>[2]Plan1!$A223</f>
        <v>43586</v>
      </c>
      <c r="X165" s="131" t="str">
        <f>[2]Plan1!$C223</f>
        <v>Dia do Trabalho</v>
      </c>
      <c r="Y165" s="121"/>
      <c r="Z165" s="1"/>
      <c r="AB165" s="119">
        <f t="shared" si="78"/>
        <v>44649</v>
      </c>
      <c r="AC165" s="119">
        <f t="shared" si="80"/>
        <v>44650</v>
      </c>
      <c r="AD165" s="119">
        <f t="shared" si="79"/>
        <v>44650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</row>
    <row r="166" spans="1:148" x14ac:dyDescent="0.15">
      <c r="A166" s="41">
        <f t="shared" si="64"/>
        <v>43915</v>
      </c>
      <c r="B166" s="15">
        <f t="shared" ca="1" si="74"/>
        <v>1027.3647249999999</v>
      </c>
      <c r="C166" s="14">
        <f t="shared" si="65"/>
        <v>1000</v>
      </c>
      <c r="D166" s="13">
        <f ca="1">IF(A166&lt;$B$1,VLOOKUP(A166,[1]DI!$A$4:$B$15000,2,FALSE),0)</f>
        <v>3.6500000000000005E-2</v>
      </c>
      <c r="E166" s="14">
        <f t="shared" ca="1" si="75"/>
        <v>1.00014227</v>
      </c>
      <c r="F166" s="14">
        <f ca="1">(TRUNC(PRODUCT($E$12:$E165),16))</f>
        <v>1.0185067835178501</v>
      </c>
      <c r="G166" s="14">
        <f t="shared" si="76"/>
        <v>1</v>
      </c>
      <c r="H166" s="14">
        <f t="shared" ca="1" si="77"/>
        <v>1.0185067800000001</v>
      </c>
      <c r="I166" s="13">
        <f t="shared" si="66"/>
        <v>2.1000000000000001E-2</v>
      </c>
      <c r="J166" s="33">
        <f t="shared" si="67"/>
        <v>43761</v>
      </c>
      <c r="K166" s="2">
        <f t="shared" si="68"/>
        <v>105</v>
      </c>
      <c r="L166" s="17">
        <f t="shared" si="69"/>
        <v>105</v>
      </c>
      <c r="M166" s="12">
        <f t="shared" si="60"/>
        <v>1.008696992</v>
      </c>
      <c r="N166" s="12">
        <f t="shared" ca="1" si="61"/>
        <v>1.027364725</v>
      </c>
      <c r="O166" s="17">
        <f t="shared" si="70"/>
        <v>0</v>
      </c>
      <c r="P166" s="14">
        <f t="shared" ca="1" si="62"/>
        <v>27.364725</v>
      </c>
      <c r="Q166" s="21">
        <f t="shared" si="63"/>
        <v>0</v>
      </c>
      <c r="R166" s="14">
        <f t="shared" si="71"/>
        <v>0</v>
      </c>
      <c r="S166" s="4" t="str">
        <f t="shared" si="72"/>
        <v>J=</v>
      </c>
      <c r="T166" s="33">
        <f t="shared" si="73"/>
        <v>43920</v>
      </c>
      <c r="U166" s="3"/>
      <c r="V166" s="3"/>
      <c r="W166" s="131">
        <f>[2]Plan1!$A224</f>
        <v>43636</v>
      </c>
      <c r="X166" s="131" t="str">
        <f>[2]Plan1!$C224</f>
        <v>Corpus Christi</v>
      </c>
      <c r="Y166" s="121"/>
      <c r="Z166" s="1"/>
      <c r="AB166" s="119">
        <f t="shared" si="78"/>
        <v>44833</v>
      </c>
      <c r="AC166" s="119">
        <f t="shared" si="80"/>
        <v>44834</v>
      </c>
      <c r="AD166" s="119">
        <f t="shared" si="79"/>
        <v>44834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</row>
    <row r="167" spans="1:148" x14ac:dyDescent="0.15">
      <c r="A167" s="41">
        <f t="shared" si="64"/>
        <v>43916</v>
      </c>
      <c r="B167" s="15">
        <f t="shared" ca="1" si="74"/>
        <v>1027.595638</v>
      </c>
      <c r="C167" s="14">
        <f t="shared" si="65"/>
        <v>1000</v>
      </c>
      <c r="D167" s="13">
        <f ca="1">IF(A167&lt;$B$1,VLOOKUP(A167,[1]DI!$A$4:$B$15000,2,FALSE),0)</f>
        <v>3.6500000000000005E-2</v>
      </c>
      <c r="E167" s="14">
        <f t="shared" ca="1" si="75"/>
        <v>1.00014227</v>
      </c>
      <c r="F167" s="14">
        <f ca="1">(TRUNC(PRODUCT($E$12:$E166),16))</f>
        <v>1.01865168647794</v>
      </c>
      <c r="G167" s="14">
        <f t="shared" si="76"/>
        <v>1</v>
      </c>
      <c r="H167" s="14">
        <f t="shared" ca="1" si="77"/>
        <v>1.01865169</v>
      </c>
      <c r="I167" s="13">
        <f t="shared" si="66"/>
        <v>2.1000000000000001E-2</v>
      </c>
      <c r="J167" s="33">
        <f t="shared" si="67"/>
        <v>43761</v>
      </c>
      <c r="K167" s="2">
        <f t="shared" si="68"/>
        <v>106</v>
      </c>
      <c r="L167" s="17">
        <f t="shared" si="69"/>
        <v>106</v>
      </c>
      <c r="M167" s="12">
        <f t="shared" si="60"/>
        <v>1.0087801830000001</v>
      </c>
      <c r="N167" s="12">
        <f t="shared" ca="1" si="61"/>
        <v>1.027595638</v>
      </c>
      <c r="O167" s="17">
        <f t="shared" si="70"/>
        <v>0</v>
      </c>
      <c r="P167" s="14">
        <f t="shared" ca="1" si="62"/>
        <v>27.595638000000001</v>
      </c>
      <c r="Q167" s="21">
        <f t="shared" si="63"/>
        <v>0</v>
      </c>
      <c r="R167" s="14">
        <f t="shared" si="71"/>
        <v>0</v>
      </c>
      <c r="S167" s="4" t="str">
        <f t="shared" si="72"/>
        <v>J=</v>
      </c>
      <c r="T167" s="33">
        <f t="shared" si="73"/>
        <v>43920</v>
      </c>
      <c r="U167" s="3"/>
      <c r="V167" s="3"/>
      <c r="W167" s="131">
        <f>[2]Plan1!$A225</f>
        <v>43715</v>
      </c>
      <c r="X167" s="131" t="str">
        <f>[2]Plan1!$C225</f>
        <v>Independência do Brasil</v>
      </c>
      <c r="Y167" s="121"/>
      <c r="Z167" s="1"/>
      <c r="AB167" s="119">
        <f t="shared" si="78"/>
        <v>45014</v>
      </c>
      <c r="AC167" s="119">
        <f t="shared" si="80"/>
        <v>45015</v>
      </c>
      <c r="AD167" s="119">
        <f t="shared" si="79"/>
        <v>45015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</row>
    <row r="168" spans="1:148" x14ac:dyDescent="0.15">
      <c r="A168" s="41">
        <f t="shared" si="64"/>
        <v>43917</v>
      </c>
      <c r="B168" s="15">
        <f t="shared" ca="1" si="74"/>
        <v>1027.8265929900001</v>
      </c>
      <c r="C168" s="14">
        <f t="shared" si="65"/>
        <v>1000</v>
      </c>
      <c r="D168" s="13">
        <f ca="1">IF(A168&lt;$B$1,VLOOKUP(A168,[1]DI!$A$4:$B$15000,2,FALSE),0)</f>
        <v>3.6500000000000005E-2</v>
      </c>
      <c r="E168" s="14">
        <f t="shared" ca="1" si="75"/>
        <v>1.00014227</v>
      </c>
      <c r="F168" s="14">
        <f ca="1">(TRUNC(PRODUCT($E$12:$E167),16))</f>
        <v>1.0187966100533801</v>
      </c>
      <c r="G168" s="14">
        <f t="shared" si="76"/>
        <v>1</v>
      </c>
      <c r="H168" s="14">
        <f t="shared" ca="1" si="77"/>
        <v>1.0187966100000001</v>
      </c>
      <c r="I168" s="13">
        <f t="shared" si="66"/>
        <v>2.1000000000000001E-2</v>
      </c>
      <c r="J168" s="33">
        <f t="shared" si="67"/>
        <v>43761</v>
      </c>
      <c r="K168" s="2">
        <f t="shared" si="68"/>
        <v>107</v>
      </c>
      <c r="L168" s="17">
        <f t="shared" si="69"/>
        <v>107</v>
      </c>
      <c r="M168" s="12">
        <f t="shared" si="60"/>
        <v>1.0088633810000001</v>
      </c>
      <c r="N168" s="12">
        <f t="shared" ca="1" si="61"/>
        <v>1.0278265929999999</v>
      </c>
      <c r="O168" s="17">
        <f t="shared" si="70"/>
        <v>0</v>
      </c>
      <c r="P168" s="14">
        <f t="shared" ca="1" si="62"/>
        <v>27.826592990000002</v>
      </c>
      <c r="Q168" s="21">
        <f t="shared" si="63"/>
        <v>0</v>
      </c>
      <c r="R168" s="14">
        <f t="shared" si="71"/>
        <v>0</v>
      </c>
      <c r="S168" s="4" t="str">
        <f t="shared" si="72"/>
        <v>J=</v>
      </c>
      <c r="T168" s="33">
        <f t="shared" si="73"/>
        <v>43920</v>
      </c>
      <c r="U168" s="3"/>
      <c r="V168" s="3"/>
      <c r="W168" s="131">
        <f>[2]Plan1!$A226</f>
        <v>43750</v>
      </c>
      <c r="X168" s="131" t="str">
        <f>[2]Plan1!$C226</f>
        <v>Nossa Sr.a Aparecida - Padroeira do Brasil</v>
      </c>
      <c r="Y168" s="121"/>
      <c r="Z168" s="1"/>
      <c r="AB168" s="119">
        <f t="shared" si="78"/>
        <v>45198</v>
      </c>
      <c r="AC168" s="119">
        <f t="shared" si="80"/>
        <v>45199</v>
      </c>
      <c r="AD168" s="119">
        <f t="shared" si="79"/>
        <v>45201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</row>
    <row r="169" spans="1:148" x14ac:dyDescent="0.15">
      <c r="A169" s="41">
        <f t="shared" si="64"/>
        <v>43918</v>
      </c>
      <c r="B169" s="15">
        <f t="shared" ca="1" si="74"/>
        <v>1028.0575980000001</v>
      </c>
      <c r="C169" s="14">
        <f t="shared" si="65"/>
        <v>1000</v>
      </c>
      <c r="D169" s="13">
        <f ca="1">IF(A169&lt;$B$1,VLOOKUP(A169,[1]DI!$A$4:$B$15000,2,FALSE),0)</f>
        <v>0</v>
      </c>
      <c r="E169" s="14">
        <f t="shared" ca="1" si="75"/>
        <v>1</v>
      </c>
      <c r="F169" s="14">
        <f ca="1">(TRUNC(PRODUCT($E$12:$E168),16))</f>
        <v>1.0189415542470901</v>
      </c>
      <c r="G169" s="14">
        <f t="shared" si="76"/>
        <v>1</v>
      </c>
      <c r="H169" s="14">
        <f t="shared" ca="1" si="77"/>
        <v>1.0189415500000001</v>
      </c>
      <c r="I169" s="13">
        <f t="shared" si="66"/>
        <v>2.1000000000000001E-2</v>
      </c>
      <c r="J169" s="33">
        <f t="shared" si="67"/>
        <v>43761</v>
      </c>
      <c r="K169" s="2">
        <f t="shared" si="68"/>
        <v>107</v>
      </c>
      <c r="L169" s="17">
        <f t="shared" si="69"/>
        <v>108</v>
      </c>
      <c r="M169" s="12">
        <f t="shared" si="60"/>
        <v>1.008946586</v>
      </c>
      <c r="N169" s="12">
        <f t="shared" ca="1" si="61"/>
        <v>1.028057598</v>
      </c>
      <c r="O169" s="17">
        <f t="shared" si="70"/>
        <v>0</v>
      </c>
      <c r="P169" s="14">
        <f t="shared" ca="1" si="62"/>
        <v>28.057597999999999</v>
      </c>
      <c r="Q169" s="21">
        <f t="shared" si="63"/>
        <v>0</v>
      </c>
      <c r="R169" s="14">
        <f t="shared" si="71"/>
        <v>0</v>
      </c>
      <c r="S169" s="4" t="str">
        <f t="shared" si="72"/>
        <v>J=</v>
      </c>
      <c r="T169" s="33">
        <f t="shared" si="73"/>
        <v>43920</v>
      </c>
      <c r="U169" s="3"/>
      <c r="V169" s="3"/>
      <c r="W169" s="131">
        <f>[2]Plan1!$A227</f>
        <v>43771</v>
      </c>
      <c r="X169" s="131" t="str">
        <f>[2]Plan1!$C227</f>
        <v>Finados</v>
      </c>
      <c r="Y169" s="121"/>
      <c r="Z169" s="1"/>
      <c r="AB169" s="119">
        <f t="shared" si="78"/>
        <v>45379</v>
      </c>
      <c r="AC169" s="119">
        <f t="shared" si="80"/>
        <v>45381</v>
      </c>
      <c r="AD169" s="119">
        <f t="shared" si="79"/>
        <v>45383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</row>
    <row r="170" spans="1:148" x14ac:dyDescent="0.15">
      <c r="A170" s="41">
        <f t="shared" si="64"/>
        <v>43919</v>
      </c>
      <c r="B170" s="15">
        <f t="shared" ca="1" si="74"/>
        <v>1028.0575980000001</v>
      </c>
      <c r="C170" s="14">
        <f t="shared" si="65"/>
        <v>1000</v>
      </c>
      <c r="D170" s="13">
        <f ca="1">IF(A170&lt;$B$1,VLOOKUP(A170,[1]DI!$A$4:$B$15000,2,FALSE),0)</f>
        <v>0</v>
      </c>
      <c r="E170" s="14">
        <f t="shared" ca="1" si="75"/>
        <v>1</v>
      </c>
      <c r="F170" s="14">
        <f ca="1">(TRUNC(PRODUCT($E$12:$E169),16))</f>
        <v>1.0189415542470901</v>
      </c>
      <c r="G170" s="14">
        <f t="shared" si="76"/>
        <v>1</v>
      </c>
      <c r="H170" s="14">
        <f t="shared" ca="1" si="77"/>
        <v>1.0189415500000001</v>
      </c>
      <c r="I170" s="13">
        <f t="shared" si="66"/>
        <v>2.1000000000000001E-2</v>
      </c>
      <c r="J170" s="33">
        <f t="shared" si="67"/>
        <v>43761</v>
      </c>
      <c r="K170" s="2">
        <f t="shared" si="68"/>
        <v>107</v>
      </c>
      <c r="L170" s="17">
        <f t="shared" si="69"/>
        <v>108</v>
      </c>
      <c r="M170" s="12">
        <f t="shared" si="60"/>
        <v>1.008946586</v>
      </c>
      <c r="N170" s="12">
        <f t="shared" ca="1" si="61"/>
        <v>1.028057598</v>
      </c>
      <c r="O170" s="17">
        <f t="shared" si="70"/>
        <v>0</v>
      </c>
      <c r="P170" s="14">
        <f t="shared" ca="1" si="62"/>
        <v>28.057597999999999</v>
      </c>
      <c r="Q170" s="21">
        <f t="shared" si="63"/>
        <v>0</v>
      </c>
      <c r="R170" s="14">
        <f t="shared" si="71"/>
        <v>0</v>
      </c>
      <c r="S170" s="4" t="str">
        <f t="shared" si="72"/>
        <v>J=</v>
      </c>
      <c r="T170" s="33">
        <f t="shared" si="73"/>
        <v>43920</v>
      </c>
      <c r="U170" s="3"/>
      <c r="V170" s="3"/>
      <c r="W170" s="131">
        <f>[2]Plan1!$A228</f>
        <v>43784</v>
      </c>
      <c r="X170" s="131" t="str">
        <f>[2]Plan1!$C228</f>
        <v>Proclamação da República</v>
      </c>
      <c r="Y170" s="121"/>
      <c r="Z170" s="1"/>
      <c r="AB170" s="119">
        <f t="shared" si="78"/>
        <v>45562</v>
      </c>
      <c r="AC170" s="119">
        <f t="shared" si="80"/>
        <v>45565</v>
      </c>
      <c r="AD170" s="119">
        <f t="shared" si="79"/>
        <v>45565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</row>
    <row r="171" spans="1:148" x14ac:dyDescent="0.15">
      <c r="A171" s="41">
        <f t="shared" si="64"/>
        <v>43920</v>
      </c>
      <c r="B171" s="15">
        <f t="shared" ca="1" si="74"/>
        <v>1028.0575980000001</v>
      </c>
      <c r="C171" s="14">
        <f t="shared" si="65"/>
        <v>1000</v>
      </c>
      <c r="D171" s="13">
        <f ca="1">IF(A171&lt;$B$1,VLOOKUP(A171,[1]DI!$A$4:$B$15000,2,FALSE),0)</f>
        <v>3.6500000000000005E-2</v>
      </c>
      <c r="E171" s="14">
        <f t="shared" ca="1" si="75"/>
        <v>1.00014227</v>
      </c>
      <c r="F171" s="14">
        <f ca="1">(TRUNC(PRODUCT($E$12:$E170),16))</f>
        <v>1.0189415542470901</v>
      </c>
      <c r="G171" s="14">
        <f t="shared" si="76"/>
        <v>1</v>
      </c>
      <c r="H171" s="14">
        <f t="shared" ca="1" si="77"/>
        <v>1.0189415500000001</v>
      </c>
      <c r="I171" s="13">
        <f t="shared" si="66"/>
        <v>2.1000000000000001E-2</v>
      </c>
      <c r="J171" s="33">
        <f t="shared" si="67"/>
        <v>43761</v>
      </c>
      <c r="K171" s="2">
        <f t="shared" si="68"/>
        <v>108</v>
      </c>
      <c r="L171" s="17">
        <f t="shared" si="69"/>
        <v>108</v>
      </c>
      <c r="M171" s="12">
        <f t="shared" si="60"/>
        <v>1.008946586</v>
      </c>
      <c r="N171" s="12">
        <f t="shared" ca="1" si="61"/>
        <v>1.028057598</v>
      </c>
      <c r="O171" s="17">
        <f t="shared" si="70"/>
        <v>1</v>
      </c>
      <c r="P171" s="14">
        <f t="shared" ca="1" si="62"/>
        <v>28.057597999999999</v>
      </c>
      <c r="Q171" s="21">
        <f t="shared" si="63"/>
        <v>0</v>
      </c>
      <c r="R171" s="14">
        <f t="shared" si="71"/>
        <v>0</v>
      </c>
      <c r="S171" s="4" t="str">
        <f t="shared" si="72"/>
        <v>J=</v>
      </c>
      <c r="T171" s="33">
        <f t="shared" si="73"/>
        <v>43920</v>
      </c>
      <c r="U171" s="3"/>
      <c r="V171" s="3"/>
      <c r="W171" s="131">
        <f>[2]Plan1!$A229</f>
        <v>43824</v>
      </c>
      <c r="X171" s="131" t="str">
        <f>[2]Plan1!$C229</f>
        <v>Natal</v>
      </c>
      <c r="Y171" s="121"/>
      <c r="Z171" s="1"/>
      <c r="AB171" s="119">
        <f t="shared" si="78"/>
        <v>45744</v>
      </c>
      <c r="AC171" s="119">
        <f t="shared" si="80"/>
        <v>45746</v>
      </c>
      <c r="AD171" s="119">
        <f t="shared" si="79"/>
        <v>45747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</row>
    <row r="172" spans="1:148" x14ac:dyDescent="0.15">
      <c r="A172" s="41">
        <f t="shared" si="64"/>
        <v>43921</v>
      </c>
      <c r="B172" s="15">
        <f t="shared" ca="1" si="74"/>
        <v>1000.2247559899999</v>
      </c>
      <c r="C172" s="14">
        <f t="shared" si="65"/>
        <v>1000</v>
      </c>
      <c r="D172" s="13">
        <f ca="1">IF(A172&lt;$B$1,VLOOKUP(A172,[1]DI!$A$4:$B$15000,2,FALSE),0)</f>
        <v>3.6500000000000005E-2</v>
      </c>
      <c r="E172" s="14">
        <f t="shared" ca="1" si="75"/>
        <v>1.00014227</v>
      </c>
      <c r="F172" s="14">
        <f ca="1">(TRUNC(PRODUCT($E$12:$E171),16))</f>
        <v>1.01908651906201</v>
      </c>
      <c r="G172" s="14">
        <f t="shared" ca="1" si="76"/>
        <v>1.0189415542470901</v>
      </c>
      <c r="H172" s="14">
        <f t="shared" ca="1" si="77"/>
        <v>1.00014227</v>
      </c>
      <c r="I172" s="13">
        <f t="shared" si="66"/>
        <v>2.1000000000000001E-2</v>
      </c>
      <c r="J172" s="33">
        <f t="shared" si="67"/>
        <v>43920</v>
      </c>
      <c r="K172" s="2">
        <f t="shared" si="68"/>
        <v>1</v>
      </c>
      <c r="L172" s="17">
        <f t="shared" si="69"/>
        <v>1</v>
      </c>
      <c r="M172" s="12">
        <f t="shared" si="60"/>
        <v>1.0000824740000001</v>
      </c>
      <c r="N172" s="12">
        <f t="shared" ca="1" si="61"/>
        <v>1.0002247559999999</v>
      </c>
      <c r="O172" s="17">
        <f t="shared" si="70"/>
        <v>0</v>
      </c>
      <c r="P172" s="14">
        <f t="shared" ca="1" si="62"/>
        <v>0.22475598999999999</v>
      </c>
      <c r="Q172" s="21">
        <f t="shared" si="63"/>
        <v>0</v>
      </c>
      <c r="R172" s="14">
        <f t="shared" si="71"/>
        <v>0</v>
      </c>
      <c r="S172" s="4" t="str">
        <f t="shared" si="72"/>
        <v>J=</v>
      </c>
      <c r="T172" s="33">
        <f t="shared" si="73"/>
        <v>44104</v>
      </c>
      <c r="U172" s="3"/>
      <c r="V172" s="3"/>
      <c r="W172" s="131">
        <f>[2]Plan1!$A230</f>
        <v>43831</v>
      </c>
      <c r="X172" s="131" t="str">
        <f>[2]Plan1!$C230</f>
        <v>Confraternização Universal</v>
      </c>
      <c r="Y172" s="121"/>
      <c r="Z172" s="1"/>
      <c r="AB172" s="119">
        <f t="shared" si="78"/>
        <v>45929</v>
      </c>
      <c r="AC172" s="119">
        <f t="shared" si="80"/>
        <v>45930</v>
      </c>
      <c r="AD172" s="119">
        <f t="shared" si="79"/>
        <v>45930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</row>
    <row r="173" spans="1:148" x14ac:dyDescent="0.15">
      <c r="A173" s="41">
        <f t="shared" si="64"/>
        <v>43922</v>
      </c>
      <c r="B173" s="15">
        <f t="shared" ca="1" si="74"/>
        <v>1000.44956099</v>
      </c>
      <c r="C173" s="14">
        <f t="shared" si="65"/>
        <v>1000</v>
      </c>
      <c r="D173" s="13">
        <f ca="1">IF(A173&lt;$B$1,VLOOKUP(A173,[1]DI!$A$4:$B$15000,2,FALSE),0)</f>
        <v>3.6500000000000005E-2</v>
      </c>
      <c r="E173" s="14">
        <f t="shared" ca="1" si="75"/>
        <v>1.00014227</v>
      </c>
      <c r="F173" s="14">
        <f ca="1">(TRUNC(PRODUCT($E$12:$E172),16))</f>
        <v>1.01923150450108</v>
      </c>
      <c r="G173" s="14">
        <f t="shared" ca="1" si="76"/>
        <v>1.0189415542470901</v>
      </c>
      <c r="H173" s="14">
        <f t="shared" ca="1" si="77"/>
        <v>1.0002845600000001</v>
      </c>
      <c r="I173" s="13">
        <f t="shared" si="66"/>
        <v>2.1000000000000001E-2</v>
      </c>
      <c r="J173" s="33">
        <f t="shared" si="67"/>
        <v>43920</v>
      </c>
      <c r="K173" s="2">
        <f t="shared" si="68"/>
        <v>2</v>
      </c>
      <c r="L173" s="17">
        <f t="shared" si="69"/>
        <v>2</v>
      </c>
      <c r="M173" s="12">
        <f t="shared" si="60"/>
        <v>1.0001649539999999</v>
      </c>
      <c r="N173" s="12">
        <f t="shared" ca="1" si="61"/>
        <v>1.0004495609999999</v>
      </c>
      <c r="O173" s="17">
        <f t="shared" si="70"/>
        <v>0</v>
      </c>
      <c r="P173" s="14">
        <f t="shared" ca="1" si="62"/>
        <v>0.44956098999999999</v>
      </c>
      <c r="Q173" s="21">
        <f t="shared" si="63"/>
        <v>0</v>
      </c>
      <c r="R173" s="14">
        <f t="shared" si="71"/>
        <v>0</v>
      </c>
      <c r="S173" s="4" t="str">
        <f t="shared" si="72"/>
        <v>J=</v>
      </c>
      <c r="T173" s="33">
        <f t="shared" si="73"/>
        <v>44104</v>
      </c>
      <c r="U173" s="3"/>
      <c r="V173" s="3"/>
      <c r="W173" s="131">
        <f>[2]Plan1!$A231</f>
        <v>43885</v>
      </c>
      <c r="X173" s="131" t="str">
        <f>[2]Plan1!$C231</f>
        <v>Carnaval</v>
      </c>
      <c r="Y173" s="121"/>
      <c r="Z173" s="1"/>
      <c r="AB173" s="119"/>
      <c r="AC173" s="119"/>
      <c r="AD173" s="119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</row>
    <row r="174" spans="1:148" x14ac:dyDescent="0.15">
      <c r="A174" s="41">
        <f t="shared" si="64"/>
        <v>43923</v>
      </c>
      <c r="B174" s="15">
        <f t="shared" ca="1" si="74"/>
        <v>1000.6744179999999</v>
      </c>
      <c r="C174" s="14">
        <f t="shared" si="65"/>
        <v>1000</v>
      </c>
      <c r="D174" s="13">
        <f ca="1">IF(A174&lt;$B$1,VLOOKUP(A174,[1]DI!$A$4:$B$15000,2,FALSE),0)</f>
        <v>3.6500000000000005E-2</v>
      </c>
      <c r="E174" s="14">
        <f t="shared" ca="1" si="75"/>
        <v>1.00014227</v>
      </c>
      <c r="F174" s="14">
        <f ca="1">(TRUNC(PRODUCT($E$12:$E173),16))</f>
        <v>1.0193765105672199</v>
      </c>
      <c r="G174" s="14">
        <f t="shared" ca="1" si="76"/>
        <v>1.0189415542470901</v>
      </c>
      <c r="H174" s="14">
        <f t="shared" ca="1" si="77"/>
        <v>1.0004268700000001</v>
      </c>
      <c r="I174" s="13">
        <f t="shared" si="66"/>
        <v>2.1000000000000001E-2</v>
      </c>
      <c r="J174" s="33">
        <f t="shared" si="67"/>
        <v>43920</v>
      </c>
      <c r="K174" s="2">
        <f t="shared" si="68"/>
        <v>3</v>
      </c>
      <c r="L174" s="17">
        <f t="shared" si="69"/>
        <v>3</v>
      </c>
      <c r="M174" s="12">
        <f t="shared" si="60"/>
        <v>1.000247442</v>
      </c>
      <c r="N174" s="12">
        <f t="shared" ca="1" si="61"/>
        <v>1.000674418</v>
      </c>
      <c r="O174" s="17">
        <f t="shared" si="70"/>
        <v>0</v>
      </c>
      <c r="P174" s="14">
        <f t="shared" ca="1" si="62"/>
        <v>0.67441799999999996</v>
      </c>
      <c r="Q174" s="21">
        <f t="shared" si="63"/>
        <v>0</v>
      </c>
      <c r="R174" s="14">
        <f t="shared" si="71"/>
        <v>0</v>
      </c>
      <c r="S174" s="4" t="str">
        <f t="shared" si="72"/>
        <v>J=</v>
      </c>
      <c r="T174" s="33">
        <f t="shared" si="73"/>
        <v>44104</v>
      </c>
      <c r="U174" s="3"/>
      <c r="V174" s="3"/>
      <c r="W174" s="131">
        <f>[2]Plan1!$A232</f>
        <v>43886</v>
      </c>
      <c r="X174" s="131" t="str">
        <f>[2]Plan1!$C232</f>
        <v>Carnaval</v>
      </c>
      <c r="Y174" s="121"/>
      <c r="Z174" s="1"/>
      <c r="AB174" s="119"/>
      <c r="AC174" s="119"/>
      <c r="AD174" s="119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</row>
    <row r="175" spans="1:148" x14ac:dyDescent="0.15">
      <c r="A175" s="41">
        <f t="shared" si="64"/>
        <v>43924</v>
      </c>
      <c r="B175" s="15">
        <f t="shared" ca="1" si="74"/>
        <v>1000.89932399</v>
      </c>
      <c r="C175" s="14">
        <f t="shared" si="65"/>
        <v>1000</v>
      </c>
      <c r="D175" s="13">
        <f ca="1">IF(A175&lt;$B$1,VLOOKUP(A175,[1]DI!$A$4:$B$15000,2,FALSE),0)</f>
        <v>3.6500000000000005E-2</v>
      </c>
      <c r="E175" s="14">
        <f t="shared" ca="1" si="75"/>
        <v>1.00014227</v>
      </c>
      <c r="F175" s="14">
        <f ca="1">(TRUNC(PRODUCT($E$12:$E174),16))</f>
        <v>1.0195215372633799</v>
      </c>
      <c r="G175" s="14">
        <f t="shared" ca="1" si="76"/>
        <v>1.0189415542470901</v>
      </c>
      <c r="H175" s="14">
        <f t="shared" ca="1" si="77"/>
        <v>1.0005691999999999</v>
      </c>
      <c r="I175" s="13">
        <f t="shared" si="66"/>
        <v>2.1000000000000001E-2</v>
      </c>
      <c r="J175" s="33">
        <f t="shared" si="67"/>
        <v>43920</v>
      </c>
      <c r="K175" s="2">
        <f t="shared" si="68"/>
        <v>4</v>
      </c>
      <c r="L175" s="17">
        <f t="shared" si="69"/>
        <v>4</v>
      </c>
      <c r="M175" s="12">
        <f t="shared" si="60"/>
        <v>1.000329936</v>
      </c>
      <c r="N175" s="12">
        <f t="shared" ca="1" si="61"/>
        <v>1.0008993239999999</v>
      </c>
      <c r="O175" s="17">
        <f t="shared" si="70"/>
        <v>0</v>
      </c>
      <c r="P175" s="14">
        <f t="shared" ca="1" si="62"/>
        <v>0.89932398999999996</v>
      </c>
      <c r="Q175" s="21">
        <f t="shared" si="63"/>
        <v>0</v>
      </c>
      <c r="R175" s="14">
        <f t="shared" si="71"/>
        <v>0</v>
      </c>
      <c r="S175" s="4" t="str">
        <f t="shared" si="72"/>
        <v>J=</v>
      </c>
      <c r="T175" s="33">
        <f t="shared" si="73"/>
        <v>44104</v>
      </c>
      <c r="U175" s="3"/>
      <c r="V175" s="3"/>
      <c r="W175" s="131">
        <f>[2]Plan1!$A233</f>
        <v>43931</v>
      </c>
      <c r="X175" s="131" t="str">
        <f>[2]Plan1!$C233</f>
        <v>Paixão de Cristo</v>
      </c>
      <c r="Y175" s="121"/>
      <c r="Z175" s="1"/>
      <c r="AB175" s="119"/>
      <c r="AC175" s="119"/>
      <c r="AD175" s="119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</row>
    <row r="176" spans="1:148" x14ac:dyDescent="0.15">
      <c r="A176" s="41">
        <f t="shared" si="64"/>
        <v>43925</v>
      </c>
      <c r="B176" s="15">
        <f t="shared" ca="1" si="74"/>
        <v>1001.12427999</v>
      </c>
      <c r="C176" s="14">
        <f t="shared" si="65"/>
        <v>1000</v>
      </c>
      <c r="D176" s="13">
        <f ca="1">IF(A176&lt;$B$1,VLOOKUP(A176,[1]DI!$A$4:$B$15000,2,FALSE),0)</f>
        <v>0</v>
      </c>
      <c r="E176" s="14">
        <f t="shared" ca="1" si="75"/>
        <v>1</v>
      </c>
      <c r="F176" s="14">
        <f ca="1">(TRUNC(PRODUCT($E$12:$E175),16))</f>
        <v>1.0196665845924899</v>
      </c>
      <c r="G176" s="14">
        <f t="shared" ca="1" si="76"/>
        <v>1.0189415542470901</v>
      </c>
      <c r="H176" s="14">
        <f t="shared" ca="1" si="77"/>
        <v>1.0007115499999999</v>
      </c>
      <c r="I176" s="13">
        <f t="shared" si="66"/>
        <v>2.1000000000000001E-2</v>
      </c>
      <c r="J176" s="33">
        <f t="shared" si="67"/>
        <v>43920</v>
      </c>
      <c r="K176" s="2">
        <f t="shared" si="68"/>
        <v>4</v>
      </c>
      <c r="L176" s="17">
        <f t="shared" si="69"/>
        <v>5</v>
      </c>
      <c r="M176" s="12">
        <f t="shared" si="60"/>
        <v>1.000412437</v>
      </c>
      <c r="N176" s="12">
        <f t="shared" ca="1" si="61"/>
        <v>1.00112428</v>
      </c>
      <c r="O176" s="17">
        <f t="shared" si="70"/>
        <v>0</v>
      </c>
      <c r="P176" s="14">
        <f t="shared" ca="1" si="62"/>
        <v>1.12427999</v>
      </c>
      <c r="Q176" s="21">
        <f t="shared" si="63"/>
        <v>0</v>
      </c>
      <c r="R176" s="14">
        <f t="shared" si="71"/>
        <v>0</v>
      </c>
      <c r="S176" s="4" t="str">
        <f t="shared" si="72"/>
        <v>J=</v>
      </c>
      <c r="T176" s="33">
        <f t="shared" si="73"/>
        <v>44104</v>
      </c>
      <c r="U176" s="3"/>
      <c r="V176" s="3"/>
      <c r="W176" s="131">
        <f>[2]Plan1!$A234</f>
        <v>43942</v>
      </c>
      <c r="X176" s="131" t="str">
        <f>[2]Plan1!$C234</f>
        <v>Tiradentes</v>
      </c>
      <c r="Y176" s="121"/>
      <c r="Z176" s="1"/>
      <c r="AB176" s="119"/>
      <c r="AC176" s="119"/>
      <c r="AD176" s="119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</row>
    <row r="177" spans="1:148" x14ac:dyDescent="0.15">
      <c r="A177" s="41">
        <f t="shared" si="64"/>
        <v>43926</v>
      </c>
      <c r="B177" s="15">
        <f t="shared" ca="1" si="74"/>
        <v>1001.12427999</v>
      </c>
      <c r="C177" s="14">
        <f t="shared" si="65"/>
        <v>1000</v>
      </c>
      <c r="D177" s="13">
        <f ca="1">IF(A177&lt;$B$1,VLOOKUP(A177,[1]DI!$A$4:$B$15000,2,FALSE),0)</f>
        <v>0</v>
      </c>
      <c r="E177" s="14">
        <f t="shared" ca="1" si="75"/>
        <v>1</v>
      </c>
      <c r="F177" s="14">
        <f ca="1">(TRUNC(PRODUCT($E$12:$E176),16))</f>
        <v>1.0196665845924899</v>
      </c>
      <c r="G177" s="14">
        <f t="shared" ca="1" si="76"/>
        <v>1.0189415542470901</v>
      </c>
      <c r="H177" s="14">
        <f t="shared" ca="1" si="77"/>
        <v>1.0007115499999999</v>
      </c>
      <c r="I177" s="13">
        <f t="shared" si="66"/>
        <v>2.1000000000000001E-2</v>
      </c>
      <c r="J177" s="33">
        <f t="shared" si="67"/>
        <v>43920</v>
      </c>
      <c r="K177" s="2">
        <f t="shared" si="68"/>
        <v>4</v>
      </c>
      <c r="L177" s="17">
        <f t="shared" si="69"/>
        <v>5</v>
      </c>
      <c r="M177" s="12">
        <f t="shared" si="60"/>
        <v>1.000412437</v>
      </c>
      <c r="N177" s="12">
        <f t="shared" ca="1" si="61"/>
        <v>1.00112428</v>
      </c>
      <c r="O177" s="17">
        <f t="shared" si="70"/>
        <v>0</v>
      </c>
      <c r="P177" s="14">
        <f t="shared" ca="1" si="62"/>
        <v>1.12427999</v>
      </c>
      <c r="Q177" s="21">
        <f t="shared" si="63"/>
        <v>0</v>
      </c>
      <c r="R177" s="14">
        <f t="shared" si="71"/>
        <v>0</v>
      </c>
      <c r="S177" s="4" t="str">
        <f t="shared" si="72"/>
        <v>J=</v>
      </c>
      <c r="T177" s="33">
        <f t="shared" si="73"/>
        <v>44104</v>
      </c>
      <c r="U177" s="3"/>
      <c r="V177" s="3"/>
      <c r="W177" s="131">
        <f>[2]Plan1!$A235</f>
        <v>43952</v>
      </c>
      <c r="X177" s="131" t="str">
        <f>[2]Plan1!$C235</f>
        <v>Dia do Trabalho</v>
      </c>
      <c r="Y177" s="121"/>
      <c r="Z177" s="1"/>
      <c r="AB177" s="119"/>
      <c r="AC177" s="119"/>
      <c r="AD177" s="119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</row>
    <row r="178" spans="1:148" x14ac:dyDescent="0.15">
      <c r="A178" s="41">
        <f t="shared" si="64"/>
        <v>43927</v>
      </c>
      <c r="B178" s="15">
        <f t="shared" ca="1" si="74"/>
        <v>1001.12427999</v>
      </c>
      <c r="C178" s="14">
        <f t="shared" si="65"/>
        <v>1000</v>
      </c>
      <c r="D178" s="13">
        <f ca="1">IF(A178&lt;$B$1,VLOOKUP(A178,[1]DI!$A$4:$B$15000,2,FALSE),0)</f>
        <v>3.6500000000000005E-2</v>
      </c>
      <c r="E178" s="14">
        <f t="shared" ca="1" si="75"/>
        <v>1.00014227</v>
      </c>
      <c r="F178" s="14">
        <f ca="1">(TRUNC(PRODUCT($E$12:$E177),16))</f>
        <v>1.0196665845924899</v>
      </c>
      <c r="G178" s="14">
        <f t="shared" ca="1" si="76"/>
        <v>1.0189415542470901</v>
      </c>
      <c r="H178" s="14">
        <f t="shared" ca="1" si="77"/>
        <v>1.0007115499999999</v>
      </c>
      <c r="I178" s="13">
        <f t="shared" si="66"/>
        <v>2.1000000000000001E-2</v>
      </c>
      <c r="J178" s="33">
        <f t="shared" si="67"/>
        <v>43920</v>
      </c>
      <c r="K178" s="2">
        <f t="shared" si="68"/>
        <v>5</v>
      </c>
      <c r="L178" s="17">
        <f t="shared" si="69"/>
        <v>5</v>
      </c>
      <c r="M178" s="12">
        <f t="shared" si="60"/>
        <v>1.000412437</v>
      </c>
      <c r="N178" s="12">
        <f t="shared" ca="1" si="61"/>
        <v>1.00112428</v>
      </c>
      <c r="O178" s="17">
        <f t="shared" si="70"/>
        <v>0</v>
      </c>
      <c r="P178" s="14">
        <f t="shared" ca="1" si="62"/>
        <v>1.12427999</v>
      </c>
      <c r="Q178" s="21">
        <f t="shared" si="63"/>
        <v>0</v>
      </c>
      <c r="R178" s="14">
        <f t="shared" si="71"/>
        <v>0</v>
      </c>
      <c r="S178" s="4" t="str">
        <f t="shared" si="72"/>
        <v>J=</v>
      </c>
      <c r="T178" s="33">
        <f t="shared" si="73"/>
        <v>44104</v>
      </c>
      <c r="U178" s="3"/>
      <c r="V178" s="3"/>
      <c r="W178" s="131">
        <f>[2]Plan1!$A236</f>
        <v>43993</v>
      </c>
      <c r="X178" s="131" t="str">
        <f>[2]Plan1!$C236</f>
        <v>Corpus Christi</v>
      </c>
      <c r="Y178" s="121"/>
      <c r="Z178" s="1"/>
      <c r="AB178" s="119"/>
      <c r="AC178" s="119"/>
      <c r="AD178" s="119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</row>
    <row r="179" spans="1:148" x14ac:dyDescent="0.15">
      <c r="A179" s="41">
        <f t="shared" si="64"/>
        <v>43928</v>
      </c>
      <c r="B179" s="15">
        <f t="shared" ca="1" si="74"/>
        <v>1001.34928799</v>
      </c>
      <c r="C179" s="14">
        <f t="shared" si="65"/>
        <v>1000</v>
      </c>
      <c r="D179" s="13">
        <f ca="1">IF(A179&lt;$B$1,VLOOKUP(A179,[1]DI!$A$4:$B$15000,2,FALSE),0)</f>
        <v>3.6500000000000005E-2</v>
      </c>
      <c r="E179" s="14">
        <f t="shared" ca="1" si="75"/>
        <v>1.00014227</v>
      </c>
      <c r="F179" s="14">
        <f ca="1">(TRUNC(PRODUCT($E$12:$E178),16))</f>
        <v>1.0198116525574801</v>
      </c>
      <c r="G179" s="14">
        <f t="shared" ca="1" si="76"/>
        <v>1.0189415542470901</v>
      </c>
      <c r="H179" s="14">
        <f t="shared" ca="1" si="77"/>
        <v>1.00085392</v>
      </c>
      <c r="I179" s="13">
        <f t="shared" si="66"/>
        <v>2.1000000000000001E-2</v>
      </c>
      <c r="J179" s="33">
        <f t="shared" si="67"/>
        <v>43920</v>
      </c>
      <c r="K179" s="2">
        <f t="shared" si="68"/>
        <v>6</v>
      </c>
      <c r="L179" s="17">
        <f t="shared" si="69"/>
        <v>6</v>
      </c>
      <c r="M179" s="12">
        <f t="shared" si="60"/>
        <v>1.000494945</v>
      </c>
      <c r="N179" s="12">
        <f t="shared" ca="1" si="61"/>
        <v>1.0013492879999999</v>
      </c>
      <c r="O179" s="17">
        <f t="shared" si="70"/>
        <v>0</v>
      </c>
      <c r="P179" s="14">
        <f t="shared" ca="1" si="62"/>
        <v>1.3492879900000001</v>
      </c>
      <c r="Q179" s="21">
        <f t="shared" si="63"/>
        <v>0</v>
      </c>
      <c r="R179" s="14">
        <f t="shared" si="71"/>
        <v>0</v>
      </c>
      <c r="S179" s="4" t="str">
        <f t="shared" si="72"/>
        <v>J=</v>
      </c>
      <c r="T179" s="33">
        <f t="shared" si="73"/>
        <v>44104</v>
      </c>
      <c r="U179" s="3"/>
      <c r="V179" s="3"/>
      <c r="W179" s="131">
        <f>[2]Plan1!$A237</f>
        <v>44081</v>
      </c>
      <c r="X179" s="131" t="str">
        <f>[2]Plan1!$C237</f>
        <v>Independência do Brasil</v>
      </c>
      <c r="Y179" s="121"/>
      <c r="Z179" s="1"/>
      <c r="AB179" s="119"/>
      <c r="AC179" s="119"/>
      <c r="AD179" s="119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</row>
    <row r="180" spans="1:148" x14ac:dyDescent="0.15">
      <c r="A180" s="41">
        <f t="shared" si="64"/>
        <v>43929</v>
      </c>
      <c r="B180" s="15">
        <f t="shared" ca="1" si="74"/>
        <v>1001.57435399</v>
      </c>
      <c r="C180" s="14">
        <f t="shared" si="65"/>
        <v>1000</v>
      </c>
      <c r="D180" s="13">
        <f ca="1">IF(A180&lt;$B$1,VLOOKUP(A180,[1]DI!$A$4:$B$15000,2,FALSE),0)</f>
        <v>3.6500000000000005E-2</v>
      </c>
      <c r="E180" s="14">
        <f t="shared" ca="1" si="75"/>
        <v>1.00014227</v>
      </c>
      <c r="F180" s="14">
        <f ca="1">(TRUNC(PRODUCT($E$12:$E179),16))</f>
        <v>1.01995674116129</v>
      </c>
      <c r="G180" s="14">
        <f t="shared" ca="1" si="76"/>
        <v>1.0189415542470901</v>
      </c>
      <c r="H180" s="14">
        <f t="shared" ca="1" si="77"/>
        <v>1.0009963200000001</v>
      </c>
      <c r="I180" s="13">
        <f t="shared" si="66"/>
        <v>2.1000000000000001E-2</v>
      </c>
      <c r="J180" s="33">
        <f t="shared" si="67"/>
        <v>43920</v>
      </c>
      <c r="K180" s="2">
        <f t="shared" si="68"/>
        <v>7</v>
      </c>
      <c r="L180" s="17">
        <f t="shared" si="69"/>
        <v>7</v>
      </c>
      <c r="M180" s="12">
        <f t="shared" si="60"/>
        <v>1.0005774590000001</v>
      </c>
      <c r="N180" s="12">
        <f t="shared" ca="1" si="61"/>
        <v>1.0015743539999999</v>
      </c>
      <c r="O180" s="17">
        <f t="shared" si="70"/>
        <v>0</v>
      </c>
      <c r="P180" s="14">
        <f t="shared" ca="1" si="62"/>
        <v>1.5743539900000001</v>
      </c>
      <c r="Q180" s="21">
        <f t="shared" si="63"/>
        <v>0</v>
      </c>
      <c r="R180" s="14">
        <f t="shared" si="71"/>
        <v>0</v>
      </c>
      <c r="S180" s="4" t="str">
        <f t="shared" si="72"/>
        <v>J=</v>
      </c>
      <c r="T180" s="33">
        <f t="shared" si="73"/>
        <v>44104</v>
      </c>
      <c r="U180" s="3"/>
      <c r="V180" s="3"/>
      <c r="W180" s="131">
        <f>[2]Plan1!$A238</f>
        <v>44116</v>
      </c>
      <c r="X180" s="131" t="str">
        <f>[2]Plan1!$C238</f>
        <v>Nossa Sr.a Aparecida - Padroeira do Brasil</v>
      </c>
      <c r="Y180" s="121"/>
      <c r="Z180" s="1"/>
      <c r="AB180" s="119"/>
      <c r="AC180" s="119"/>
      <c r="AD180" s="119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</row>
    <row r="181" spans="1:148" x14ac:dyDescent="0.15">
      <c r="A181" s="41">
        <f t="shared" si="64"/>
        <v>43930</v>
      </c>
      <c r="B181" s="15">
        <f t="shared" ca="1" si="74"/>
        <v>1001.7994629999999</v>
      </c>
      <c r="C181" s="14">
        <f t="shared" si="65"/>
        <v>1000</v>
      </c>
      <c r="D181" s="13">
        <f ca="1">IF(A181&lt;$B$1,VLOOKUP(A181,[1]DI!$A$4:$B$15000,2,FALSE),0)</f>
        <v>3.6500000000000005E-2</v>
      </c>
      <c r="E181" s="14">
        <f t="shared" ca="1" si="75"/>
        <v>1.00014227</v>
      </c>
      <c r="F181" s="14">
        <f ca="1">(TRUNC(PRODUCT($E$12:$E180),16))</f>
        <v>1.02010185040685</v>
      </c>
      <c r="G181" s="14">
        <f t="shared" ca="1" si="76"/>
        <v>1.0189415542470901</v>
      </c>
      <c r="H181" s="14">
        <f t="shared" ca="1" si="77"/>
        <v>1.0011387300000001</v>
      </c>
      <c r="I181" s="13">
        <f t="shared" si="66"/>
        <v>2.1000000000000001E-2</v>
      </c>
      <c r="J181" s="33">
        <f t="shared" si="67"/>
        <v>43920</v>
      </c>
      <c r="K181" s="2">
        <f t="shared" si="68"/>
        <v>8</v>
      </c>
      <c r="L181" s="17">
        <f t="shared" si="69"/>
        <v>8</v>
      </c>
      <c r="M181" s="12">
        <f t="shared" si="60"/>
        <v>1.0006599810000001</v>
      </c>
      <c r="N181" s="12">
        <f t="shared" ca="1" si="61"/>
        <v>1.001799463</v>
      </c>
      <c r="O181" s="17">
        <f t="shared" si="70"/>
        <v>0</v>
      </c>
      <c r="P181" s="14">
        <f t="shared" ca="1" si="62"/>
        <v>1.799463</v>
      </c>
      <c r="Q181" s="21">
        <f t="shared" si="63"/>
        <v>0</v>
      </c>
      <c r="R181" s="14">
        <f t="shared" si="71"/>
        <v>0</v>
      </c>
      <c r="S181" s="4" t="str">
        <f t="shared" si="72"/>
        <v>J=</v>
      </c>
      <c r="T181" s="33">
        <f t="shared" si="73"/>
        <v>44104</v>
      </c>
      <c r="U181" s="3"/>
      <c r="V181" s="3"/>
      <c r="W181" s="131">
        <f>[2]Plan1!$A239</f>
        <v>44137</v>
      </c>
      <c r="X181" s="131" t="str">
        <f>[2]Plan1!$C239</f>
        <v>Finados</v>
      </c>
      <c r="Y181" s="121"/>
      <c r="Z181" s="1"/>
      <c r="AB181" s="119"/>
      <c r="AC181" s="119"/>
      <c r="AD181" s="119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</row>
    <row r="182" spans="1:148" x14ac:dyDescent="0.15">
      <c r="A182" s="41">
        <f t="shared" si="64"/>
        <v>43931</v>
      </c>
      <c r="B182" s="15">
        <f t="shared" ca="1" si="74"/>
        <v>1002.02462</v>
      </c>
      <c r="C182" s="14">
        <f t="shared" si="65"/>
        <v>1000</v>
      </c>
      <c r="D182" s="13">
        <f ca="1">IF(A182&lt;$B$1,VLOOKUP(A182,[1]DI!$A$4:$B$15000,2,FALSE),0)</f>
        <v>0</v>
      </c>
      <c r="E182" s="14">
        <f t="shared" ca="1" si="75"/>
        <v>1</v>
      </c>
      <c r="F182" s="14">
        <f ca="1">(TRUNC(PRODUCT($E$12:$E181),16))</f>
        <v>1.0202469802971099</v>
      </c>
      <c r="G182" s="14">
        <f t="shared" ca="1" si="76"/>
        <v>1.0189415542470901</v>
      </c>
      <c r="H182" s="14">
        <f t="shared" ca="1" si="77"/>
        <v>1.00128116</v>
      </c>
      <c r="I182" s="13">
        <f t="shared" si="66"/>
        <v>2.1000000000000001E-2</v>
      </c>
      <c r="J182" s="33">
        <f t="shared" si="67"/>
        <v>43920</v>
      </c>
      <c r="K182" s="2">
        <f t="shared" si="68"/>
        <v>8</v>
      </c>
      <c r="L182" s="17">
        <f t="shared" si="69"/>
        <v>9</v>
      </c>
      <c r="M182" s="12">
        <f t="shared" si="60"/>
        <v>1.0007425089999999</v>
      </c>
      <c r="N182" s="12">
        <f t="shared" ca="1" si="61"/>
        <v>1.00202462</v>
      </c>
      <c r="O182" s="17">
        <f t="shared" si="70"/>
        <v>0</v>
      </c>
      <c r="P182" s="14">
        <f t="shared" ca="1" si="62"/>
        <v>2.0246200000000001</v>
      </c>
      <c r="Q182" s="21">
        <f t="shared" si="63"/>
        <v>0</v>
      </c>
      <c r="R182" s="14">
        <f t="shared" si="71"/>
        <v>0</v>
      </c>
      <c r="S182" s="4" t="str">
        <f t="shared" si="72"/>
        <v>J=</v>
      </c>
      <c r="T182" s="33">
        <f t="shared" si="73"/>
        <v>44104</v>
      </c>
      <c r="U182" s="3"/>
      <c r="V182" s="3"/>
      <c r="W182" s="131">
        <f>[2]Plan1!$A240</f>
        <v>44150</v>
      </c>
      <c r="X182" s="131" t="str">
        <f>[2]Plan1!$C240</f>
        <v>Proclamação da República</v>
      </c>
      <c r="Y182" s="121"/>
      <c r="Z182" s="1"/>
      <c r="AB182" s="119"/>
      <c r="AC182" s="119"/>
      <c r="AD182" s="119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</row>
    <row r="183" spans="1:148" x14ac:dyDescent="0.15">
      <c r="A183" s="41">
        <f t="shared" si="64"/>
        <v>43932</v>
      </c>
      <c r="B183" s="15">
        <f t="shared" ca="1" si="74"/>
        <v>1002.02462</v>
      </c>
      <c r="C183" s="14">
        <f t="shared" si="65"/>
        <v>1000</v>
      </c>
      <c r="D183" s="13">
        <f ca="1">IF(A183&lt;$B$1,VLOOKUP(A183,[1]DI!$A$4:$B$15000,2,FALSE),0)</f>
        <v>0</v>
      </c>
      <c r="E183" s="14">
        <f t="shared" ca="1" si="75"/>
        <v>1</v>
      </c>
      <c r="F183" s="14">
        <f ca="1">(TRUNC(PRODUCT($E$12:$E182),16))</f>
        <v>1.0202469802971099</v>
      </c>
      <c r="G183" s="14">
        <f t="shared" ca="1" si="76"/>
        <v>1.0189415542470901</v>
      </c>
      <c r="H183" s="14">
        <f t="shared" ca="1" si="77"/>
        <v>1.00128116</v>
      </c>
      <c r="I183" s="13">
        <f t="shared" si="66"/>
        <v>2.1000000000000001E-2</v>
      </c>
      <c r="J183" s="33">
        <f t="shared" si="67"/>
        <v>43920</v>
      </c>
      <c r="K183" s="2">
        <f t="shared" si="68"/>
        <v>8</v>
      </c>
      <c r="L183" s="17">
        <f t="shared" si="69"/>
        <v>9</v>
      </c>
      <c r="M183" s="12">
        <f t="shared" si="60"/>
        <v>1.0007425089999999</v>
      </c>
      <c r="N183" s="12">
        <f t="shared" ca="1" si="61"/>
        <v>1.00202462</v>
      </c>
      <c r="O183" s="17">
        <f t="shared" si="70"/>
        <v>0</v>
      </c>
      <c r="P183" s="14">
        <f t="shared" ca="1" si="62"/>
        <v>2.0246200000000001</v>
      </c>
      <c r="Q183" s="21">
        <f t="shared" si="63"/>
        <v>0</v>
      </c>
      <c r="R183" s="14">
        <f t="shared" si="71"/>
        <v>0</v>
      </c>
      <c r="S183" s="4" t="str">
        <f t="shared" si="72"/>
        <v>J=</v>
      </c>
      <c r="T183" s="33">
        <f t="shared" si="73"/>
        <v>44104</v>
      </c>
      <c r="U183" s="3"/>
      <c r="V183" s="3"/>
      <c r="W183" s="131">
        <f>[2]Plan1!$A241</f>
        <v>44190</v>
      </c>
      <c r="X183" s="131" t="str">
        <f>[2]Plan1!$C241</f>
        <v>Natal</v>
      </c>
      <c r="Y183" s="121"/>
      <c r="Z183" s="1"/>
      <c r="AB183" s="119"/>
      <c r="AC183" s="119"/>
      <c r="AD183" s="119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</row>
    <row r="184" spans="1:148" x14ac:dyDescent="0.15">
      <c r="A184" s="41">
        <f t="shared" si="64"/>
        <v>43933</v>
      </c>
      <c r="B184" s="15">
        <f t="shared" ca="1" si="74"/>
        <v>1002.02462</v>
      </c>
      <c r="C184" s="14">
        <f t="shared" si="65"/>
        <v>1000</v>
      </c>
      <c r="D184" s="13">
        <f ca="1">IF(A184&lt;$B$1,VLOOKUP(A184,[1]DI!$A$4:$B$15000,2,FALSE),0)</f>
        <v>0</v>
      </c>
      <c r="E184" s="14">
        <f t="shared" ca="1" si="75"/>
        <v>1</v>
      </c>
      <c r="F184" s="14">
        <f ca="1">(TRUNC(PRODUCT($E$12:$E183),16))</f>
        <v>1.0202469802971099</v>
      </c>
      <c r="G184" s="14">
        <f t="shared" ca="1" si="76"/>
        <v>1.0189415542470901</v>
      </c>
      <c r="H184" s="14">
        <f t="shared" ca="1" si="77"/>
        <v>1.00128116</v>
      </c>
      <c r="I184" s="13">
        <f t="shared" si="66"/>
        <v>2.1000000000000001E-2</v>
      </c>
      <c r="J184" s="33">
        <f t="shared" si="67"/>
        <v>43920</v>
      </c>
      <c r="K184" s="2">
        <f t="shared" si="68"/>
        <v>8</v>
      </c>
      <c r="L184" s="17">
        <f t="shared" si="69"/>
        <v>9</v>
      </c>
      <c r="M184" s="12">
        <f t="shared" si="60"/>
        <v>1.0007425089999999</v>
      </c>
      <c r="N184" s="12">
        <f t="shared" ca="1" si="61"/>
        <v>1.00202462</v>
      </c>
      <c r="O184" s="17">
        <f t="shared" si="70"/>
        <v>0</v>
      </c>
      <c r="P184" s="14">
        <f t="shared" ca="1" si="62"/>
        <v>2.0246200000000001</v>
      </c>
      <c r="Q184" s="21">
        <f t="shared" si="63"/>
        <v>0</v>
      </c>
      <c r="R184" s="14">
        <f t="shared" si="71"/>
        <v>0</v>
      </c>
      <c r="S184" s="4" t="str">
        <f t="shared" si="72"/>
        <v>J=</v>
      </c>
      <c r="T184" s="33">
        <f t="shared" si="73"/>
        <v>44104</v>
      </c>
      <c r="U184" s="3"/>
      <c r="V184" s="3"/>
      <c r="W184" s="131">
        <f>[2]Plan1!$A242</f>
        <v>44197</v>
      </c>
      <c r="X184" s="131" t="str">
        <f>[2]Plan1!$C242</f>
        <v>Confraternização Universal</v>
      </c>
      <c r="Y184" s="121"/>
      <c r="Z184" s="1"/>
      <c r="AB184" s="119"/>
      <c r="AC184" s="119"/>
      <c r="AD184" s="119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</row>
    <row r="185" spans="1:148" x14ac:dyDescent="0.15">
      <c r="A185" s="41">
        <f t="shared" si="64"/>
        <v>43934</v>
      </c>
      <c r="B185" s="15">
        <f t="shared" ca="1" si="74"/>
        <v>1002.02462</v>
      </c>
      <c r="C185" s="14">
        <f t="shared" si="65"/>
        <v>1000</v>
      </c>
      <c r="D185" s="13">
        <f ca="1">IF(A185&lt;$B$1,VLOOKUP(A185,[1]DI!$A$4:$B$15000,2,FALSE),0)</f>
        <v>3.6500000000000005E-2</v>
      </c>
      <c r="E185" s="14">
        <f t="shared" ca="1" si="75"/>
        <v>1.00014227</v>
      </c>
      <c r="F185" s="14">
        <f ca="1">(TRUNC(PRODUCT($E$12:$E184),16))</f>
        <v>1.0202469802971099</v>
      </c>
      <c r="G185" s="14">
        <f t="shared" ca="1" si="76"/>
        <v>1.0189415542470901</v>
      </c>
      <c r="H185" s="14">
        <f t="shared" ca="1" si="77"/>
        <v>1.00128116</v>
      </c>
      <c r="I185" s="13">
        <f t="shared" si="66"/>
        <v>2.1000000000000001E-2</v>
      </c>
      <c r="J185" s="33">
        <f t="shared" si="67"/>
        <v>43920</v>
      </c>
      <c r="K185" s="2">
        <f t="shared" si="68"/>
        <v>9</v>
      </c>
      <c r="L185" s="17">
        <f t="shared" si="69"/>
        <v>9</v>
      </c>
      <c r="M185" s="12">
        <f t="shared" si="60"/>
        <v>1.0007425089999999</v>
      </c>
      <c r="N185" s="12">
        <f t="shared" ca="1" si="61"/>
        <v>1.00202462</v>
      </c>
      <c r="O185" s="17">
        <f t="shared" si="70"/>
        <v>0</v>
      </c>
      <c r="P185" s="14">
        <f t="shared" ca="1" si="62"/>
        <v>2.0246200000000001</v>
      </c>
      <c r="Q185" s="21">
        <f t="shared" si="63"/>
        <v>0</v>
      </c>
      <c r="R185" s="14">
        <f t="shared" si="71"/>
        <v>0</v>
      </c>
      <c r="S185" s="4" t="str">
        <f t="shared" si="72"/>
        <v>J=</v>
      </c>
      <c r="T185" s="33">
        <f t="shared" si="73"/>
        <v>44104</v>
      </c>
      <c r="U185" s="3"/>
      <c r="V185" s="3"/>
      <c r="W185" s="131">
        <f>[2]Plan1!$A243</f>
        <v>44242</v>
      </c>
      <c r="X185" s="131" t="str">
        <f>[2]Plan1!$C243</f>
        <v>Carnaval</v>
      </c>
      <c r="Y185" s="121"/>
      <c r="Z185" s="1"/>
      <c r="AB185" s="119"/>
      <c r="AC185" s="119"/>
      <c r="AD185" s="119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</row>
    <row r="186" spans="1:148" x14ac:dyDescent="0.15">
      <c r="A186" s="41">
        <f t="shared" si="64"/>
        <v>43935</v>
      </c>
      <c r="B186" s="15">
        <f t="shared" ca="1" si="74"/>
        <v>1002.24982899</v>
      </c>
      <c r="C186" s="14">
        <f t="shared" si="65"/>
        <v>1000</v>
      </c>
      <c r="D186" s="13">
        <f ca="1">IF(A186&lt;$B$1,VLOOKUP(A186,[1]DI!$A$4:$B$15000,2,FALSE),0)</f>
        <v>3.6500000000000005E-2</v>
      </c>
      <c r="E186" s="14">
        <f t="shared" ca="1" si="75"/>
        <v>1.00014227</v>
      </c>
      <c r="F186" s="14">
        <f ca="1">(TRUNC(PRODUCT($E$12:$E185),16))</f>
        <v>1.0203921308349999</v>
      </c>
      <c r="G186" s="14">
        <f t="shared" ca="1" si="76"/>
        <v>1.0189415542470901</v>
      </c>
      <c r="H186" s="14">
        <f t="shared" ca="1" si="77"/>
        <v>1.00142361</v>
      </c>
      <c r="I186" s="13">
        <f t="shared" si="66"/>
        <v>2.1000000000000001E-2</v>
      </c>
      <c r="J186" s="33">
        <f t="shared" si="67"/>
        <v>43920</v>
      </c>
      <c r="K186" s="2">
        <f t="shared" si="68"/>
        <v>10</v>
      </c>
      <c r="L186" s="17">
        <f t="shared" si="69"/>
        <v>10</v>
      </c>
      <c r="M186" s="12">
        <f t="shared" si="60"/>
        <v>1.0008250439999999</v>
      </c>
      <c r="N186" s="12">
        <f t="shared" ca="1" si="61"/>
        <v>1.0022498289999999</v>
      </c>
      <c r="O186" s="17">
        <f t="shared" si="70"/>
        <v>0</v>
      </c>
      <c r="P186" s="14">
        <f t="shared" ca="1" si="62"/>
        <v>2.2498289900000001</v>
      </c>
      <c r="Q186" s="21">
        <f t="shared" si="63"/>
        <v>0</v>
      </c>
      <c r="R186" s="14">
        <f t="shared" si="71"/>
        <v>0</v>
      </c>
      <c r="S186" s="4" t="str">
        <f t="shared" si="72"/>
        <v>J=</v>
      </c>
      <c r="T186" s="33">
        <f t="shared" si="73"/>
        <v>44104</v>
      </c>
      <c r="U186" s="3"/>
      <c r="V186" s="3"/>
      <c r="W186" s="131">
        <f>[2]Plan1!$A244</f>
        <v>44243</v>
      </c>
      <c r="X186" s="131" t="str">
        <f>[2]Plan1!$C244</f>
        <v>Carnaval</v>
      </c>
      <c r="Y186" s="121"/>
      <c r="Z186" s="1"/>
      <c r="AB186" s="119"/>
      <c r="AC186" s="119"/>
      <c r="AD186" s="119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</row>
    <row r="187" spans="1:148" x14ac:dyDescent="0.15">
      <c r="A187" s="41">
        <f t="shared" si="64"/>
        <v>43936</v>
      </c>
      <c r="B187" s="15">
        <f t="shared" ca="1" si="74"/>
        <v>1002.475087</v>
      </c>
      <c r="C187" s="14">
        <f t="shared" si="65"/>
        <v>1000</v>
      </c>
      <c r="D187" s="13">
        <f ca="1">IF(A187&lt;$B$1,VLOOKUP(A187,[1]DI!$A$4:$B$15000,2,FALSE),0)</f>
        <v>3.6500000000000005E-2</v>
      </c>
      <c r="E187" s="14">
        <f t="shared" ca="1" si="75"/>
        <v>1.00014227</v>
      </c>
      <c r="F187" s="14">
        <f ca="1">(TRUNC(PRODUCT($E$12:$E186),16))</f>
        <v>1.0205373020234501</v>
      </c>
      <c r="G187" s="14">
        <f t="shared" ca="1" si="76"/>
        <v>1.0189415542470901</v>
      </c>
      <c r="H187" s="14">
        <f t="shared" ca="1" si="77"/>
        <v>1.0015660799999999</v>
      </c>
      <c r="I187" s="13">
        <f t="shared" si="66"/>
        <v>2.1000000000000001E-2</v>
      </c>
      <c r="J187" s="33">
        <f t="shared" si="67"/>
        <v>43920</v>
      </c>
      <c r="K187" s="2">
        <f t="shared" si="68"/>
        <v>11</v>
      </c>
      <c r="L187" s="17">
        <f t="shared" si="69"/>
        <v>11</v>
      </c>
      <c r="M187" s="12">
        <f t="shared" si="60"/>
        <v>1.0009075860000001</v>
      </c>
      <c r="N187" s="12">
        <f t="shared" ca="1" si="61"/>
        <v>1.0024750870000001</v>
      </c>
      <c r="O187" s="17">
        <f t="shared" si="70"/>
        <v>0</v>
      </c>
      <c r="P187" s="14">
        <f t="shared" ca="1" si="62"/>
        <v>2.4750869999999998</v>
      </c>
      <c r="Q187" s="21">
        <f t="shared" si="63"/>
        <v>0</v>
      </c>
      <c r="R187" s="14">
        <f t="shared" si="71"/>
        <v>0</v>
      </c>
      <c r="S187" s="4" t="str">
        <f t="shared" si="72"/>
        <v>J=</v>
      </c>
      <c r="T187" s="33">
        <f t="shared" si="73"/>
        <v>44104</v>
      </c>
      <c r="U187" s="3"/>
      <c r="V187" s="3"/>
      <c r="W187" s="131">
        <f>[2]Plan1!$A245</f>
        <v>44288</v>
      </c>
      <c r="X187" s="131" t="str">
        <f>[2]Plan1!$C245</f>
        <v>Paixão de Cristo</v>
      </c>
      <c r="Y187" s="121"/>
      <c r="Z187" s="1"/>
      <c r="AB187" s="119"/>
      <c r="AC187" s="119"/>
      <c r="AD187" s="119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</row>
    <row r="188" spans="1:148" x14ac:dyDescent="0.15">
      <c r="A188" s="41">
        <f t="shared" si="64"/>
        <v>43937</v>
      </c>
      <c r="B188" s="15">
        <f t="shared" ca="1" si="74"/>
        <v>1002.700407</v>
      </c>
      <c r="C188" s="14">
        <f t="shared" si="65"/>
        <v>1000</v>
      </c>
      <c r="D188" s="13">
        <f ca="1">IF(A188&lt;$B$1,VLOOKUP(A188,[1]DI!$A$4:$B$15000,2,FALSE),0)</f>
        <v>3.6500000000000005E-2</v>
      </c>
      <c r="E188" s="14">
        <f t="shared" ca="1" si="75"/>
        <v>1.00014227</v>
      </c>
      <c r="F188" s="14">
        <f ca="1">(TRUNC(PRODUCT($E$12:$E187),16))</f>
        <v>1.02068249386541</v>
      </c>
      <c r="G188" s="14">
        <f t="shared" ca="1" si="76"/>
        <v>1.0189415542470901</v>
      </c>
      <c r="H188" s="14">
        <f t="shared" ca="1" si="77"/>
        <v>1.0017085800000001</v>
      </c>
      <c r="I188" s="13">
        <f t="shared" si="66"/>
        <v>2.1000000000000001E-2</v>
      </c>
      <c r="J188" s="33">
        <f t="shared" si="67"/>
        <v>43920</v>
      </c>
      <c r="K188" s="2">
        <f t="shared" si="68"/>
        <v>12</v>
      </c>
      <c r="L188" s="17">
        <f t="shared" si="69"/>
        <v>12</v>
      </c>
      <c r="M188" s="12">
        <f t="shared" si="60"/>
        <v>1.0009901349999999</v>
      </c>
      <c r="N188" s="12">
        <f t="shared" ca="1" si="61"/>
        <v>1.0027004070000001</v>
      </c>
      <c r="O188" s="17">
        <f t="shared" si="70"/>
        <v>0</v>
      </c>
      <c r="P188" s="14">
        <f t="shared" ca="1" si="62"/>
        <v>2.7004069999999998</v>
      </c>
      <c r="Q188" s="21">
        <f t="shared" si="63"/>
        <v>0</v>
      </c>
      <c r="R188" s="14">
        <f t="shared" si="71"/>
        <v>0</v>
      </c>
      <c r="S188" s="4" t="str">
        <f t="shared" si="72"/>
        <v>J=</v>
      </c>
      <c r="T188" s="33">
        <f t="shared" si="73"/>
        <v>44104</v>
      </c>
      <c r="U188" s="3"/>
      <c r="V188" s="3"/>
      <c r="W188" s="131">
        <f>[2]Plan1!$A246</f>
        <v>44307</v>
      </c>
      <c r="X188" s="131" t="str">
        <f>[2]Plan1!$C246</f>
        <v>Tiradentes</v>
      </c>
      <c r="Y188" s="121"/>
      <c r="Z188" s="1"/>
      <c r="AB188" s="119"/>
      <c r="AC188" s="119"/>
      <c r="AD188" s="119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</row>
    <row r="189" spans="1:148" x14ac:dyDescent="0.15">
      <c r="A189" s="41">
        <f t="shared" si="64"/>
        <v>43938</v>
      </c>
      <c r="B189" s="15">
        <f t="shared" ca="1" si="74"/>
        <v>1002.9257659899999</v>
      </c>
      <c r="C189" s="14">
        <f t="shared" si="65"/>
        <v>1000</v>
      </c>
      <c r="D189" s="13">
        <f ca="1">IF(A189&lt;$B$1,VLOOKUP(A189,[1]DI!$A$4:$B$15000,2,FALSE),0)</f>
        <v>3.6500000000000005E-2</v>
      </c>
      <c r="E189" s="14">
        <f t="shared" ca="1" si="75"/>
        <v>1.00014227</v>
      </c>
      <c r="F189" s="14">
        <f ca="1">(TRUNC(PRODUCT($E$12:$E188),16))</f>
        <v>1.02082770636381</v>
      </c>
      <c r="G189" s="14">
        <f t="shared" ca="1" si="76"/>
        <v>1.0189415542470901</v>
      </c>
      <c r="H189" s="14">
        <f t="shared" ca="1" si="77"/>
        <v>1.0018510899999999</v>
      </c>
      <c r="I189" s="13">
        <f t="shared" si="66"/>
        <v>2.1000000000000001E-2</v>
      </c>
      <c r="J189" s="33">
        <f t="shared" si="67"/>
        <v>43920</v>
      </c>
      <c r="K189" s="2">
        <f t="shared" si="68"/>
        <v>13</v>
      </c>
      <c r="L189" s="17">
        <f t="shared" si="69"/>
        <v>13</v>
      </c>
      <c r="M189" s="12">
        <f t="shared" si="60"/>
        <v>1.00107269</v>
      </c>
      <c r="N189" s="12">
        <f t="shared" ca="1" si="61"/>
        <v>1.0029257659999999</v>
      </c>
      <c r="O189" s="17">
        <f t="shared" si="70"/>
        <v>0</v>
      </c>
      <c r="P189" s="14">
        <f t="shared" ca="1" si="62"/>
        <v>2.9257659899999999</v>
      </c>
      <c r="Q189" s="21">
        <f t="shared" si="63"/>
        <v>0</v>
      </c>
      <c r="R189" s="14">
        <f t="shared" si="71"/>
        <v>0</v>
      </c>
      <c r="S189" s="4" t="str">
        <f t="shared" si="72"/>
        <v>J=</v>
      </c>
      <c r="T189" s="33">
        <f t="shared" si="73"/>
        <v>44104</v>
      </c>
      <c r="U189" s="3"/>
      <c r="V189" s="3"/>
      <c r="W189" s="131">
        <f>[2]Plan1!$A247</f>
        <v>44317</v>
      </c>
      <c r="X189" s="131" t="str">
        <f>[2]Plan1!$C247</f>
        <v>Dia do Trabalho</v>
      </c>
      <c r="Y189" s="121"/>
      <c r="Z189" s="1"/>
      <c r="AB189" s="119"/>
      <c r="AC189" s="119"/>
      <c r="AD189" s="119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</row>
    <row r="190" spans="1:148" x14ac:dyDescent="0.15">
      <c r="A190" s="41">
        <f t="shared" si="64"/>
        <v>43939</v>
      </c>
      <c r="B190" s="15">
        <f t="shared" ca="1" si="74"/>
        <v>1003.15117499</v>
      </c>
      <c r="C190" s="14">
        <f t="shared" si="65"/>
        <v>1000</v>
      </c>
      <c r="D190" s="13">
        <f ca="1">IF(A190&lt;$B$1,VLOOKUP(A190,[1]DI!$A$4:$B$15000,2,FALSE),0)</f>
        <v>0</v>
      </c>
      <c r="E190" s="14">
        <f t="shared" ca="1" si="75"/>
        <v>1</v>
      </c>
      <c r="F190" s="14">
        <f ca="1">(TRUNC(PRODUCT($E$12:$E189),16))</f>
        <v>1.0209729395216001</v>
      </c>
      <c r="G190" s="14">
        <f t="shared" ca="1" si="76"/>
        <v>1.0189415542470901</v>
      </c>
      <c r="H190" s="14">
        <f t="shared" ca="1" si="77"/>
        <v>1.0019936199999999</v>
      </c>
      <c r="I190" s="13">
        <f t="shared" si="66"/>
        <v>2.1000000000000001E-2</v>
      </c>
      <c r="J190" s="33">
        <f t="shared" si="67"/>
        <v>43920</v>
      </c>
      <c r="K190" s="2">
        <f t="shared" si="68"/>
        <v>13</v>
      </c>
      <c r="L190" s="17">
        <f t="shared" si="69"/>
        <v>14</v>
      </c>
      <c r="M190" s="12">
        <f t="shared" si="60"/>
        <v>1.001155252</v>
      </c>
      <c r="N190" s="12">
        <f t="shared" ca="1" si="61"/>
        <v>1.003151175</v>
      </c>
      <c r="O190" s="17">
        <f t="shared" si="70"/>
        <v>0</v>
      </c>
      <c r="P190" s="14">
        <f t="shared" ca="1" si="62"/>
        <v>3.1511749899999999</v>
      </c>
      <c r="Q190" s="21">
        <f t="shared" si="63"/>
        <v>0</v>
      </c>
      <c r="R190" s="14">
        <f t="shared" si="71"/>
        <v>0</v>
      </c>
      <c r="S190" s="4" t="str">
        <f t="shared" si="72"/>
        <v>J=</v>
      </c>
      <c r="T190" s="33">
        <f t="shared" si="73"/>
        <v>44104</v>
      </c>
      <c r="U190" s="3"/>
      <c r="V190" s="3"/>
      <c r="W190" s="131">
        <f>[2]Plan1!$A248</f>
        <v>44350</v>
      </c>
      <c r="X190" s="131" t="str">
        <f>[2]Plan1!$C248</f>
        <v>Corpus Christi</v>
      </c>
      <c r="Y190" s="121"/>
      <c r="Z190" s="1"/>
      <c r="AB190" s="119"/>
      <c r="AC190" s="119"/>
      <c r="AD190" s="119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</row>
    <row r="191" spans="1:148" x14ac:dyDescent="0.15">
      <c r="A191" s="41">
        <f t="shared" si="64"/>
        <v>43940</v>
      </c>
      <c r="B191" s="15">
        <f t="shared" ca="1" si="74"/>
        <v>1003.15117499</v>
      </c>
      <c r="C191" s="14">
        <f t="shared" si="65"/>
        <v>1000</v>
      </c>
      <c r="D191" s="13">
        <f ca="1">IF(A191&lt;$B$1,VLOOKUP(A191,[1]DI!$A$4:$B$15000,2,FALSE),0)</f>
        <v>0</v>
      </c>
      <c r="E191" s="14">
        <f t="shared" ca="1" si="75"/>
        <v>1</v>
      </c>
      <c r="F191" s="14">
        <f ca="1">(TRUNC(PRODUCT($E$12:$E190),16))</f>
        <v>1.0209729395216001</v>
      </c>
      <c r="G191" s="14">
        <f t="shared" ca="1" si="76"/>
        <v>1.0189415542470901</v>
      </c>
      <c r="H191" s="14">
        <f t="shared" ca="1" si="77"/>
        <v>1.0019936199999999</v>
      </c>
      <c r="I191" s="13">
        <f t="shared" si="66"/>
        <v>2.1000000000000001E-2</v>
      </c>
      <c r="J191" s="33">
        <f t="shared" si="67"/>
        <v>43920</v>
      </c>
      <c r="K191" s="2">
        <f t="shared" si="68"/>
        <v>13</v>
      </c>
      <c r="L191" s="17">
        <f t="shared" si="69"/>
        <v>14</v>
      </c>
      <c r="M191" s="12">
        <f t="shared" si="60"/>
        <v>1.001155252</v>
      </c>
      <c r="N191" s="12">
        <f t="shared" ca="1" si="61"/>
        <v>1.003151175</v>
      </c>
      <c r="O191" s="17">
        <f t="shared" si="70"/>
        <v>0</v>
      </c>
      <c r="P191" s="14">
        <f t="shared" ca="1" si="62"/>
        <v>3.1511749899999999</v>
      </c>
      <c r="Q191" s="21">
        <f t="shared" si="63"/>
        <v>0</v>
      </c>
      <c r="R191" s="14">
        <f t="shared" si="71"/>
        <v>0</v>
      </c>
      <c r="S191" s="4" t="str">
        <f t="shared" si="72"/>
        <v>J=</v>
      </c>
      <c r="T191" s="33">
        <f t="shared" si="73"/>
        <v>44104</v>
      </c>
      <c r="U191" s="3"/>
      <c r="V191" s="3"/>
      <c r="W191" s="131">
        <f>[2]Plan1!$A249</f>
        <v>44446</v>
      </c>
      <c r="X191" s="131" t="str">
        <f>[2]Plan1!$C249</f>
        <v>Independência do Brasil</v>
      </c>
      <c r="Y191" s="121"/>
      <c r="Z191" s="1"/>
      <c r="AB191" s="119"/>
      <c r="AC191" s="119"/>
      <c r="AD191" s="119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</row>
    <row r="192" spans="1:148" x14ac:dyDescent="0.15">
      <c r="A192" s="41">
        <f t="shared" si="64"/>
        <v>43941</v>
      </c>
      <c r="B192" s="15">
        <f t="shared" ca="1" si="74"/>
        <v>1003.15117499</v>
      </c>
      <c r="C192" s="14">
        <f t="shared" si="65"/>
        <v>1000</v>
      </c>
      <c r="D192" s="13">
        <f ca="1">IF(A192&lt;$B$1,VLOOKUP(A192,[1]DI!$A$4:$B$15000,2,FALSE),0)</f>
        <v>3.6500000000000005E-2</v>
      </c>
      <c r="E192" s="14">
        <f t="shared" ca="1" si="75"/>
        <v>1.00014227</v>
      </c>
      <c r="F192" s="14">
        <f ca="1">(TRUNC(PRODUCT($E$12:$E191),16))</f>
        <v>1.0209729395216001</v>
      </c>
      <c r="G192" s="14">
        <f t="shared" ca="1" si="76"/>
        <v>1.0189415542470901</v>
      </c>
      <c r="H192" s="14">
        <f t="shared" ca="1" si="77"/>
        <v>1.0019936199999999</v>
      </c>
      <c r="I192" s="13">
        <f t="shared" si="66"/>
        <v>2.1000000000000001E-2</v>
      </c>
      <c r="J192" s="33">
        <f t="shared" si="67"/>
        <v>43920</v>
      </c>
      <c r="K192" s="2">
        <f t="shared" si="68"/>
        <v>14</v>
      </c>
      <c r="L192" s="17">
        <f t="shared" si="69"/>
        <v>14</v>
      </c>
      <c r="M192" s="12">
        <f t="shared" si="60"/>
        <v>1.001155252</v>
      </c>
      <c r="N192" s="12">
        <f t="shared" ca="1" si="61"/>
        <v>1.003151175</v>
      </c>
      <c r="O192" s="17">
        <f t="shared" si="70"/>
        <v>0</v>
      </c>
      <c r="P192" s="14">
        <f t="shared" ca="1" si="62"/>
        <v>3.1511749899999999</v>
      </c>
      <c r="Q192" s="21">
        <f t="shared" si="63"/>
        <v>0</v>
      </c>
      <c r="R192" s="14">
        <f t="shared" si="71"/>
        <v>0</v>
      </c>
      <c r="S192" s="4" t="str">
        <f t="shared" si="72"/>
        <v>J=</v>
      </c>
      <c r="T192" s="33">
        <f t="shared" si="73"/>
        <v>44104</v>
      </c>
      <c r="U192" s="3"/>
      <c r="V192" s="3"/>
      <c r="W192" s="131">
        <f>[2]Plan1!$A250</f>
        <v>44481</v>
      </c>
      <c r="X192" s="131" t="str">
        <f>[2]Plan1!$C250</f>
        <v>Nossa Sr.a Aparecida - Padroeira do Brasil</v>
      </c>
      <c r="Y192" s="121"/>
      <c r="Z192" s="1"/>
      <c r="AB192" s="119"/>
      <c r="AC192" s="119"/>
      <c r="AD192" s="119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</row>
    <row r="193" spans="1:148" ht="15" x14ac:dyDescent="0.2">
      <c r="A193" s="84">
        <f t="shared" si="64"/>
        <v>43942</v>
      </c>
      <c r="B193" s="85">
        <f t="shared" ca="1" si="74"/>
        <v>1003.37664499</v>
      </c>
      <c r="C193" s="87">
        <f t="shared" si="65"/>
        <v>1000</v>
      </c>
      <c r="D193" s="86">
        <f ca="1">IF(A193&lt;$B$1,VLOOKUP(A193,[1]DI!$A$4:$B$15000,2,FALSE),0)</f>
        <v>0</v>
      </c>
      <c r="E193" s="87">
        <f t="shared" ca="1" si="75"/>
        <v>1</v>
      </c>
      <c r="F193" s="87">
        <f ca="1">(TRUNC(PRODUCT($E$12:$E192),16))</f>
        <v>1.0211181933417</v>
      </c>
      <c r="G193" s="87">
        <f t="shared" ca="1" si="76"/>
        <v>1.0189415542470901</v>
      </c>
      <c r="H193" s="87">
        <f t="shared" ca="1" si="77"/>
        <v>1.0021361799999999</v>
      </c>
      <c r="I193" s="86">
        <f t="shared" si="66"/>
        <v>2.1000000000000001E-2</v>
      </c>
      <c r="J193" s="88">
        <f t="shared" si="67"/>
        <v>43920</v>
      </c>
      <c r="K193" s="89">
        <f t="shared" si="68"/>
        <v>14</v>
      </c>
      <c r="L193" s="90">
        <f t="shared" si="69"/>
        <v>15</v>
      </c>
      <c r="M193" s="91">
        <f t="shared" si="60"/>
        <v>1.0012378209999999</v>
      </c>
      <c r="N193" s="91">
        <f t="shared" ca="1" si="61"/>
        <v>1.0033766449999999</v>
      </c>
      <c r="O193" s="90">
        <f t="shared" si="70"/>
        <v>0</v>
      </c>
      <c r="P193" s="87">
        <f t="shared" ca="1" si="62"/>
        <v>3.37664499</v>
      </c>
      <c r="Q193" s="92">
        <f t="shared" si="63"/>
        <v>0</v>
      </c>
      <c r="R193" s="14">
        <f t="shared" si="71"/>
        <v>0</v>
      </c>
      <c r="S193" s="93" t="str">
        <f t="shared" si="72"/>
        <v>J=</v>
      </c>
      <c r="T193" s="88">
        <f t="shared" si="73"/>
        <v>44104</v>
      </c>
      <c r="U193" s="3"/>
      <c r="V193" s="3"/>
      <c r="W193" s="131">
        <f>[2]Plan1!$A251</f>
        <v>44502</v>
      </c>
      <c r="X193" s="131" t="str">
        <f>[2]Plan1!$C251</f>
        <v>Finados</v>
      </c>
      <c r="Y193" s="121"/>
      <c r="Z193" s="1"/>
      <c r="AB193" s="119"/>
      <c r="AC193" s="119"/>
      <c r="AD193" s="119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</row>
    <row r="194" spans="1:148" x14ac:dyDescent="0.15">
      <c r="A194" s="41">
        <f t="shared" si="64"/>
        <v>43943</v>
      </c>
      <c r="B194" s="15">
        <f t="shared" ca="1" si="74"/>
        <v>1003.37664499</v>
      </c>
      <c r="C194" s="14">
        <f t="shared" si="65"/>
        <v>1000</v>
      </c>
      <c r="D194" s="13">
        <f ca="1">IF(A194&lt;$B$1,VLOOKUP(A194,[1]DI!$A$4:$B$15000,2,FALSE),0)</f>
        <v>3.6500000000000005E-2</v>
      </c>
      <c r="E194" s="14">
        <f t="shared" ca="1" si="75"/>
        <v>1.00014227</v>
      </c>
      <c r="F194" s="14">
        <f ca="1">(TRUNC(PRODUCT($E$12:$E193),16))</f>
        <v>1.0211181933417</v>
      </c>
      <c r="G194" s="14">
        <f t="shared" ca="1" si="76"/>
        <v>1.0189415542470901</v>
      </c>
      <c r="H194" s="14">
        <f t="shared" ca="1" si="77"/>
        <v>1.0021361799999999</v>
      </c>
      <c r="I194" s="13">
        <f t="shared" si="66"/>
        <v>2.1000000000000001E-2</v>
      </c>
      <c r="J194" s="33">
        <f t="shared" si="67"/>
        <v>43920</v>
      </c>
      <c r="K194" s="2">
        <f t="shared" si="68"/>
        <v>15</v>
      </c>
      <c r="L194" s="17">
        <f t="shared" si="69"/>
        <v>15</v>
      </c>
      <c r="M194" s="12">
        <f t="shared" si="60"/>
        <v>1.0012378209999999</v>
      </c>
      <c r="N194" s="12">
        <f t="shared" ca="1" si="61"/>
        <v>1.0033766449999999</v>
      </c>
      <c r="O194" s="17">
        <f t="shared" si="70"/>
        <v>0</v>
      </c>
      <c r="P194" s="14">
        <f t="shared" ca="1" si="62"/>
        <v>3.37664499</v>
      </c>
      <c r="Q194" s="21">
        <f t="shared" si="63"/>
        <v>0</v>
      </c>
      <c r="R194" s="14">
        <f t="shared" si="71"/>
        <v>0</v>
      </c>
      <c r="S194" s="4" t="str">
        <f t="shared" si="72"/>
        <v>J=</v>
      </c>
      <c r="T194" s="33">
        <f t="shared" si="73"/>
        <v>44104</v>
      </c>
      <c r="U194" s="22"/>
      <c r="V194" s="22"/>
      <c r="W194" s="131">
        <f>[2]Plan1!$A252</f>
        <v>44515</v>
      </c>
      <c r="X194" s="131" t="str">
        <f>[2]Plan1!$C252</f>
        <v>Proclamação da República</v>
      </c>
      <c r="Y194" s="121"/>
      <c r="Z194" s="1"/>
      <c r="AB194" s="119"/>
      <c r="AC194" s="119"/>
      <c r="AD194" s="119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</row>
    <row r="195" spans="1:148" x14ac:dyDescent="0.15">
      <c r="A195" s="41">
        <f t="shared" si="64"/>
        <v>43944</v>
      </c>
      <c r="B195" s="15">
        <f t="shared" ca="1" si="74"/>
        <v>1003.60215599</v>
      </c>
      <c r="C195" s="14">
        <f t="shared" si="65"/>
        <v>1000</v>
      </c>
      <c r="D195" s="13">
        <f ca="1">IF(A195&lt;$B$1,VLOOKUP(A195,[1]DI!$A$4:$B$15000,2,FALSE),0)</f>
        <v>3.6500000000000005E-2</v>
      </c>
      <c r="E195" s="14">
        <f t="shared" ca="1" si="75"/>
        <v>1.00014227</v>
      </c>
      <c r="F195" s="14">
        <f ca="1">(TRUNC(PRODUCT($E$12:$E194),16))</f>
        <v>1.02126346782707</v>
      </c>
      <c r="G195" s="14">
        <f t="shared" ca="1" si="76"/>
        <v>1.0189415542470901</v>
      </c>
      <c r="H195" s="14">
        <f t="shared" ca="1" si="77"/>
        <v>1.0022787500000001</v>
      </c>
      <c r="I195" s="13">
        <f t="shared" si="66"/>
        <v>2.1000000000000001E-2</v>
      </c>
      <c r="J195" s="33">
        <f t="shared" si="67"/>
        <v>43920</v>
      </c>
      <c r="K195" s="2">
        <f t="shared" si="68"/>
        <v>16</v>
      </c>
      <c r="L195" s="17">
        <f t="shared" si="69"/>
        <v>16</v>
      </c>
      <c r="M195" s="12">
        <f t="shared" si="60"/>
        <v>1.001320397</v>
      </c>
      <c r="N195" s="12">
        <f t="shared" ca="1" si="61"/>
        <v>1.0036021559999999</v>
      </c>
      <c r="O195" s="17">
        <f t="shared" si="70"/>
        <v>0</v>
      </c>
      <c r="P195" s="14">
        <f t="shared" ca="1" si="62"/>
        <v>3.60215599</v>
      </c>
      <c r="Q195" s="21">
        <f t="shared" si="63"/>
        <v>0</v>
      </c>
      <c r="R195" s="14">
        <f t="shared" si="71"/>
        <v>0</v>
      </c>
      <c r="S195" s="4" t="str">
        <f t="shared" si="72"/>
        <v>J=</v>
      </c>
      <c r="T195" s="33">
        <f t="shared" si="73"/>
        <v>44104</v>
      </c>
      <c r="U195" s="3"/>
      <c r="V195" s="3"/>
      <c r="W195" s="131">
        <f>[2]Plan1!$A253</f>
        <v>44555</v>
      </c>
      <c r="X195" s="131" t="str">
        <f>[2]Plan1!$C253</f>
        <v>Natal</v>
      </c>
      <c r="Y195" s="121"/>
      <c r="Z195" s="1"/>
      <c r="AB195" s="119"/>
      <c r="AC195" s="119"/>
      <c r="AD195" s="119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</row>
    <row r="196" spans="1:148" x14ac:dyDescent="0.15">
      <c r="A196" s="41">
        <f t="shared" si="64"/>
        <v>43945</v>
      </c>
      <c r="B196" s="15">
        <f t="shared" ca="1" si="74"/>
        <v>1003.827717</v>
      </c>
      <c r="C196" s="14">
        <f t="shared" si="65"/>
        <v>1000</v>
      </c>
      <c r="D196" s="13">
        <f ca="1">IF(A196&lt;$B$1,VLOOKUP(A196,[1]DI!$A$4:$B$15000,2,FALSE),0)</f>
        <v>3.6500000000000005E-2</v>
      </c>
      <c r="E196" s="14">
        <f t="shared" ca="1" si="75"/>
        <v>1.00014227</v>
      </c>
      <c r="F196" s="14">
        <f ca="1">(TRUNC(PRODUCT($E$12:$E195),16))</f>
        <v>1.0214087629806401</v>
      </c>
      <c r="G196" s="14">
        <f t="shared" ca="1" si="76"/>
        <v>1.0189415542470901</v>
      </c>
      <c r="H196" s="14">
        <f t="shared" ca="1" si="77"/>
        <v>1.0024213399999999</v>
      </c>
      <c r="I196" s="13">
        <f t="shared" si="66"/>
        <v>2.1000000000000001E-2</v>
      </c>
      <c r="J196" s="33">
        <f t="shared" si="67"/>
        <v>43920</v>
      </c>
      <c r="K196" s="2">
        <f t="shared" si="68"/>
        <v>17</v>
      </c>
      <c r="L196" s="17">
        <f t="shared" si="69"/>
        <v>17</v>
      </c>
      <c r="M196" s="12">
        <f t="shared" si="60"/>
        <v>1.0014029799999999</v>
      </c>
      <c r="N196" s="12">
        <f t="shared" ca="1" si="61"/>
        <v>1.0038277170000001</v>
      </c>
      <c r="O196" s="17">
        <f t="shared" si="70"/>
        <v>0</v>
      </c>
      <c r="P196" s="14">
        <f t="shared" ca="1" si="62"/>
        <v>3.8277169999999998</v>
      </c>
      <c r="Q196" s="21">
        <f t="shared" si="63"/>
        <v>0</v>
      </c>
      <c r="R196" s="14">
        <f t="shared" si="71"/>
        <v>0</v>
      </c>
      <c r="S196" s="4" t="str">
        <f t="shared" si="72"/>
        <v>J=</v>
      </c>
      <c r="T196" s="33">
        <f t="shared" si="73"/>
        <v>44104</v>
      </c>
      <c r="U196" s="3"/>
      <c r="V196" s="3"/>
      <c r="W196" s="131">
        <f>[2]Plan1!$A254</f>
        <v>44562</v>
      </c>
      <c r="X196" s="131" t="str">
        <f>[2]Plan1!$C254</f>
        <v>Confraternização Universal</v>
      </c>
      <c r="Y196" s="121"/>
      <c r="Z196" s="1"/>
      <c r="AB196" s="119"/>
      <c r="AC196" s="119"/>
      <c r="AD196" s="119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</row>
    <row r="197" spans="1:148" x14ac:dyDescent="0.15">
      <c r="A197" s="41">
        <f t="shared" si="64"/>
        <v>43946</v>
      </c>
      <c r="B197" s="15">
        <f t="shared" ca="1" si="74"/>
        <v>1004.0533380000001</v>
      </c>
      <c r="C197" s="14">
        <f t="shared" si="65"/>
        <v>1000</v>
      </c>
      <c r="D197" s="13">
        <f ca="1">IF(A197&lt;$B$1,VLOOKUP(A197,[1]DI!$A$4:$B$15000,2,FALSE),0)</f>
        <v>0</v>
      </c>
      <c r="E197" s="14">
        <f t="shared" ca="1" si="75"/>
        <v>1</v>
      </c>
      <c r="F197" s="14">
        <f ca="1">(TRUNC(PRODUCT($E$12:$E196),16))</f>
        <v>1.0215540788053501</v>
      </c>
      <c r="G197" s="14">
        <f t="shared" ca="1" si="76"/>
        <v>1.0189415542470901</v>
      </c>
      <c r="H197" s="14">
        <f t="shared" ca="1" si="77"/>
        <v>1.00256396</v>
      </c>
      <c r="I197" s="13">
        <f t="shared" si="66"/>
        <v>2.1000000000000001E-2</v>
      </c>
      <c r="J197" s="33">
        <f t="shared" si="67"/>
        <v>43920</v>
      </c>
      <c r="K197" s="2">
        <f t="shared" si="68"/>
        <v>17</v>
      </c>
      <c r="L197" s="17">
        <f t="shared" si="69"/>
        <v>18</v>
      </c>
      <c r="M197" s="12">
        <f t="shared" si="60"/>
        <v>1.001485569</v>
      </c>
      <c r="N197" s="12">
        <f t="shared" ca="1" si="61"/>
        <v>1.0040533380000001</v>
      </c>
      <c r="O197" s="17">
        <f t="shared" si="70"/>
        <v>0</v>
      </c>
      <c r="P197" s="14">
        <f t="shared" ca="1" si="62"/>
        <v>4.0533380000000001</v>
      </c>
      <c r="Q197" s="21">
        <f t="shared" si="63"/>
        <v>0</v>
      </c>
      <c r="R197" s="14">
        <f t="shared" si="71"/>
        <v>0</v>
      </c>
      <c r="S197" s="4" t="str">
        <f t="shared" si="72"/>
        <v>J=</v>
      </c>
      <c r="T197" s="33">
        <f t="shared" si="73"/>
        <v>44104</v>
      </c>
      <c r="U197" s="22"/>
      <c r="V197" s="22"/>
      <c r="W197" s="131">
        <f>[2]Plan1!$A255</f>
        <v>44620</v>
      </c>
      <c r="X197" s="131" t="str">
        <f>[2]Plan1!$C255</f>
        <v>Carnaval</v>
      </c>
      <c r="Y197" s="121"/>
      <c r="Z197" s="1"/>
      <c r="AB197" s="119"/>
      <c r="AC197" s="119"/>
      <c r="AD197" s="119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</row>
    <row r="198" spans="1:148" x14ac:dyDescent="0.15">
      <c r="A198" s="41">
        <f t="shared" si="64"/>
        <v>43947</v>
      </c>
      <c r="B198" s="15">
        <f t="shared" ca="1" si="74"/>
        <v>1004.0533380000001</v>
      </c>
      <c r="C198" s="14">
        <f t="shared" si="65"/>
        <v>1000</v>
      </c>
      <c r="D198" s="13">
        <f ca="1">IF(A198&lt;$B$1,VLOOKUP(A198,[1]DI!$A$4:$B$15000,2,FALSE),0)</f>
        <v>0</v>
      </c>
      <c r="E198" s="14">
        <f t="shared" ca="1" si="75"/>
        <v>1</v>
      </c>
      <c r="F198" s="14">
        <f ca="1">(TRUNC(PRODUCT($E$12:$E197),16))</f>
        <v>1.0215540788053501</v>
      </c>
      <c r="G198" s="14">
        <f t="shared" ca="1" si="76"/>
        <v>1.0189415542470901</v>
      </c>
      <c r="H198" s="14">
        <f t="shared" ca="1" si="77"/>
        <v>1.00256396</v>
      </c>
      <c r="I198" s="13">
        <f t="shared" si="66"/>
        <v>2.1000000000000001E-2</v>
      </c>
      <c r="J198" s="33">
        <f t="shared" si="67"/>
        <v>43920</v>
      </c>
      <c r="K198" s="2">
        <f t="shared" si="68"/>
        <v>17</v>
      </c>
      <c r="L198" s="17">
        <f t="shared" si="69"/>
        <v>18</v>
      </c>
      <c r="M198" s="12">
        <f t="shared" si="60"/>
        <v>1.001485569</v>
      </c>
      <c r="N198" s="12">
        <f t="shared" ca="1" si="61"/>
        <v>1.0040533380000001</v>
      </c>
      <c r="O198" s="17">
        <f t="shared" si="70"/>
        <v>0</v>
      </c>
      <c r="P198" s="14">
        <f t="shared" ca="1" si="62"/>
        <v>4.0533380000000001</v>
      </c>
      <c r="Q198" s="21">
        <f t="shared" si="63"/>
        <v>0</v>
      </c>
      <c r="R198" s="14">
        <f t="shared" si="71"/>
        <v>0</v>
      </c>
      <c r="S198" s="4" t="str">
        <f t="shared" si="72"/>
        <v>J=</v>
      </c>
      <c r="T198" s="33">
        <f t="shared" si="73"/>
        <v>44104</v>
      </c>
      <c r="U198" s="3"/>
      <c r="V198" s="3"/>
      <c r="W198" s="131">
        <f>[2]Plan1!$A256</f>
        <v>44621</v>
      </c>
      <c r="X198" s="131" t="str">
        <f>[2]Plan1!$C256</f>
        <v>Carnaval</v>
      </c>
      <c r="Y198" s="121"/>
      <c r="Z198" s="1"/>
      <c r="AB198" s="119"/>
      <c r="AC198" s="119"/>
      <c r="AD198" s="119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</row>
    <row r="199" spans="1:148" x14ac:dyDescent="0.15">
      <c r="A199" s="41">
        <f t="shared" si="64"/>
        <v>43948</v>
      </c>
      <c r="B199" s="15">
        <f t="shared" ca="1" si="74"/>
        <v>1004.0533380000001</v>
      </c>
      <c r="C199" s="14">
        <f t="shared" si="65"/>
        <v>1000</v>
      </c>
      <c r="D199" s="13">
        <f ca="1">IF(A199&lt;$B$1,VLOOKUP(A199,[1]DI!$A$4:$B$15000,2,FALSE),0)</f>
        <v>3.6500000000000005E-2</v>
      </c>
      <c r="E199" s="14">
        <f t="shared" ca="1" si="75"/>
        <v>1.00014227</v>
      </c>
      <c r="F199" s="14">
        <f ca="1">(TRUNC(PRODUCT($E$12:$E198),16))</f>
        <v>1.0215540788053501</v>
      </c>
      <c r="G199" s="14">
        <f t="shared" ca="1" si="76"/>
        <v>1.0189415542470901</v>
      </c>
      <c r="H199" s="14">
        <f t="shared" ca="1" si="77"/>
        <v>1.00256396</v>
      </c>
      <c r="I199" s="13">
        <f t="shared" si="66"/>
        <v>2.1000000000000001E-2</v>
      </c>
      <c r="J199" s="33">
        <f t="shared" si="67"/>
        <v>43920</v>
      </c>
      <c r="K199" s="2">
        <f t="shared" si="68"/>
        <v>18</v>
      </c>
      <c r="L199" s="17">
        <f t="shared" si="69"/>
        <v>18</v>
      </c>
      <c r="M199" s="12">
        <f t="shared" si="60"/>
        <v>1.001485569</v>
      </c>
      <c r="N199" s="12">
        <f t="shared" ca="1" si="61"/>
        <v>1.0040533380000001</v>
      </c>
      <c r="O199" s="17">
        <f t="shared" si="70"/>
        <v>0</v>
      </c>
      <c r="P199" s="14">
        <f t="shared" ca="1" si="62"/>
        <v>4.0533380000000001</v>
      </c>
      <c r="Q199" s="21">
        <f t="shared" si="63"/>
        <v>0</v>
      </c>
      <c r="R199" s="14">
        <f t="shared" si="71"/>
        <v>0</v>
      </c>
      <c r="S199" s="4" t="str">
        <f t="shared" si="72"/>
        <v>J=</v>
      </c>
      <c r="T199" s="33">
        <f t="shared" si="73"/>
        <v>44104</v>
      </c>
      <c r="U199" s="3"/>
      <c r="V199" s="3"/>
      <c r="W199" s="131">
        <f>[2]Plan1!$A257</f>
        <v>44666</v>
      </c>
      <c r="X199" s="131" t="str">
        <f>[2]Plan1!$C257</f>
        <v>Paixão de Cristo</v>
      </c>
      <c r="Y199" s="121"/>
      <c r="Z199" s="1"/>
      <c r="AB199" s="119"/>
      <c r="AC199" s="119"/>
      <c r="AD199" s="119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</row>
    <row r="200" spans="1:148" x14ac:dyDescent="0.15">
      <c r="A200" s="41">
        <f t="shared" si="64"/>
        <v>43949</v>
      </c>
      <c r="B200" s="15">
        <f t="shared" ca="1" si="74"/>
        <v>1004.27899999</v>
      </c>
      <c r="C200" s="14">
        <f t="shared" si="65"/>
        <v>1000</v>
      </c>
      <c r="D200" s="13">
        <f ca="1">IF(A200&lt;$B$1,VLOOKUP(A200,[1]DI!$A$4:$B$15000,2,FALSE),0)</f>
        <v>3.6500000000000005E-2</v>
      </c>
      <c r="E200" s="14">
        <f t="shared" ca="1" si="75"/>
        <v>1.00014227</v>
      </c>
      <c r="F200" s="14">
        <f ca="1">(TRUNC(PRODUCT($E$12:$E199),16))</f>
        <v>1.0216994153041401</v>
      </c>
      <c r="G200" s="14">
        <f t="shared" ca="1" si="76"/>
        <v>1.0189415542470901</v>
      </c>
      <c r="H200" s="14">
        <f t="shared" ca="1" si="77"/>
        <v>1.0027065900000001</v>
      </c>
      <c r="I200" s="13">
        <f t="shared" si="66"/>
        <v>2.1000000000000001E-2</v>
      </c>
      <c r="J200" s="33">
        <f t="shared" si="67"/>
        <v>43920</v>
      </c>
      <c r="K200" s="2">
        <f t="shared" si="68"/>
        <v>19</v>
      </c>
      <c r="L200" s="17">
        <f t="shared" si="69"/>
        <v>19</v>
      </c>
      <c r="M200" s="12">
        <f t="shared" si="60"/>
        <v>1.001568166</v>
      </c>
      <c r="N200" s="12">
        <f t="shared" ca="1" si="61"/>
        <v>1.0042789999999999</v>
      </c>
      <c r="O200" s="17">
        <f t="shared" si="70"/>
        <v>0</v>
      </c>
      <c r="P200" s="14">
        <f t="shared" ca="1" si="62"/>
        <v>4.27899999</v>
      </c>
      <c r="Q200" s="21">
        <f t="shared" si="63"/>
        <v>0</v>
      </c>
      <c r="R200" s="14">
        <f t="shared" si="71"/>
        <v>0</v>
      </c>
      <c r="S200" s="4" t="str">
        <f t="shared" si="72"/>
        <v>J=</v>
      </c>
      <c r="T200" s="33">
        <f t="shared" si="73"/>
        <v>44104</v>
      </c>
      <c r="U200" s="3"/>
      <c r="V200" s="3"/>
      <c r="W200" s="131">
        <f>[2]Plan1!$A258</f>
        <v>44672</v>
      </c>
      <c r="X200" s="131" t="str">
        <f>[2]Plan1!$C258</f>
        <v>Tiradentes</v>
      </c>
      <c r="Y200" s="121"/>
      <c r="Z200" s="1"/>
      <c r="AB200" s="119"/>
      <c r="AC200" s="119"/>
      <c r="AD200" s="119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</row>
    <row r="201" spans="1:148" x14ac:dyDescent="0.15">
      <c r="A201" s="41">
        <f t="shared" si="64"/>
        <v>43950</v>
      </c>
      <c r="B201" s="15">
        <f t="shared" ca="1" si="74"/>
        <v>1004.504722</v>
      </c>
      <c r="C201" s="14">
        <f t="shared" si="65"/>
        <v>1000</v>
      </c>
      <c r="D201" s="13">
        <f ca="1">IF(A201&lt;$B$1,VLOOKUP(A201,[1]DI!$A$4:$B$15000,2,FALSE),0)</f>
        <v>3.6500000000000005E-2</v>
      </c>
      <c r="E201" s="14">
        <f t="shared" ca="1" si="75"/>
        <v>1.00014227</v>
      </c>
      <c r="F201" s="14">
        <f ca="1">(TRUNC(PRODUCT($E$12:$E200),16))</f>
        <v>1.02184477247995</v>
      </c>
      <c r="G201" s="14">
        <f t="shared" ca="1" si="76"/>
        <v>1.0189415542470901</v>
      </c>
      <c r="H201" s="14">
        <f t="shared" ca="1" si="77"/>
        <v>1.0028492499999999</v>
      </c>
      <c r="I201" s="13">
        <f t="shared" si="66"/>
        <v>2.1000000000000001E-2</v>
      </c>
      <c r="J201" s="33">
        <f t="shared" si="67"/>
        <v>43920</v>
      </c>
      <c r="K201" s="2">
        <f t="shared" si="68"/>
        <v>20</v>
      </c>
      <c r="L201" s="17">
        <f t="shared" si="69"/>
        <v>20</v>
      </c>
      <c r="M201" s="12">
        <f t="shared" si="60"/>
        <v>1.0016507690000001</v>
      </c>
      <c r="N201" s="12">
        <f t="shared" ca="1" si="61"/>
        <v>1.0045047220000001</v>
      </c>
      <c r="O201" s="17">
        <f t="shared" si="70"/>
        <v>0</v>
      </c>
      <c r="P201" s="14">
        <f t="shared" ca="1" si="62"/>
        <v>4.5047220000000001</v>
      </c>
      <c r="Q201" s="21">
        <f t="shared" si="63"/>
        <v>0</v>
      </c>
      <c r="R201" s="14">
        <f t="shared" si="71"/>
        <v>0</v>
      </c>
      <c r="S201" s="4" t="str">
        <f t="shared" si="72"/>
        <v>J=</v>
      </c>
      <c r="T201" s="33">
        <f t="shared" si="73"/>
        <v>44104</v>
      </c>
      <c r="U201" s="3"/>
      <c r="V201" s="3"/>
      <c r="W201" s="131">
        <f>[2]Plan1!$A259</f>
        <v>44682</v>
      </c>
      <c r="X201" s="131" t="str">
        <f>[2]Plan1!$C259</f>
        <v>Dia do Trabalho</v>
      </c>
      <c r="Y201" s="121"/>
      <c r="Z201" s="1"/>
      <c r="AA201" s="26"/>
      <c r="AB201" s="119"/>
      <c r="AC201" s="119"/>
      <c r="AD201" s="119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</row>
    <row r="202" spans="1:148" x14ac:dyDescent="0.15">
      <c r="A202" s="41">
        <f t="shared" si="64"/>
        <v>43951</v>
      </c>
      <c r="B202" s="15">
        <f t="shared" ca="1" si="74"/>
        <v>1004.730485</v>
      </c>
      <c r="C202" s="14">
        <f t="shared" si="65"/>
        <v>1000</v>
      </c>
      <c r="D202" s="13">
        <f ca="1">IF(A202&lt;$B$1,VLOOKUP(A202,[1]DI!$A$4:$B$15000,2,FALSE),0)</f>
        <v>3.6500000000000005E-2</v>
      </c>
      <c r="E202" s="14">
        <f t="shared" ca="1" si="75"/>
        <v>1.00014227</v>
      </c>
      <c r="F202" s="14">
        <f ca="1">(TRUNC(PRODUCT($E$12:$E201),16))</f>
        <v>1.02199015033573</v>
      </c>
      <c r="G202" s="14">
        <f t="shared" ca="1" si="76"/>
        <v>1.0189415542470901</v>
      </c>
      <c r="H202" s="14">
        <f t="shared" ca="1" si="77"/>
        <v>1.0029919199999999</v>
      </c>
      <c r="I202" s="13">
        <f t="shared" si="66"/>
        <v>2.1000000000000001E-2</v>
      </c>
      <c r="J202" s="33">
        <f t="shared" si="67"/>
        <v>43920</v>
      </c>
      <c r="K202" s="2">
        <f t="shared" si="68"/>
        <v>21</v>
      </c>
      <c r="L202" s="17">
        <f t="shared" si="69"/>
        <v>21</v>
      </c>
      <c r="M202" s="12">
        <f t="shared" si="60"/>
        <v>1.001733379</v>
      </c>
      <c r="N202" s="12">
        <f t="shared" ca="1" si="61"/>
        <v>1.0047304850000001</v>
      </c>
      <c r="O202" s="17">
        <f t="shared" si="70"/>
        <v>0</v>
      </c>
      <c r="P202" s="14">
        <f t="shared" ca="1" si="62"/>
        <v>4.7304849999999998</v>
      </c>
      <c r="Q202" s="21">
        <f t="shared" si="63"/>
        <v>0</v>
      </c>
      <c r="R202" s="14">
        <f t="shared" si="71"/>
        <v>0</v>
      </c>
      <c r="S202" s="4" t="str">
        <f t="shared" si="72"/>
        <v>J=</v>
      </c>
      <c r="T202" s="33">
        <f t="shared" si="73"/>
        <v>44104</v>
      </c>
      <c r="U202" s="3"/>
      <c r="V202" s="3"/>
      <c r="W202" s="131">
        <f>[2]Plan1!$A260</f>
        <v>44728</v>
      </c>
      <c r="X202" s="131" t="str">
        <f>[2]Plan1!$C260</f>
        <v>Corpus Christi</v>
      </c>
      <c r="Y202" s="121"/>
      <c r="Z202" s="1"/>
      <c r="AA202" s="26"/>
      <c r="AB202" s="119"/>
      <c r="AC202" s="119"/>
      <c r="AD202" s="119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</row>
    <row r="203" spans="1:148" x14ac:dyDescent="0.15">
      <c r="A203" s="41">
        <f t="shared" si="64"/>
        <v>43952</v>
      </c>
      <c r="B203" s="15">
        <f t="shared" ca="1" si="74"/>
        <v>1004.95630799</v>
      </c>
      <c r="C203" s="14">
        <f t="shared" si="65"/>
        <v>1000</v>
      </c>
      <c r="D203" s="13">
        <f ca="1">IF(A203&lt;$B$1,VLOOKUP(A203,[1]DI!$A$4:$B$15000,2,FALSE),0)</f>
        <v>0</v>
      </c>
      <c r="E203" s="14">
        <f t="shared" ca="1" si="75"/>
        <v>1</v>
      </c>
      <c r="F203" s="14">
        <f ca="1">(TRUNC(PRODUCT($E$12:$E202),16))</f>
        <v>1.0221355488744199</v>
      </c>
      <c r="G203" s="14">
        <f t="shared" ca="1" si="76"/>
        <v>1.0189415542470901</v>
      </c>
      <c r="H203" s="14">
        <f t="shared" ca="1" si="77"/>
        <v>1.00313462</v>
      </c>
      <c r="I203" s="13">
        <f t="shared" si="66"/>
        <v>2.1000000000000001E-2</v>
      </c>
      <c r="J203" s="33">
        <f t="shared" si="67"/>
        <v>43920</v>
      </c>
      <c r="K203" s="2">
        <f t="shared" si="68"/>
        <v>21</v>
      </c>
      <c r="L203" s="17">
        <f t="shared" si="69"/>
        <v>22</v>
      </c>
      <c r="M203" s="12">
        <f t="shared" si="60"/>
        <v>1.0018159959999999</v>
      </c>
      <c r="N203" s="12">
        <f t="shared" ca="1" si="61"/>
        <v>1.0049563079999999</v>
      </c>
      <c r="O203" s="17">
        <f t="shared" si="70"/>
        <v>0</v>
      </c>
      <c r="P203" s="14">
        <f t="shared" ca="1" si="62"/>
        <v>4.95630799</v>
      </c>
      <c r="Q203" s="21">
        <f t="shared" si="63"/>
        <v>0</v>
      </c>
      <c r="R203" s="14">
        <f t="shared" si="71"/>
        <v>0</v>
      </c>
      <c r="S203" s="4" t="str">
        <f t="shared" si="72"/>
        <v>J=</v>
      </c>
      <c r="T203" s="33">
        <f t="shared" si="73"/>
        <v>44104</v>
      </c>
      <c r="U203" s="3"/>
      <c r="V203" s="3"/>
      <c r="W203" s="131">
        <f>[2]Plan1!$A261</f>
        <v>44811</v>
      </c>
      <c r="X203" s="131" t="str">
        <f>[2]Plan1!$C261</f>
        <v>Independência do Brasil</v>
      </c>
      <c r="Y203" s="121"/>
      <c r="Z203" s="1"/>
      <c r="AA203" s="26"/>
      <c r="AB203" s="119"/>
      <c r="AC203" s="119"/>
      <c r="AD203" s="119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</row>
    <row r="204" spans="1:148" x14ac:dyDescent="0.15">
      <c r="A204" s="41">
        <f t="shared" si="64"/>
        <v>43953</v>
      </c>
      <c r="B204" s="15">
        <f t="shared" ca="1" si="74"/>
        <v>1004.95630799</v>
      </c>
      <c r="C204" s="14">
        <f t="shared" si="65"/>
        <v>1000</v>
      </c>
      <c r="D204" s="13">
        <f ca="1">IF(A204&lt;$B$1,VLOOKUP(A204,[1]DI!$A$4:$B$15000,2,FALSE),0)</f>
        <v>0</v>
      </c>
      <c r="E204" s="14">
        <f t="shared" ca="1" si="75"/>
        <v>1</v>
      </c>
      <c r="F204" s="14">
        <f ca="1">(TRUNC(PRODUCT($E$12:$E203),16))</f>
        <v>1.0221355488744199</v>
      </c>
      <c r="G204" s="14">
        <f t="shared" ca="1" si="76"/>
        <v>1.0189415542470901</v>
      </c>
      <c r="H204" s="14">
        <f t="shared" ca="1" si="77"/>
        <v>1.00313462</v>
      </c>
      <c r="I204" s="13">
        <f t="shared" si="66"/>
        <v>2.1000000000000001E-2</v>
      </c>
      <c r="J204" s="33">
        <f t="shared" si="67"/>
        <v>43920</v>
      </c>
      <c r="K204" s="2">
        <f t="shared" si="68"/>
        <v>21</v>
      </c>
      <c r="L204" s="17">
        <f t="shared" si="69"/>
        <v>22</v>
      </c>
      <c r="M204" s="12">
        <f t="shared" ref="M204:M267" si="81">ROUND((I204+1)^(L204/252),9)</f>
        <v>1.0018159959999999</v>
      </c>
      <c r="N204" s="12">
        <f t="shared" ref="N204:N267" ca="1" si="82">ROUND(H204*M204,9)</f>
        <v>1.0049563079999999</v>
      </c>
      <c r="O204" s="17">
        <f t="shared" si="70"/>
        <v>0</v>
      </c>
      <c r="P204" s="14">
        <f t="shared" ref="P204:P267" ca="1" si="83">TRUNC(((N204-1)*C204),8)</f>
        <v>4.95630799</v>
      </c>
      <c r="Q204" s="21">
        <f t="shared" ref="Q204:Q267" si="84">IF($O204&gt;0,VLOOKUP($O204,$W$12:$AC$150,7),0)</f>
        <v>0</v>
      </c>
      <c r="R204" s="14">
        <f t="shared" si="71"/>
        <v>0</v>
      </c>
      <c r="S204" s="4" t="str">
        <f t="shared" si="72"/>
        <v>J=</v>
      </c>
      <c r="T204" s="33">
        <f t="shared" si="73"/>
        <v>44104</v>
      </c>
      <c r="U204" s="3"/>
      <c r="V204" s="3"/>
      <c r="W204" s="131">
        <f>[2]Plan1!$A262</f>
        <v>44846</v>
      </c>
      <c r="X204" s="131" t="str">
        <f>[2]Plan1!$C262</f>
        <v>Nossa Sr.a Aparecida - Padroeira do Brasil</v>
      </c>
      <c r="Y204" s="121"/>
      <c r="Z204" s="1"/>
      <c r="AA204" s="26"/>
      <c r="AB204" s="119"/>
      <c r="AC204" s="119"/>
      <c r="AD204" s="119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</row>
    <row r="205" spans="1:148" x14ac:dyDescent="0.15">
      <c r="A205" s="41">
        <f t="shared" ref="A205:A268" si="85">(A204+1)</f>
        <v>43954</v>
      </c>
      <c r="B205" s="15">
        <f t="shared" ca="1" si="74"/>
        <v>1004.95630799</v>
      </c>
      <c r="C205" s="14">
        <f t="shared" ref="C205:C268" si="86">(C204-R204)</f>
        <v>1000</v>
      </c>
      <c r="D205" s="13">
        <f ca="1">IF(A205&lt;$B$1,VLOOKUP(A205,[1]DI!$A$4:$B$15000,2,FALSE),0)</f>
        <v>0</v>
      </c>
      <c r="E205" s="14">
        <f t="shared" ca="1" si="75"/>
        <v>1</v>
      </c>
      <c r="F205" s="14">
        <f ca="1">(TRUNC(PRODUCT($E$12:$E204),16))</f>
        <v>1.0221355488744199</v>
      </c>
      <c r="G205" s="14">
        <f t="shared" ca="1" si="76"/>
        <v>1.0189415542470901</v>
      </c>
      <c r="H205" s="14">
        <f t="shared" ca="1" si="77"/>
        <v>1.00313462</v>
      </c>
      <c r="I205" s="13">
        <f t="shared" ref="I205:I268" si="87">I204</f>
        <v>2.1000000000000001E-2</v>
      </c>
      <c r="J205" s="33">
        <f t="shared" ref="J205:J268" si="88">IF(O204&gt;0,VLOOKUP(O204,W$12:AG$150,2),J204)</f>
        <v>43920</v>
      </c>
      <c r="K205" s="2">
        <f t="shared" ref="K205:K268" si="89">IF(A205&gt;J205,IF(NETWORKDAYS(J205,A205,$W$160:$W$544)-1=0,1,NETWORKDAYS(J205,A205,$W$160:$W$544)-1),0)</f>
        <v>21</v>
      </c>
      <c r="L205" s="17">
        <f t="shared" ref="L205:L268" si="90">IF(AND(K205=1,K204=1),1,IF(K205&gt;0,IF(K205=K204,K205+1,K205),0))</f>
        <v>22</v>
      </c>
      <c r="M205" s="12">
        <f t="shared" si="81"/>
        <v>1.0018159959999999</v>
      </c>
      <c r="N205" s="12">
        <f t="shared" ca="1" si="82"/>
        <v>1.0049563079999999</v>
      </c>
      <c r="O205" s="17">
        <f t="shared" ref="O205:O268" si="91">IF(VLOOKUP(A205,X$12:AE$150,8)=VLOOKUP(A204,X$12:AE$150,8),0,VLOOKUP(A205,X$12:AE$150,8))</f>
        <v>0</v>
      </c>
      <c r="P205" s="14">
        <f t="shared" ca="1" si="83"/>
        <v>4.95630799</v>
      </c>
      <c r="Q205" s="21">
        <f t="shared" si="84"/>
        <v>0</v>
      </c>
      <c r="R205" s="14">
        <f t="shared" ref="R205:R268" si="92">IF(Q205&gt;0,TRUNC(Q205*C205,8),0)</f>
        <v>0</v>
      </c>
      <c r="S205" s="4" t="str">
        <f t="shared" ref="S205:S268" si="93">IF(O204&gt;0,VLOOKUP(O204,W$12:AG$150,10),S204)</f>
        <v>J=</v>
      </c>
      <c r="T205" s="33">
        <f t="shared" ref="T205:T268" si="94">IF(O204&gt;0,VLOOKUP(O204,W$12:AG$150,11),T204)</f>
        <v>44104</v>
      </c>
      <c r="U205" s="3"/>
      <c r="V205" s="3"/>
      <c r="W205" s="131">
        <f>[2]Plan1!$A263</f>
        <v>44867</v>
      </c>
      <c r="X205" s="131" t="str">
        <f>[2]Plan1!$C263</f>
        <v>Finados</v>
      </c>
      <c r="Y205" s="121"/>
      <c r="Z205" s="1"/>
      <c r="AA205" s="26"/>
      <c r="AB205" s="119"/>
      <c r="AC205" s="119"/>
      <c r="AD205" s="119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</row>
    <row r="206" spans="1:148" x14ac:dyDescent="0.15">
      <c r="A206" s="41">
        <f t="shared" si="85"/>
        <v>43955</v>
      </c>
      <c r="B206" s="15">
        <f t="shared" ref="B206:B269" ca="1" si="95">IF(A206&lt;=TODAY(),C206+P206,IF(AND(A206&gt;TODAY(),A206&lt;=$B$1),IF(VLOOKUP(TODAY(),$A$10:$D$5000,4,FALSE)=0,"n.d",C206+P206),"n.d"))</f>
        <v>1004.95630799</v>
      </c>
      <c r="C206" s="14">
        <f t="shared" si="86"/>
        <v>1000</v>
      </c>
      <c r="D206" s="13">
        <f ca="1">IF(A206&lt;$B$1,VLOOKUP(A206,[1]DI!$A$4:$B$15000,2,FALSE),0)</f>
        <v>3.6500000000000005E-2</v>
      </c>
      <c r="E206" s="14">
        <f t="shared" ref="E206:E269" ca="1" si="96">ROUND(((1+D206)^(1/252)),8)</f>
        <v>1.00014227</v>
      </c>
      <c r="F206" s="14">
        <f ca="1">(TRUNC(PRODUCT($E$12:$E205),16))</f>
        <v>1.0221355488744199</v>
      </c>
      <c r="G206" s="14">
        <f t="shared" ref="G206:G269" ca="1" si="97">IF(O205&gt;0,F205,G205)</f>
        <v>1.0189415542470901</v>
      </c>
      <c r="H206" s="14">
        <f t="shared" ref="H206:H269" ca="1" si="98">ROUND(F206/G206,8)</f>
        <v>1.00313462</v>
      </c>
      <c r="I206" s="13">
        <f t="shared" si="87"/>
        <v>2.1000000000000001E-2</v>
      </c>
      <c r="J206" s="33">
        <f t="shared" si="88"/>
        <v>43920</v>
      </c>
      <c r="K206" s="2">
        <f t="shared" si="89"/>
        <v>22</v>
      </c>
      <c r="L206" s="17">
        <f t="shared" si="90"/>
        <v>22</v>
      </c>
      <c r="M206" s="12">
        <f t="shared" si="81"/>
        <v>1.0018159959999999</v>
      </c>
      <c r="N206" s="12">
        <f t="shared" ca="1" si="82"/>
        <v>1.0049563079999999</v>
      </c>
      <c r="O206" s="17">
        <f t="shared" si="91"/>
        <v>0</v>
      </c>
      <c r="P206" s="14">
        <f t="shared" ca="1" si="83"/>
        <v>4.95630799</v>
      </c>
      <c r="Q206" s="21">
        <f t="shared" si="84"/>
        <v>0</v>
      </c>
      <c r="R206" s="14">
        <f t="shared" si="92"/>
        <v>0</v>
      </c>
      <c r="S206" s="4" t="str">
        <f t="shared" si="93"/>
        <v>J=</v>
      </c>
      <c r="T206" s="33">
        <f t="shared" si="94"/>
        <v>44104</v>
      </c>
      <c r="U206" s="3"/>
      <c r="V206" s="3"/>
      <c r="W206" s="131">
        <f>[2]Plan1!$A264</f>
        <v>44880</v>
      </c>
      <c r="X206" s="131" t="str">
        <f>[2]Plan1!$C264</f>
        <v>Proclamação da República</v>
      </c>
      <c r="Y206" s="121"/>
      <c r="Z206" s="1"/>
      <c r="AA206" s="26"/>
      <c r="AB206" s="119"/>
      <c r="AC206" s="119"/>
      <c r="AD206" s="119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</row>
    <row r="207" spans="1:148" x14ac:dyDescent="0.15">
      <c r="A207" s="41">
        <f t="shared" si="85"/>
        <v>43956</v>
      </c>
      <c r="B207" s="15">
        <f t="shared" ca="1" si="95"/>
        <v>1005.18218099</v>
      </c>
      <c r="C207" s="14">
        <f t="shared" si="86"/>
        <v>1000</v>
      </c>
      <c r="D207" s="13">
        <f ca="1">IF(A207&lt;$B$1,VLOOKUP(A207,[1]DI!$A$4:$B$15000,2,FALSE),0)</f>
        <v>3.6500000000000005E-2</v>
      </c>
      <c r="E207" s="14">
        <f t="shared" ca="1" si="96"/>
        <v>1.00014227</v>
      </c>
      <c r="F207" s="14">
        <f ca="1">(TRUNC(PRODUCT($E$12:$E206),16))</f>
        <v>1.02228096809896</v>
      </c>
      <c r="G207" s="14">
        <f t="shared" ca="1" si="97"/>
        <v>1.0189415542470901</v>
      </c>
      <c r="H207" s="14">
        <f t="shared" ca="1" si="98"/>
        <v>1.0032773399999999</v>
      </c>
      <c r="I207" s="13">
        <f t="shared" si="87"/>
        <v>2.1000000000000001E-2</v>
      </c>
      <c r="J207" s="33">
        <f t="shared" si="88"/>
        <v>43920</v>
      </c>
      <c r="K207" s="2">
        <f t="shared" si="89"/>
        <v>23</v>
      </c>
      <c r="L207" s="17">
        <f t="shared" si="90"/>
        <v>23</v>
      </c>
      <c r="M207" s="12">
        <f t="shared" si="81"/>
        <v>1.0018986190000001</v>
      </c>
      <c r="N207" s="12">
        <f t="shared" ca="1" si="82"/>
        <v>1.0051821809999999</v>
      </c>
      <c r="O207" s="17">
        <f t="shared" si="91"/>
        <v>0</v>
      </c>
      <c r="P207" s="14">
        <f t="shared" ca="1" si="83"/>
        <v>5.18218099</v>
      </c>
      <c r="Q207" s="21">
        <f t="shared" si="84"/>
        <v>0</v>
      </c>
      <c r="R207" s="14">
        <f t="shared" si="92"/>
        <v>0</v>
      </c>
      <c r="S207" s="4" t="str">
        <f t="shared" si="93"/>
        <v>J=</v>
      </c>
      <c r="T207" s="33">
        <f t="shared" si="94"/>
        <v>44104</v>
      </c>
      <c r="U207" s="3"/>
      <c r="V207" s="3"/>
      <c r="W207" s="131">
        <f>[2]Plan1!$A265</f>
        <v>44920</v>
      </c>
      <c r="X207" s="131" t="str">
        <f>[2]Plan1!$C265</f>
        <v>Natal</v>
      </c>
      <c r="Y207" s="121"/>
      <c r="Z207" s="1"/>
      <c r="AA207" s="26"/>
      <c r="AB207" s="119"/>
      <c r="AC207" s="119"/>
      <c r="AD207" s="119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</row>
    <row r="208" spans="1:148" x14ac:dyDescent="0.15">
      <c r="A208" s="41">
        <f t="shared" si="85"/>
        <v>43957</v>
      </c>
      <c r="B208" s="15">
        <f t="shared" ca="1" si="95"/>
        <v>1005.408096</v>
      </c>
      <c r="C208" s="14">
        <f t="shared" si="86"/>
        <v>1000</v>
      </c>
      <c r="D208" s="13">
        <f ca="1">IF(A208&lt;$B$1,VLOOKUP(A208,[1]DI!$A$4:$B$15000,2,FALSE),0)</f>
        <v>3.6500000000000005E-2</v>
      </c>
      <c r="E208" s="14">
        <f t="shared" ca="1" si="96"/>
        <v>1.00014227</v>
      </c>
      <c r="F208" s="14">
        <f ca="1">(TRUNC(PRODUCT($E$12:$E207),16))</f>
        <v>1.02242640801229</v>
      </c>
      <c r="G208" s="14">
        <f t="shared" ca="1" si="97"/>
        <v>1.0189415542470901</v>
      </c>
      <c r="H208" s="14">
        <f t="shared" ca="1" si="98"/>
        <v>1.00342007</v>
      </c>
      <c r="I208" s="13">
        <f t="shared" si="87"/>
        <v>2.1000000000000001E-2</v>
      </c>
      <c r="J208" s="33">
        <f t="shared" si="88"/>
        <v>43920</v>
      </c>
      <c r="K208" s="2">
        <f t="shared" si="89"/>
        <v>24</v>
      </c>
      <c r="L208" s="17">
        <f t="shared" si="90"/>
        <v>24</v>
      </c>
      <c r="M208" s="12">
        <f t="shared" si="81"/>
        <v>1.00198125</v>
      </c>
      <c r="N208" s="12">
        <f t="shared" ca="1" si="82"/>
        <v>1.005408096</v>
      </c>
      <c r="O208" s="17">
        <f t="shared" si="91"/>
        <v>0</v>
      </c>
      <c r="P208" s="14">
        <f t="shared" ca="1" si="83"/>
        <v>5.4080959999999996</v>
      </c>
      <c r="Q208" s="21">
        <f t="shared" si="84"/>
        <v>0</v>
      </c>
      <c r="R208" s="14">
        <f t="shared" si="92"/>
        <v>0</v>
      </c>
      <c r="S208" s="4" t="str">
        <f t="shared" si="93"/>
        <v>J=</v>
      </c>
      <c r="T208" s="33">
        <f t="shared" si="94"/>
        <v>44104</v>
      </c>
      <c r="U208" s="3"/>
      <c r="V208" s="3"/>
      <c r="W208" s="131">
        <f>[2]Plan1!$A266</f>
        <v>44927</v>
      </c>
      <c r="X208" s="131" t="str">
        <f>[2]Plan1!$C266</f>
        <v>Confraternização Universal</v>
      </c>
      <c r="Y208" s="121"/>
      <c r="Z208" s="1"/>
      <c r="AA208" s="26"/>
      <c r="AB208" s="119"/>
      <c r="AC208" s="119"/>
      <c r="AD208" s="119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</row>
    <row r="209" spans="1:148" x14ac:dyDescent="0.15">
      <c r="A209" s="41">
        <f t="shared" si="85"/>
        <v>43958</v>
      </c>
      <c r="B209" s="15">
        <f t="shared" ca="1" si="95"/>
        <v>1005.6340699899999</v>
      </c>
      <c r="C209" s="14">
        <f t="shared" si="86"/>
        <v>1000</v>
      </c>
      <c r="D209" s="13">
        <f ca="1">IF(A209&lt;$B$1,VLOOKUP(A209,[1]DI!$A$4:$B$15000,2,FALSE),0)</f>
        <v>2.9000000000000005E-2</v>
      </c>
      <c r="E209" s="14">
        <f t="shared" ca="1" si="96"/>
        <v>1.00011345</v>
      </c>
      <c r="F209" s="14">
        <f ca="1">(TRUNC(PRODUCT($E$12:$E208),16))</f>
        <v>1.0225718686173599</v>
      </c>
      <c r="G209" s="14">
        <f t="shared" ca="1" si="97"/>
        <v>1.0189415542470901</v>
      </c>
      <c r="H209" s="14">
        <f t="shared" ca="1" si="98"/>
        <v>1.0035628299999999</v>
      </c>
      <c r="I209" s="13">
        <f t="shared" si="87"/>
        <v>2.1000000000000001E-2</v>
      </c>
      <c r="J209" s="33">
        <f t="shared" si="88"/>
        <v>43920</v>
      </c>
      <c r="K209" s="2">
        <f t="shared" si="89"/>
        <v>25</v>
      </c>
      <c r="L209" s="17">
        <f t="shared" si="90"/>
        <v>25</v>
      </c>
      <c r="M209" s="12">
        <f t="shared" si="81"/>
        <v>1.002063887</v>
      </c>
      <c r="N209" s="12">
        <f t="shared" ca="1" si="82"/>
        <v>1.0056340699999999</v>
      </c>
      <c r="O209" s="17">
        <f t="shared" si="91"/>
        <v>0</v>
      </c>
      <c r="P209" s="14">
        <f t="shared" ca="1" si="83"/>
        <v>5.6340699900000004</v>
      </c>
      <c r="Q209" s="21">
        <f t="shared" si="84"/>
        <v>0</v>
      </c>
      <c r="R209" s="14">
        <f t="shared" si="92"/>
        <v>0</v>
      </c>
      <c r="S209" s="4" t="str">
        <f t="shared" si="93"/>
        <v>J=</v>
      </c>
      <c r="T209" s="33">
        <f t="shared" si="94"/>
        <v>44104</v>
      </c>
      <c r="U209" s="3"/>
      <c r="V209" s="3"/>
      <c r="W209" s="131">
        <f>[2]Plan1!$A267</f>
        <v>44977</v>
      </c>
      <c r="X209" s="131" t="str">
        <f>[2]Plan1!$C267</f>
        <v>Carnaval</v>
      </c>
      <c r="Y209" s="121"/>
      <c r="Z209" s="1"/>
      <c r="AA209" s="26"/>
      <c r="AB209" s="119"/>
      <c r="AC209" s="119"/>
      <c r="AD209" s="119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</row>
    <row r="210" spans="1:148" x14ac:dyDescent="0.15">
      <c r="A210" s="41">
        <f t="shared" si="85"/>
        <v>43959</v>
      </c>
      <c r="B210" s="15">
        <f t="shared" ca="1" si="95"/>
        <v>1005.831103</v>
      </c>
      <c r="C210" s="14">
        <f t="shared" si="86"/>
        <v>1000</v>
      </c>
      <c r="D210" s="13">
        <f ca="1">IF(A210&lt;$B$1,VLOOKUP(A210,[1]DI!$A$4:$B$15000,2,FALSE),0)</f>
        <v>2.9000000000000005E-2</v>
      </c>
      <c r="E210" s="14">
        <f t="shared" ca="1" si="96"/>
        <v>1.00011345</v>
      </c>
      <c r="F210" s="14">
        <f ca="1">(TRUNC(PRODUCT($E$12:$E209),16))</f>
        <v>1.02268787939585</v>
      </c>
      <c r="G210" s="14">
        <f t="shared" ca="1" si="97"/>
        <v>1.0189415542470901</v>
      </c>
      <c r="H210" s="14">
        <f t="shared" ca="1" si="98"/>
        <v>1.0036766800000001</v>
      </c>
      <c r="I210" s="13">
        <f t="shared" si="87"/>
        <v>2.1000000000000001E-2</v>
      </c>
      <c r="J210" s="33">
        <f t="shared" si="88"/>
        <v>43920</v>
      </c>
      <c r="K210" s="2">
        <f t="shared" si="89"/>
        <v>26</v>
      </c>
      <c r="L210" s="17">
        <f t="shared" si="90"/>
        <v>26</v>
      </c>
      <c r="M210" s="12">
        <f t="shared" si="81"/>
        <v>1.002146531</v>
      </c>
      <c r="N210" s="12">
        <f t="shared" ca="1" si="82"/>
        <v>1.005831103</v>
      </c>
      <c r="O210" s="17">
        <f t="shared" si="91"/>
        <v>0</v>
      </c>
      <c r="P210" s="14">
        <f t="shared" ca="1" si="83"/>
        <v>5.8311029999999997</v>
      </c>
      <c r="Q210" s="21">
        <f t="shared" si="84"/>
        <v>0</v>
      </c>
      <c r="R210" s="14">
        <f t="shared" si="92"/>
        <v>0</v>
      </c>
      <c r="S210" s="4" t="str">
        <f t="shared" si="93"/>
        <v>J=</v>
      </c>
      <c r="T210" s="33">
        <f t="shared" si="94"/>
        <v>44104</v>
      </c>
      <c r="U210" s="3"/>
      <c r="V210" s="3"/>
      <c r="W210" s="131">
        <f>[2]Plan1!$A268</f>
        <v>44978</v>
      </c>
      <c r="X210" s="131" t="str">
        <f>[2]Plan1!$C268</f>
        <v>Carnaval</v>
      </c>
      <c r="Y210" s="122"/>
      <c r="Z210" s="1"/>
      <c r="AA210" s="20"/>
      <c r="AB210" s="119"/>
      <c r="AC210" s="119"/>
      <c r="AD210" s="119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</row>
    <row r="211" spans="1:148" x14ac:dyDescent="0.15">
      <c r="A211" s="41">
        <f t="shared" si="85"/>
        <v>43960</v>
      </c>
      <c r="B211" s="15">
        <f t="shared" ca="1" si="95"/>
        <v>1006.028182</v>
      </c>
      <c r="C211" s="14">
        <f t="shared" si="86"/>
        <v>1000</v>
      </c>
      <c r="D211" s="13">
        <f ca="1">IF(A211&lt;$B$1,VLOOKUP(A211,[1]DI!$A$4:$B$15000,2,FALSE),0)</f>
        <v>0</v>
      </c>
      <c r="E211" s="14">
        <f t="shared" ca="1" si="96"/>
        <v>1</v>
      </c>
      <c r="F211" s="14">
        <f ca="1">(TRUNC(PRODUCT($E$12:$E210),16))</f>
        <v>1.0228039033357701</v>
      </c>
      <c r="G211" s="14">
        <f t="shared" ca="1" si="97"/>
        <v>1.0189415542470901</v>
      </c>
      <c r="H211" s="14">
        <f t="shared" ca="1" si="98"/>
        <v>1.0037905499999999</v>
      </c>
      <c r="I211" s="13">
        <f t="shared" si="87"/>
        <v>2.1000000000000001E-2</v>
      </c>
      <c r="J211" s="33">
        <f t="shared" si="88"/>
        <v>43920</v>
      </c>
      <c r="K211" s="2">
        <f t="shared" si="89"/>
        <v>26</v>
      </c>
      <c r="L211" s="17">
        <f t="shared" si="90"/>
        <v>27</v>
      </c>
      <c r="M211" s="12">
        <f t="shared" si="81"/>
        <v>1.002229182</v>
      </c>
      <c r="N211" s="12">
        <f t="shared" ca="1" si="82"/>
        <v>1.0060281820000001</v>
      </c>
      <c r="O211" s="17">
        <f t="shared" si="91"/>
        <v>0</v>
      </c>
      <c r="P211" s="14">
        <f t="shared" ca="1" si="83"/>
        <v>6.0281820000000002</v>
      </c>
      <c r="Q211" s="21">
        <f t="shared" si="84"/>
        <v>0</v>
      </c>
      <c r="R211" s="14">
        <f t="shared" si="92"/>
        <v>0</v>
      </c>
      <c r="S211" s="4" t="str">
        <f t="shared" si="93"/>
        <v>J=</v>
      </c>
      <c r="T211" s="33">
        <f t="shared" si="94"/>
        <v>44104</v>
      </c>
      <c r="U211" s="3"/>
      <c r="V211" s="3"/>
      <c r="W211" s="131">
        <f>[2]Plan1!$A269</f>
        <v>45023</v>
      </c>
      <c r="X211" s="131" t="str">
        <f>[2]Plan1!$C269</f>
        <v>Paixão de Cristo</v>
      </c>
      <c r="Y211" s="122"/>
      <c r="Z211" s="1"/>
      <c r="AA211" s="27"/>
      <c r="AB211" s="119"/>
      <c r="AC211" s="119"/>
      <c r="AD211" s="119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</row>
    <row r="212" spans="1:148" x14ac:dyDescent="0.15">
      <c r="A212" s="41">
        <f t="shared" si="85"/>
        <v>43961</v>
      </c>
      <c r="B212" s="15">
        <f t="shared" ca="1" si="95"/>
        <v>1006.028182</v>
      </c>
      <c r="C212" s="14">
        <f t="shared" si="86"/>
        <v>1000</v>
      </c>
      <c r="D212" s="13">
        <f ca="1">IF(A212&lt;$B$1,VLOOKUP(A212,[1]DI!$A$4:$B$15000,2,FALSE),0)</f>
        <v>0</v>
      </c>
      <c r="E212" s="14">
        <f t="shared" ca="1" si="96"/>
        <v>1</v>
      </c>
      <c r="F212" s="14">
        <f ca="1">(TRUNC(PRODUCT($E$12:$E211),16))</f>
        <v>1.0228039033357701</v>
      </c>
      <c r="G212" s="14">
        <f t="shared" ca="1" si="97"/>
        <v>1.0189415542470901</v>
      </c>
      <c r="H212" s="14">
        <f t="shared" ca="1" si="98"/>
        <v>1.0037905499999999</v>
      </c>
      <c r="I212" s="13">
        <f t="shared" si="87"/>
        <v>2.1000000000000001E-2</v>
      </c>
      <c r="J212" s="33">
        <f t="shared" si="88"/>
        <v>43920</v>
      </c>
      <c r="K212" s="2">
        <f t="shared" si="89"/>
        <v>26</v>
      </c>
      <c r="L212" s="17">
        <f t="shared" si="90"/>
        <v>27</v>
      </c>
      <c r="M212" s="12">
        <f t="shared" si="81"/>
        <v>1.002229182</v>
      </c>
      <c r="N212" s="12">
        <f t="shared" ca="1" si="82"/>
        <v>1.0060281820000001</v>
      </c>
      <c r="O212" s="17">
        <f t="shared" si="91"/>
        <v>0</v>
      </c>
      <c r="P212" s="14">
        <f t="shared" ca="1" si="83"/>
        <v>6.0281820000000002</v>
      </c>
      <c r="Q212" s="21">
        <f t="shared" si="84"/>
        <v>0</v>
      </c>
      <c r="R212" s="14">
        <f t="shared" si="92"/>
        <v>0</v>
      </c>
      <c r="S212" s="4" t="str">
        <f t="shared" si="93"/>
        <v>J=</v>
      </c>
      <c r="T212" s="33">
        <f t="shared" si="94"/>
        <v>44104</v>
      </c>
      <c r="U212" s="3"/>
      <c r="V212" s="3"/>
      <c r="W212" s="131">
        <f>[2]Plan1!$A270</f>
        <v>45037</v>
      </c>
      <c r="X212" s="131" t="str">
        <f>[2]Plan1!$C270</f>
        <v>Tiradentes</v>
      </c>
      <c r="Y212" s="121"/>
      <c r="Z212" s="1"/>
      <c r="AA212" s="28"/>
      <c r="AB212" s="119"/>
      <c r="AC212" s="119"/>
      <c r="AD212" s="119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</row>
    <row r="213" spans="1:148" x14ac:dyDescent="0.15">
      <c r="A213" s="41">
        <f t="shared" si="85"/>
        <v>43962</v>
      </c>
      <c r="B213" s="15">
        <f t="shared" ca="1" si="95"/>
        <v>1006.028182</v>
      </c>
      <c r="C213" s="14">
        <f t="shared" si="86"/>
        <v>1000</v>
      </c>
      <c r="D213" s="13">
        <f ca="1">IF(A213&lt;$B$1,VLOOKUP(A213,[1]DI!$A$4:$B$15000,2,FALSE),0)</f>
        <v>2.9000000000000005E-2</v>
      </c>
      <c r="E213" s="14">
        <f t="shared" ca="1" si="96"/>
        <v>1.00011345</v>
      </c>
      <c r="F213" s="14">
        <f ca="1">(TRUNC(PRODUCT($E$12:$E212),16))</f>
        <v>1.0228039033357701</v>
      </c>
      <c r="G213" s="14">
        <f t="shared" ca="1" si="97"/>
        <v>1.0189415542470901</v>
      </c>
      <c r="H213" s="14">
        <f t="shared" ca="1" si="98"/>
        <v>1.0037905499999999</v>
      </c>
      <c r="I213" s="13">
        <f t="shared" si="87"/>
        <v>2.1000000000000001E-2</v>
      </c>
      <c r="J213" s="33">
        <f t="shared" si="88"/>
        <v>43920</v>
      </c>
      <c r="K213" s="2">
        <f t="shared" si="89"/>
        <v>27</v>
      </c>
      <c r="L213" s="17">
        <f t="shared" si="90"/>
        <v>27</v>
      </c>
      <c r="M213" s="12">
        <f t="shared" si="81"/>
        <v>1.002229182</v>
      </c>
      <c r="N213" s="12">
        <f t="shared" ca="1" si="82"/>
        <v>1.0060281820000001</v>
      </c>
      <c r="O213" s="17">
        <f t="shared" si="91"/>
        <v>0</v>
      </c>
      <c r="P213" s="14">
        <f t="shared" ca="1" si="83"/>
        <v>6.0281820000000002</v>
      </c>
      <c r="Q213" s="21">
        <f t="shared" si="84"/>
        <v>0</v>
      </c>
      <c r="R213" s="14">
        <f t="shared" si="92"/>
        <v>0</v>
      </c>
      <c r="S213" s="4" t="str">
        <f t="shared" si="93"/>
        <v>J=</v>
      </c>
      <c r="T213" s="33">
        <f t="shared" si="94"/>
        <v>44104</v>
      </c>
      <c r="U213" s="3"/>
      <c r="V213" s="3"/>
      <c r="W213" s="131">
        <f>[2]Plan1!$A271</f>
        <v>45047</v>
      </c>
      <c r="X213" s="131" t="str">
        <f>[2]Plan1!$C271</f>
        <v>Dia do Trabalho</v>
      </c>
      <c r="Y213" s="121"/>
      <c r="Z213" s="1"/>
      <c r="AA213" s="28"/>
      <c r="AB213" s="119"/>
      <c r="AC213" s="119"/>
      <c r="AD213" s="119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</row>
    <row r="214" spans="1:148" x14ac:dyDescent="0.15">
      <c r="A214" s="41">
        <f t="shared" si="85"/>
        <v>43963</v>
      </c>
      <c r="B214" s="15">
        <f t="shared" ca="1" si="95"/>
        <v>1006.22529499</v>
      </c>
      <c r="C214" s="14">
        <f t="shared" si="86"/>
        <v>1000</v>
      </c>
      <c r="D214" s="13">
        <f ca="1">IF(A214&lt;$B$1,VLOOKUP(A214,[1]DI!$A$4:$B$15000,2,FALSE),0)</f>
        <v>2.9000000000000005E-2</v>
      </c>
      <c r="E214" s="14">
        <f t="shared" ca="1" si="96"/>
        <v>1.00011345</v>
      </c>
      <c r="F214" s="14">
        <f ca="1">(TRUNC(PRODUCT($E$12:$E213),16))</f>
        <v>1.02291994043861</v>
      </c>
      <c r="G214" s="14">
        <f t="shared" ca="1" si="97"/>
        <v>1.0189415542470901</v>
      </c>
      <c r="H214" s="14">
        <f t="shared" ca="1" si="98"/>
        <v>1.00390443</v>
      </c>
      <c r="I214" s="13">
        <f t="shared" si="87"/>
        <v>2.1000000000000001E-2</v>
      </c>
      <c r="J214" s="33">
        <f t="shared" si="88"/>
        <v>43920</v>
      </c>
      <c r="K214" s="2">
        <f t="shared" si="89"/>
        <v>28</v>
      </c>
      <c r="L214" s="17">
        <f t="shared" si="90"/>
        <v>28</v>
      </c>
      <c r="M214" s="12">
        <f t="shared" si="81"/>
        <v>1.0023118390000001</v>
      </c>
      <c r="N214" s="12">
        <f t="shared" ca="1" si="82"/>
        <v>1.0062252949999999</v>
      </c>
      <c r="O214" s="17">
        <f t="shared" si="91"/>
        <v>0</v>
      </c>
      <c r="P214" s="14">
        <f t="shared" ca="1" si="83"/>
        <v>6.2252949900000001</v>
      </c>
      <c r="Q214" s="21">
        <f t="shared" si="84"/>
        <v>0</v>
      </c>
      <c r="R214" s="14">
        <f t="shared" si="92"/>
        <v>0</v>
      </c>
      <c r="S214" s="4" t="str">
        <f t="shared" si="93"/>
        <v>J=</v>
      </c>
      <c r="T214" s="33">
        <f t="shared" si="94"/>
        <v>44104</v>
      </c>
      <c r="U214" s="3"/>
      <c r="V214" s="3"/>
      <c r="W214" s="131">
        <f>[2]Plan1!$A272</f>
        <v>45085</v>
      </c>
      <c r="X214" s="131" t="str">
        <f>[2]Plan1!$C272</f>
        <v>Corpus Christi</v>
      </c>
      <c r="Y214" s="121"/>
      <c r="Z214" s="1"/>
      <c r="AA214" s="28"/>
      <c r="AB214" s="119"/>
      <c r="AC214" s="119"/>
      <c r="AD214" s="119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</row>
    <row r="215" spans="1:148" x14ac:dyDescent="0.15">
      <c r="A215" s="41">
        <f t="shared" si="85"/>
        <v>43964</v>
      </c>
      <c r="B215" s="15">
        <f t="shared" ca="1" si="95"/>
        <v>1006.42244599</v>
      </c>
      <c r="C215" s="14">
        <f t="shared" si="86"/>
        <v>1000</v>
      </c>
      <c r="D215" s="13">
        <f ca="1">IF(A215&lt;$B$1,VLOOKUP(A215,[1]DI!$A$4:$B$15000,2,FALSE),0)</f>
        <v>2.9000000000000005E-2</v>
      </c>
      <c r="E215" s="14">
        <f t="shared" ca="1" si="96"/>
        <v>1.00011345</v>
      </c>
      <c r="F215" s="14">
        <f ca="1">(TRUNC(PRODUCT($E$12:$E214),16))</f>
        <v>1.0230359907058499</v>
      </c>
      <c r="G215" s="14">
        <f t="shared" ca="1" si="97"/>
        <v>1.0189415542470901</v>
      </c>
      <c r="H215" s="14">
        <f t="shared" ca="1" si="98"/>
        <v>1.0040183199999999</v>
      </c>
      <c r="I215" s="13">
        <f t="shared" si="87"/>
        <v>2.1000000000000001E-2</v>
      </c>
      <c r="J215" s="33">
        <f t="shared" si="88"/>
        <v>43920</v>
      </c>
      <c r="K215" s="2">
        <f t="shared" si="89"/>
        <v>29</v>
      </c>
      <c r="L215" s="17">
        <f t="shared" si="90"/>
        <v>29</v>
      </c>
      <c r="M215" s="12">
        <f t="shared" si="81"/>
        <v>1.002394504</v>
      </c>
      <c r="N215" s="12">
        <f t="shared" ca="1" si="82"/>
        <v>1.006422446</v>
      </c>
      <c r="O215" s="17">
        <f t="shared" si="91"/>
        <v>0</v>
      </c>
      <c r="P215" s="14">
        <f t="shared" ca="1" si="83"/>
        <v>6.4224459899999999</v>
      </c>
      <c r="Q215" s="21">
        <f t="shared" si="84"/>
        <v>0</v>
      </c>
      <c r="R215" s="14">
        <f t="shared" si="92"/>
        <v>0</v>
      </c>
      <c r="S215" s="4" t="str">
        <f t="shared" si="93"/>
        <v>J=</v>
      </c>
      <c r="T215" s="33">
        <f t="shared" si="94"/>
        <v>44104</v>
      </c>
      <c r="U215" s="3"/>
      <c r="V215" s="3"/>
      <c r="W215" s="131">
        <f>[2]Plan1!$A273</f>
        <v>45176</v>
      </c>
      <c r="X215" s="131" t="str">
        <f>[2]Plan1!$C273</f>
        <v>Independência do Brasil</v>
      </c>
      <c r="Y215" s="121"/>
      <c r="Z215" s="1"/>
      <c r="AA215" s="28"/>
      <c r="AB215" s="119"/>
      <c r="AC215" s="119"/>
      <c r="AD215" s="119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</row>
    <row r="216" spans="1:148" x14ac:dyDescent="0.15">
      <c r="A216" s="41">
        <f t="shared" si="85"/>
        <v>43965</v>
      </c>
      <c r="B216" s="15">
        <f t="shared" ca="1" si="95"/>
        <v>1006.61964099</v>
      </c>
      <c r="C216" s="14">
        <f t="shared" si="86"/>
        <v>1000</v>
      </c>
      <c r="D216" s="13">
        <f ca="1">IF(A216&lt;$B$1,VLOOKUP(A216,[1]DI!$A$4:$B$15000,2,FALSE),0)</f>
        <v>2.9000000000000005E-2</v>
      </c>
      <c r="E216" s="14">
        <f t="shared" ca="1" si="96"/>
        <v>1.00011345</v>
      </c>
      <c r="F216" s="14">
        <f ca="1">(TRUNC(PRODUCT($E$12:$E215),16))</f>
        <v>1.02315205413899</v>
      </c>
      <c r="G216" s="14">
        <f t="shared" ca="1" si="97"/>
        <v>1.0189415542470901</v>
      </c>
      <c r="H216" s="14">
        <f t="shared" ca="1" si="98"/>
        <v>1.00413223</v>
      </c>
      <c r="I216" s="13">
        <f t="shared" si="87"/>
        <v>2.1000000000000001E-2</v>
      </c>
      <c r="J216" s="33">
        <f t="shared" si="88"/>
        <v>43920</v>
      </c>
      <c r="K216" s="2">
        <f t="shared" si="89"/>
        <v>30</v>
      </c>
      <c r="L216" s="17">
        <f t="shared" si="90"/>
        <v>30</v>
      </c>
      <c r="M216" s="12">
        <f t="shared" si="81"/>
        <v>1.0024771750000001</v>
      </c>
      <c r="N216" s="12">
        <f t="shared" ca="1" si="82"/>
        <v>1.0066196409999999</v>
      </c>
      <c r="O216" s="17">
        <f t="shared" si="91"/>
        <v>0</v>
      </c>
      <c r="P216" s="14">
        <f t="shared" ca="1" si="83"/>
        <v>6.6196409899999997</v>
      </c>
      <c r="Q216" s="21">
        <f t="shared" si="84"/>
        <v>0</v>
      </c>
      <c r="R216" s="14">
        <f t="shared" si="92"/>
        <v>0</v>
      </c>
      <c r="S216" s="4" t="str">
        <f t="shared" si="93"/>
        <v>J=</v>
      </c>
      <c r="T216" s="33">
        <f t="shared" si="94"/>
        <v>44104</v>
      </c>
      <c r="U216" s="3"/>
      <c r="V216" s="3"/>
      <c r="W216" s="131">
        <f>[2]Plan1!$A274</f>
        <v>45211</v>
      </c>
      <c r="X216" s="131" t="str">
        <f>[2]Plan1!$C274</f>
        <v>Nossa Sr.a Aparecida - Padroeira do Brasil</v>
      </c>
      <c r="Y216" s="121"/>
      <c r="Z216" s="1"/>
      <c r="AA216" s="28"/>
      <c r="AB216" s="119"/>
      <c r="AC216" s="119"/>
      <c r="AD216" s="119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</row>
    <row r="217" spans="1:148" x14ac:dyDescent="0.15">
      <c r="A217" s="41">
        <f t="shared" si="85"/>
        <v>43966</v>
      </c>
      <c r="B217" s="15">
        <f t="shared" ca="1" si="95"/>
        <v>1006.816873</v>
      </c>
      <c r="C217" s="14">
        <f t="shared" si="86"/>
        <v>1000</v>
      </c>
      <c r="D217" s="13">
        <f ca="1">IF(A217&lt;$B$1,VLOOKUP(A217,[1]DI!$A$4:$B$15000,2,FALSE),0)</f>
        <v>2.9000000000000005E-2</v>
      </c>
      <c r="E217" s="14">
        <f t="shared" ca="1" si="96"/>
        <v>1.00011345</v>
      </c>
      <c r="F217" s="14">
        <f ca="1">(TRUNC(PRODUCT($E$12:$E216),16))</f>
        <v>1.0232681307395399</v>
      </c>
      <c r="G217" s="14">
        <f t="shared" ca="1" si="97"/>
        <v>1.0189415542470901</v>
      </c>
      <c r="H217" s="14">
        <f t="shared" ca="1" si="98"/>
        <v>1.0042461499999999</v>
      </c>
      <c r="I217" s="13">
        <f t="shared" si="87"/>
        <v>2.1000000000000001E-2</v>
      </c>
      <c r="J217" s="33">
        <f t="shared" si="88"/>
        <v>43920</v>
      </c>
      <c r="K217" s="2">
        <f t="shared" si="89"/>
        <v>31</v>
      </c>
      <c r="L217" s="17">
        <f t="shared" si="90"/>
        <v>31</v>
      </c>
      <c r="M217" s="12">
        <f t="shared" si="81"/>
        <v>1.0025598529999999</v>
      </c>
      <c r="N217" s="12">
        <f t="shared" ca="1" si="82"/>
        <v>1.006816873</v>
      </c>
      <c r="O217" s="17">
        <f t="shared" si="91"/>
        <v>0</v>
      </c>
      <c r="P217" s="14">
        <f t="shared" ca="1" si="83"/>
        <v>6.8168730000000002</v>
      </c>
      <c r="Q217" s="21">
        <f t="shared" si="84"/>
        <v>0</v>
      </c>
      <c r="R217" s="14">
        <f t="shared" si="92"/>
        <v>0</v>
      </c>
      <c r="S217" s="4" t="str">
        <f t="shared" si="93"/>
        <v>J=</v>
      </c>
      <c r="T217" s="33">
        <f t="shared" si="94"/>
        <v>44104</v>
      </c>
      <c r="U217" s="3"/>
      <c r="V217" s="3"/>
      <c r="W217" s="131">
        <f>[2]Plan1!$A275</f>
        <v>45232</v>
      </c>
      <c r="X217" s="131" t="str">
        <f>[2]Plan1!$C275</f>
        <v>Finados</v>
      </c>
      <c r="Y217" s="121"/>
      <c r="Z217" s="1"/>
      <c r="AA217" s="28"/>
      <c r="AB217" s="119"/>
      <c r="AC217" s="119"/>
      <c r="AD217" s="119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</row>
    <row r="218" spans="1:148" x14ac:dyDescent="0.15">
      <c r="A218" s="41">
        <f t="shared" si="85"/>
        <v>43967</v>
      </c>
      <c r="B218" s="15">
        <f t="shared" ca="1" si="95"/>
        <v>1007.01413999</v>
      </c>
      <c r="C218" s="14">
        <f t="shared" si="86"/>
        <v>1000</v>
      </c>
      <c r="D218" s="13">
        <f ca="1">IF(A218&lt;$B$1,VLOOKUP(A218,[1]DI!$A$4:$B$15000,2,FALSE),0)</f>
        <v>0</v>
      </c>
      <c r="E218" s="14">
        <f t="shared" ca="1" si="96"/>
        <v>1</v>
      </c>
      <c r="F218" s="14">
        <f ca="1">(TRUNC(PRODUCT($E$12:$E217),16))</f>
        <v>1.02338422050897</v>
      </c>
      <c r="G218" s="14">
        <f t="shared" ca="1" si="97"/>
        <v>1.0189415542470901</v>
      </c>
      <c r="H218" s="14">
        <f t="shared" ca="1" si="98"/>
        <v>1.0043600800000001</v>
      </c>
      <c r="I218" s="13">
        <f t="shared" si="87"/>
        <v>2.1000000000000001E-2</v>
      </c>
      <c r="J218" s="33">
        <f t="shared" si="88"/>
        <v>43920</v>
      </c>
      <c r="K218" s="2">
        <f t="shared" si="89"/>
        <v>31</v>
      </c>
      <c r="L218" s="17">
        <f t="shared" si="90"/>
        <v>32</v>
      </c>
      <c r="M218" s="12">
        <f t="shared" si="81"/>
        <v>1.0026425379999999</v>
      </c>
      <c r="N218" s="12">
        <f t="shared" ca="1" si="82"/>
        <v>1.0070141399999999</v>
      </c>
      <c r="O218" s="17">
        <f t="shared" si="91"/>
        <v>0</v>
      </c>
      <c r="P218" s="14">
        <f t="shared" ca="1" si="83"/>
        <v>7.0141399900000003</v>
      </c>
      <c r="Q218" s="21">
        <f t="shared" si="84"/>
        <v>0</v>
      </c>
      <c r="R218" s="14">
        <f t="shared" si="92"/>
        <v>0</v>
      </c>
      <c r="S218" s="4" t="str">
        <f t="shared" si="93"/>
        <v>J=</v>
      </c>
      <c r="T218" s="33">
        <f t="shared" si="94"/>
        <v>44104</v>
      </c>
      <c r="U218" s="3"/>
      <c r="V218" s="3"/>
      <c r="W218" s="131">
        <f>[2]Plan1!$A276</f>
        <v>45245</v>
      </c>
      <c r="X218" s="131" t="str">
        <f>[2]Plan1!$C276</f>
        <v>Proclamação da República</v>
      </c>
      <c r="Y218" s="121"/>
      <c r="Z218" s="1"/>
      <c r="AA218" s="28"/>
      <c r="AB218" s="119"/>
      <c r="AC218" s="119"/>
      <c r="AD218" s="119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</row>
    <row r="219" spans="1:148" x14ac:dyDescent="0.15">
      <c r="A219" s="41">
        <f t="shared" si="85"/>
        <v>43968</v>
      </c>
      <c r="B219" s="15">
        <f t="shared" ca="1" si="95"/>
        <v>1007.01413999</v>
      </c>
      <c r="C219" s="14">
        <f t="shared" si="86"/>
        <v>1000</v>
      </c>
      <c r="D219" s="13">
        <f ca="1">IF(A219&lt;$B$1,VLOOKUP(A219,[1]DI!$A$4:$B$15000,2,FALSE),0)</f>
        <v>0</v>
      </c>
      <c r="E219" s="14">
        <f t="shared" ca="1" si="96"/>
        <v>1</v>
      </c>
      <c r="F219" s="14">
        <f ca="1">(TRUNC(PRODUCT($E$12:$E218),16))</f>
        <v>1.02338422050897</v>
      </c>
      <c r="G219" s="14">
        <f t="shared" ca="1" si="97"/>
        <v>1.0189415542470901</v>
      </c>
      <c r="H219" s="14">
        <f t="shared" ca="1" si="98"/>
        <v>1.0043600800000001</v>
      </c>
      <c r="I219" s="13">
        <f t="shared" si="87"/>
        <v>2.1000000000000001E-2</v>
      </c>
      <c r="J219" s="33">
        <f t="shared" si="88"/>
        <v>43920</v>
      </c>
      <c r="K219" s="2">
        <f t="shared" si="89"/>
        <v>31</v>
      </c>
      <c r="L219" s="17">
        <f t="shared" si="90"/>
        <v>32</v>
      </c>
      <c r="M219" s="12">
        <f t="shared" si="81"/>
        <v>1.0026425379999999</v>
      </c>
      <c r="N219" s="12">
        <f t="shared" ca="1" si="82"/>
        <v>1.0070141399999999</v>
      </c>
      <c r="O219" s="17">
        <f t="shared" si="91"/>
        <v>0</v>
      </c>
      <c r="P219" s="14">
        <f t="shared" ca="1" si="83"/>
        <v>7.0141399900000003</v>
      </c>
      <c r="Q219" s="21">
        <f t="shared" si="84"/>
        <v>0</v>
      </c>
      <c r="R219" s="14">
        <f t="shared" si="92"/>
        <v>0</v>
      </c>
      <c r="S219" s="4" t="str">
        <f t="shared" si="93"/>
        <v>J=</v>
      </c>
      <c r="T219" s="33">
        <f t="shared" si="94"/>
        <v>44104</v>
      </c>
      <c r="U219" s="3"/>
      <c r="V219" s="3"/>
      <c r="W219" s="131">
        <f>[2]Plan1!$A277</f>
        <v>45285</v>
      </c>
      <c r="X219" s="131" t="str">
        <f>[2]Plan1!$C277</f>
        <v>Natal</v>
      </c>
      <c r="Y219" s="121"/>
      <c r="Z219" s="1"/>
      <c r="AA219" s="28"/>
      <c r="AB219" s="119"/>
      <c r="AC219" s="119"/>
      <c r="AD219" s="119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</row>
    <row r="220" spans="1:148" x14ac:dyDescent="0.15">
      <c r="A220" s="41">
        <f t="shared" si="85"/>
        <v>43969</v>
      </c>
      <c r="B220" s="15">
        <f t="shared" ca="1" si="95"/>
        <v>1007.01413999</v>
      </c>
      <c r="C220" s="14">
        <f t="shared" si="86"/>
        <v>1000</v>
      </c>
      <c r="D220" s="13">
        <f ca="1">IF(A220&lt;$B$1,VLOOKUP(A220,[1]DI!$A$4:$B$15000,2,FALSE),0)</f>
        <v>2.9000000000000005E-2</v>
      </c>
      <c r="E220" s="14">
        <f t="shared" ca="1" si="96"/>
        <v>1.00011345</v>
      </c>
      <c r="F220" s="14">
        <f ca="1">(TRUNC(PRODUCT($E$12:$E219),16))</f>
        <v>1.02338422050897</v>
      </c>
      <c r="G220" s="14">
        <f t="shared" ca="1" si="97"/>
        <v>1.0189415542470901</v>
      </c>
      <c r="H220" s="14">
        <f t="shared" ca="1" si="98"/>
        <v>1.0043600800000001</v>
      </c>
      <c r="I220" s="13">
        <f t="shared" si="87"/>
        <v>2.1000000000000001E-2</v>
      </c>
      <c r="J220" s="33">
        <f t="shared" si="88"/>
        <v>43920</v>
      </c>
      <c r="K220" s="2">
        <f t="shared" si="89"/>
        <v>32</v>
      </c>
      <c r="L220" s="17">
        <f t="shared" si="90"/>
        <v>32</v>
      </c>
      <c r="M220" s="12">
        <f t="shared" si="81"/>
        <v>1.0026425379999999</v>
      </c>
      <c r="N220" s="12">
        <f t="shared" ca="1" si="82"/>
        <v>1.0070141399999999</v>
      </c>
      <c r="O220" s="17">
        <f t="shared" si="91"/>
        <v>0</v>
      </c>
      <c r="P220" s="14">
        <f t="shared" ca="1" si="83"/>
        <v>7.0141399900000003</v>
      </c>
      <c r="Q220" s="21">
        <f t="shared" si="84"/>
        <v>0</v>
      </c>
      <c r="R220" s="14">
        <f t="shared" si="92"/>
        <v>0</v>
      </c>
      <c r="S220" s="4" t="str">
        <f t="shared" si="93"/>
        <v>J=</v>
      </c>
      <c r="T220" s="33">
        <f t="shared" si="94"/>
        <v>44104</v>
      </c>
      <c r="U220" s="3"/>
      <c r="V220" s="3"/>
      <c r="W220" s="131">
        <f>[2]Plan1!$A278</f>
        <v>45292</v>
      </c>
      <c r="X220" s="131" t="str">
        <f>[2]Plan1!$C278</f>
        <v>Confraternização Universal</v>
      </c>
      <c r="Y220" s="121"/>
      <c r="Z220" s="1"/>
      <c r="AA220" s="28"/>
      <c r="AB220" s="119"/>
      <c r="AC220" s="119"/>
      <c r="AD220" s="119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</row>
    <row r="221" spans="1:148" x14ac:dyDescent="0.15">
      <c r="A221" s="41">
        <f t="shared" si="85"/>
        <v>43970</v>
      </c>
      <c r="B221" s="15">
        <f t="shared" ca="1" si="95"/>
        <v>1007.211443</v>
      </c>
      <c r="C221" s="14">
        <f t="shared" si="86"/>
        <v>1000</v>
      </c>
      <c r="D221" s="13">
        <f ca="1">IF(A221&lt;$B$1,VLOOKUP(A221,[1]DI!$A$4:$B$15000,2,FALSE),0)</f>
        <v>2.9000000000000005E-2</v>
      </c>
      <c r="E221" s="14">
        <f t="shared" ca="1" si="96"/>
        <v>1.00011345</v>
      </c>
      <c r="F221" s="14">
        <f ca="1">(TRUNC(PRODUCT($E$12:$E220),16))</f>
        <v>1.0235003234487901</v>
      </c>
      <c r="G221" s="14">
        <f t="shared" ca="1" si="97"/>
        <v>1.0189415542470901</v>
      </c>
      <c r="H221" s="14">
        <f t="shared" ca="1" si="98"/>
        <v>1.00447402</v>
      </c>
      <c r="I221" s="13">
        <f t="shared" si="87"/>
        <v>2.1000000000000001E-2</v>
      </c>
      <c r="J221" s="33">
        <f t="shared" si="88"/>
        <v>43920</v>
      </c>
      <c r="K221" s="2">
        <f t="shared" si="89"/>
        <v>33</v>
      </c>
      <c r="L221" s="17">
        <f t="shared" si="90"/>
        <v>33</v>
      </c>
      <c r="M221" s="12">
        <f t="shared" si="81"/>
        <v>1.00272523</v>
      </c>
      <c r="N221" s="12">
        <f t="shared" ca="1" si="82"/>
        <v>1.0072114430000001</v>
      </c>
      <c r="O221" s="17">
        <f t="shared" si="91"/>
        <v>0</v>
      </c>
      <c r="P221" s="14">
        <f t="shared" ca="1" si="83"/>
        <v>7.211443</v>
      </c>
      <c r="Q221" s="21">
        <f t="shared" si="84"/>
        <v>0</v>
      </c>
      <c r="R221" s="14">
        <f t="shared" si="92"/>
        <v>0</v>
      </c>
      <c r="S221" s="4" t="str">
        <f t="shared" si="93"/>
        <v>J=</v>
      </c>
      <c r="T221" s="33">
        <f t="shared" si="94"/>
        <v>44104</v>
      </c>
      <c r="U221" s="3"/>
      <c r="V221" s="3"/>
      <c r="W221" s="131">
        <f>[2]Plan1!$A279</f>
        <v>45334</v>
      </c>
      <c r="X221" s="131" t="str">
        <f>[2]Plan1!$C279</f>
        <v>Carnaval</v>
      </c>
      <c r="Y221" s="121"/>
      <c r="Z221" s="1"/>
      <c r="AA221" s="28"/>
      <c r="AB221" s="119"/>
      <c r="AC221" s="119"/>
      <c r="AD221" s="119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</row>
    <row r="222" spans="1:148" x14ac:dyDescent="0.15">
      <c r="A222" s="41">
        <f t="shared" si="85"/>
        <v>43971</v>
      </c>
      <c r="B222" s="15">
        <f t="shared" ca="1" si="95"/>
        <v>1007.408791</v>
      </c>
      <c r="C222" s="14">
        <f t="shared" si="86"/>
        <v>1000</v>
      </c>
      <c r="D222" s="13">
        <f ca="1">IF(A222&lt;$B$1,VLOOKUP(A222,[1]DI!$A$4:$B$15000,2,FALSE),0)</f>
        <v>2.9000000000000005E-2</v>
      </c>
      <c r="E222" s="14">
        <f t="shared" ca="1" si="96"/>
        <v>1.00011345</v>
      </c>
      <c r="F222" s="14">
        <f ca="1">(TRUNC(PRODUCT($E$12:$E221),16))</f>
        <v>1.0236164395604801</v>
      </c>
      <c r="G222" s="14">
        <f t="shared" ca="1" si="97"/>
        <v>1.0189415542470901</v>
      </c>
      <c r="H222" s="14">
        <f t="shared" ca="1" si="98"/>
        <v>1.0045879799999999</v>
      </c>
      <c r="I222" s="13">
        <f t="shared" si="87"/>
        <v>2.1000000000000001E-2</v>
      </c>
      <c r="J222" s="33">
        <f t="shared" si="88"/>
        <v>43920</v>
      </c>
      <c r="K222" s="2">
        <f t="shared" si="89"/>
        <v>34</v>
      </c>
      <c r="L222" s="17">
        <f t="shared" si="90"/>
        <v>34</v>
      </c>
      <c r="M222" s="12">
        <f t="shared" si="81"/>
        <v>1.002807928</v>
      </c>
      <c r="N222" s="12">
        <f t="shared" ca="1" si="82"/>
        <v>1.007408791</v>
      </c>
      <c r="O222" s="17">
        <f t="shared" si="91"/>
        <v>0</v>
      </c>
      <c r="P222" s="14">
        <f t="shared" ca="1" si="83"/>
        <v>7.4087909999999999</v>
      </c>
      <c r="Q222" s="21">
        <f t="shared" si="84"/>
        <v>0</v>
      </c>
      <c r="R222" s="14">
        <f t="shared" si="92"/>
        <v>0</v>
      </c>
      <c r="S222" s="4" t="str">
        <f t="shared" si="93"/>
        <v>J=</v>
      </c>
      <c r="T222" s="33">
        <f t="shared" si="94"/>
        <v>44104</v>
      </c>
      <c r="U222" s="3"/>
      <c r="V222" s="3"/>
      <c r="W222" s="131">
        <f>[2]Plan1!$A280</f>
        <v>45335</v>
      </c>
      <c r="X222" s="131" t="str">
        <f>[2]Plan1!$C280</f>
        <v>Carnaval</v>
      </c>
      <c r="Y222" s="121"/>
      <c r="Z222" s="1"/>
      <c r="AA222" s="28"/>
      <c r="AB222" s="119"/>
      <c r="AC222" s="119"/>
      <c r="AD222" s="119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</row>
    <row r="223" spans="1:148" x14ac:dyDescent="0.15">
      <c r="A223" s="41">
        <f t="shared" si="85"/>
        <v>43972</v>
      </c>
      <c r="B223" s="15">
        <f t="shared" ca="1" si="95"/>
        <v>1007.60617599</v>
      </c>
      <c r="C223" s="14">
        <f t="shared" si="86"/>
        <v>1000</v>
      </c>
      <c r="D223" s="13">
        <f ca="1">IF(A223&lt;$B$1,VLOOKUP(A223,[1]DI!$A$4:$B$15000,2,FALSE),0)</f>
        <v>2.9000000000000005E-2</v>
      </c>
      <c r="E223" s="14">
        <f t="shared" ca="1" si="96"/>
        <v>1.00011345</v>
      </c>
      <c r="F223" s="14">
        <f ca="1">(TRUNC(PRODUCT($E$12:$E222),16))</f>
        <v>1.0237325688455501</v>
      </c>
      <c r="G223" s="14">
        <f t="shared" ca="1" si="97"/>
        <v>1.0189415542470901</v>
      </c>
      <c r="H223" s="14">
        <f t="shared" ca="1" si="98"/>
        <v>1.0047019500000001</v>
      </c>
      <c r="I223" s="13">
        <f t="shared" si="87"/>
        <v>2.1000000000000001E-2</v>
      </c>
      <c r="J223" s="33">
        <f t="shared" si="88"/>
        <v>43920</v>
      </c>
      <c r="K223" s="2">
        <f t="shared" si="89"/>
        <v>35</v>
      </c>
      <c r="L223" s="17">
        <f t="shared" si="90"/>
        <v>35</v>
      </c>
      <c r="M223" s="12">
        <f t="shared" si="81"/>
        <v>1.0028906339999999</v>
      </c>
      <c r="N223" s="12">
        <f t="shared" ca="1" si="82"/>
        <v>1.0076061759999999</v>
      </c>
      <c r="O223" s="17">
        <f t="shared" si="91"/>
        <v>0</v>
      </c>
      <c r="P223" s="14">
        <f t="shared" ca="1" si="83"/>
        <v>7.6061759899999997</v>
      </c>
      <c r="Q223" s="21">
        <f t="shared" si="84"/>
        <v>0</v>
      </c>
      <c r="R223" s="14">
        <f t="shared" si="92"/>
        <v>0</v>
      </c>
      <c r="S223" s="4" t="str">
        <f t="shared" si="93"/>
        <v>J=</v>
      </c>
      <c r="T223" s="33">
        <f t="shared" si="94"/>
        <v>44104</v>
      </c>
      <c r="U223" s="3"/>
      <c r="V223" s="3"/>
      <c r="W223" s="131">
        <f>[2]Plan1!$A281</f>
        <v>45380</v>
      </c>
      <c r="X223" s="131" t="str">
        <f>[2]Plan1!$C281</f>
        <v>Paixão de Cristo</v>
      </c>
      <c r="Y223" s="121"/>
      <c r="Z223" s="1"/>
      <c r="AA223" s="28"/>
      <c r="AB223" s="119"/>
      <c r="AC223" s="119"/>
      <c r="AD223" s="119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</row>
    <row r="224" spans="1:148" x14ac:dyDescent="0.15">
      <c r="A224" s="41">
        <f t="shared" si="85"/>
        <v>43973</v>
      </c>
      <c r="B224" s="15">
        <f t="shared" ca="1" si="95"/>
        <v>1007.8036049999999</v>
      </c>
      <c r="C224" s="14">
        <f t="shared" si="86"/>
        <v>1000</v>
      </c>
      <c r="D224" s="13">
        <f ca="1">IF(A224&lt;$B$1,VLOOKUP(A224,[1]DI!$A$4:$B$15000,2,FALSE),0)</f>
        <v>2.9000000000000005E-2</v>
      </c>
      <c r="E224" s="14">
        <f t="shared" ca="1" si="96"/>
        <v>1.00011345</v>
      </c>
      <c r="F224" s="14">
        <f ca="1">(TRUNC(PRODUCT($E$12:$E223),16))</f>
        <v>1.0238487113054799</v>
      </c>
      <c r="G224" s="14">
        <f t="shared" ca="1" si="97"/>
        <v>1.0189415542470901</v>
      </c>
      <c r="H224" s="14">
        <f t="shared" ca="1" si="98"/>
        <v>1.0048159400000001</v>
      </c>
      <c r="I224" s="13">
        <f t="shared" si="87"/>
        <v>2.1000000000000001E-2</v>
      </c>
      <c r="J224" s="33">
        <f t="shared" si="88"/>
        <v>43920</v>
      </c>
      <c r="K224" s="2">
        <f t="shared" si="89"/>
        <v>36</v>
      </c>
      <c r="L224" s="17">
        <f t="shared" si="90"/>
        <v>36</v>
      </c>
      <c r="M224" s="12">
        <f t="shared" si="81"/>
        <v>1.0029733460000001</v>
      </c>
      <c r="N224" s="12">
        <f t="shared" ca="1" si="82"/>
        <v>1.0078036050000001</v>
      </c>
      <c r="O224" s="17">
        <f t="shared" si="91"/>
        <v>0</v>
      </c>
      <c r="P224" s="14">
        <f t="shared" ca="1" si="83"/>
        <v>7.8036050000000001</v>
      </c>
      <c r="Q224" s="21">
        <f t="shared" si="84"/>
        <v>0</v>
      </c>
      <c r="R224" s="14">
        <f t="shared" si="92"/>
        <v>0</v>
      </c>
      <c r="S224" s="4" t="str">
        <f t="shared" si="93"/>
        <v>J=</v>
      </c>
      <c r="T224" s="33">
        <f t="shared" si="94"/>
        <v>44104</v>
      </c>
      <c r="U224" s="3"/>
      <c r="V224" s="3"/>
      <c r="W224" s="131">
        <f>[2]Plan1!$A282</f>
        <v>45403</v>
      </c>
      <c r="X224" s="131" t="str">
        <f>[2]Plan1!$C282</f>
        <v>Tiradentes</v>
      </c>
      <c r="Y224" s="121"/>
      <c r="Z224" s="1"/>
      <c r="AA224" s="28"/>
      <c r="AB224" s="119"/>
      <c r="AC224" s="119"/>
      <c r="AD224" s="119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</row>
    <row r="225" spans="1:148" x14ac:dyDescent="0.15">
      <c r="A225" s="41">
        <f t="shared" si="85"/>
        <v>43974</v>
      </c>
      <c r="B225" s="15">
        <f t="shared" ca="1" si="95"/>
        <v>1008.001061</v>
      </c>
      <c r="C225" s="14">
        <f t="shared" si="86"/>
        <v>1000</v>
      </c>
      <c r="D225" s="13">
        <f ca="1">IF(A225&lt;$B$1,VLOOKUP(A225,[1]DI!$A$4:$B$15000,2,FALSE),0)</f>
        <v>0</v>
      </c>
      <c r="E225" s="14">
        <f t="shared" ca="1" si="96"/>
        <v>1</v>
      </c>
      <c r="F225" s="14">
        <f ca="1">(TRUNC(PRODUCT($E$12:$E224),16))</f>
        <v>1.02396486694178</v>
      </c>
      <c r="G225" s="14">
        <f t="shared" ca="1" si="97"/>
        <v>1.0189415542470901</v>
      </c>
      <c r="H225" s="14">
        <f t="shared" ca="1" si="98"/>
        <v>1.0049299300000001</v>
      </c>
      <c r="I225" s="13">
        <f t="shared" si="87"/>
        <v>2.1000000000000001E-2</v>
      </c>
      <c r="J225" s="33">
        <f t="shared" si="88"/>
        <v>43920</v>
      </c>
      <c r="K225" s="2">
        <f t="shared" si="89"/>
        <v>36</v>
      </c>
      <c r="L225" s="17">
        <f t="shared" si="90"/>
        <v>37</v>
      </c>
      <c r="M225" s="12">
        <f t="shared" si="81"/>
        <v>1.003056065</v>
      </c>
      <c r="N225" s="12">
        <f t="shared" ca="1" si="82"/>
        <v>1.0080010610000001</v>
      </c>
      <c r="O225" s="17">
        <f t="shared" si="91"/>
        <v>0</v>
      </c>
      <c r="P225" s="14">
        <f t="shared" ca="1" si="83"/>
        <v>8.001061</v>
      </c>
      <c r="Q225" s="21">
        <f t="shared" si="84"/>
        <v>0</v>
      </c>
      <c r="R225" s="14">
        <f t="shared" si="92"/>
        <v>0</v>
      </c>
      <c r="S225" s="4" t="str">
        <f t="shared" si="93"/>
        <v>J=</v>
      </c>
      <c r="T225" s="33">
        <f t="shared" si="94"/>
        <v>44104</v>
      </c>
      <c r="U225" s="3"/>
      <c r="V225" s="3"/>
      <c r="W225" s="131">
        <f>[2]Plan1!$A283</f>
        <v>45413</v>
      </c>
      <c r="X225" s="131" t="str">
        <f>[2]Plan1!$C283</f>
        <v>Dia do Trabalho</v>
      </c>
      <c r="Y225" s="121"/>
      <c r="Z225" s="1"/>
      <c r="AA225" s="28"/>
      <c r="AB225" s="119"/>
      <c r="AC225" s="119"/>
      <c r="AD225" s="119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</row>
    <row r="226" spans="1:148" x14ac:dyDescent="0.15">
      <c r="A226" s="41">
        <f t="shared" si="85"/>
        <v>43975</v>
      </c>
      <c r="B226" s="15">
        <f t="shared" ca="1" si="95"/>
        <v>1008.001061</v>
      </c>
      <c r="C226" s="14">
        <f t="shared" si="86"/>
        <v>1000</v>
      </c>
      <c r="D226" s="13">
        <f ca="1">IF(A226&lt;$B$1,VLOOKUP(A226,[1]DI!$A$4:$B$15000,2,FALSE),0)</f>
        <v>0</v>
      </c>
      <c r="E226" s="14">
        <f t="shared" ca="1" si="96"/>
        <v>1</v>
      </c>
      <c r="F226" s="14">
        <f ca="1">(TRUNC(PRODUCT($E$12:$E225),16))</f>
        <v>1.02396486694178</v>
      </c>
      <c r="G226" s="14">
        <f t="shared" ca="1" si="97"/>
        <v>1.0189415542470901</v>
      </c>
      <c r="H226" s="14">
        <f t="shared" ca="1" si="98"/>
        <v>1.0049299300000001</v>
      </c>
      <c r="I226" s="13">
        <f t="shared" si="87"/>
        <v>2.1000000000000001E-2</v>
      </c>
      <c r="J226" s="33">
        <f t="shared" si="88"/>
        <v>43920</v>
      </c>
      <c r="K226" s="2">
        <f t="shared" si="89"/>
        <v>36</v>
      </c>
      <c r="L226" s="17">
        <f t="shared" si="90"/>
        <v>37</v>
      </c>
      <c r="M226" s="12">
        <f t="shared" si="81"/>
        <v>1.003056065</v>
      </c>
      <c r="N226" s="12">
        <f t="shared" ca="1" si="82"/>
        <v>1.0080010610000001</v>
      </c>
      <c r="O226" s="17">
        <f t="shared" si="91"/>
        <v>0</v>
      </c>
      <c r="P226" s="14">
        <f t="shared" ca="1" si="83"/>
        <v>8.001061</v>
      </c>
      <c r="Q226" s="21">
        <f t="shared" si="84"/>
        <v>0</v>
      </c>
      <c r="R226" s="14">
        <f t="shared" si="92"/>
        <v>0</v>
      </c>
      <c r="S226" s="4" t="str">
        <f t="shared" si="93"/>
        <v>J=</v>
      </c>
      <c r="T226" s="33">
        <f t="shared" si="94"/>
        <v>44104</v>
      </c>
      <c r="U226" s="3"/>
      <c r="V226" s="3"/>
      <c r="W226" s="131">
        <f>[2]Plan1!$A284</f>
        <v>45442</v>
      </c>
      <c r="X226" s="131" t="str">
        <f>[2]Plan1!$C284</f>
        <v>Corpus Christi</v>
      </c>
      <c r="Y226" s="121"/>
      <c r="Z226" s="1"/>
      <c r="AA226" s="28"/>
      <c r="AB226" s="119"/>
      <c r="AC226" s="119"/>
      <c r="AD226" s="119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</row>
    <row r="227" spans="1:148" x14ac:dyDescent="0.15">
      <c r="A227" s="41">
        <f t="shared" si="85"/>
        <v>43976</v>
      </c>
      <c r="B227" s="15">
        <f t="shared" ca="1" si="95"/>
        <v>1008.001061</v>
      </c>
      <c r="C227" s="14">
        <f t="shared" si="86"/>
        <v>1000</v>
      </c>
      <c r="D227" s="13">
        <f ca="1">IF(A227&lt;$B$1,VLOOKUP(A227,[1]DI!$A$4:$B$15000,2,FALSE),0)</f>
        <v>2.9000000000000005E-2</v>
      </c>
      <c r="E227" s="14">
        <f t="shared" ca="1" si="96"/>
        <v>1.00011345</v>
      </c>
      <c r="F227" s="14">
        <f ca="1">(TRUNC(PRODUCT($E$12:$E226),16))</f>
        <v>1.02396486694178</v>
      </c>
      <c r="G227" s="14">
        <f t="shared" ca="1" si="97"/>
        <v>1.0189415542470901</v>
      </c>
      <c r="H227" s="14">
        <f t="shared" ca="1" si="98"/>
        <v>1.0049299300000001</v>
      </c>
      <c r="I227" s="13">
        <f t="shared" si="87"/>
        <v>2.1000000000000001E-2</v>
      </c>
      <c r="J227" s="33">
        <f t="shared" si="88"/>
        <v>43920</v>
      </c>
      <c r="K227" s="2">
        <f t="shared" si="89"/>
        <v>37</v>
      </c>
      <c r="L227" s="17">
        <f t="shared" si="90"/>
        <v>37</v>
      </c>
      <c r="M227" s="12">
        <f t="shared" si="81"/>
        <v>1.003056065</v>
      </c>
      <c r="N227" s="12">
        <f t="shared" ca="1" si="82"/>
        <v>1.0080010610000001</v>
      </c>
      <c r="O227" s="17">
        <f t="shared" si="91"/>
        <v>0</v>
      </c>
      <c r="P227" s="14">
        <f t="shared" ca="1" si="83"/>
        <v>8.001061</v>
      </c>
      <c r="Q227" s="21">
        <f t="shared" si="84"/>
        <v>0</v>
      </c>
      <c r="R227" s="14">
        <f t="shared" si="92"/>
        <v>0</v>
      </c>
      <c r="S227" s="4" t="str">
        <f t="shared" si="93"/>
        <v>J=</v>
      </c>
      <c r="T227" s="33">
        <f t="shared" si="94"/>
        <v>44104</v>
      </c>
      <c r="U227" s="3"/>
      <c r="V227" s="3"/>
      <c r="W227" s="131">
        <f>[2]Plan1!$A285</f>
        <v>45542</v>
      </c>
      <c r="X227" s="131" t="str">
        <f>[2]Plan1!$C285</f>
        <v>Independência do Brasil</v>
      </c>
      <c r="Y227" s="121"/>
      <c r="Z227" s="1"/>
      <c r="AA227" s="28"/>
      <c r="AB227" s="119"/>
      <c r="AC227" s="119"/>
      <c r="AD227" s="119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</row>
    <row r="228" spans="1:148" x14ac:dyDescent="0.15">
      <c r="A228" s="41">
        <f t="shared" si="85"/>
        <v>43977</v>
      </c>
      <c r="B228" s="15">
        <f t="shared" ca="1" si="95"/>
        <v>1008.198563</v>
      </c>
      <c r="C228" s="14">
        <f t="shared" si="86"/>
        <v>1000</v>
      </c>
      <c r="D228" s="13">
        <f ca="1">IF(A228&lt;$B$1,VLOOKUP(A228,[1]DI!$A$4:$B$15000,2,FALSE),0)</f>
        <v>2.9000000000000005E-2</v>
      </c>
      <c r="E228" s="14">
        <f t="shared" ca="1" si="96"/>
        <v>1.00011345</v>
      </c>
      <c r="F228" s="14">
        <f ca="1">(TRUNC(PRODUCT($E$12:$E227),16))</f>
        <v>1.02408103575594</v>
      </c>
      <c r="G228" s="14">
        <f t="shared" ca="1" si="97"/>
        <v>1.0189415542470901</v>
      </c>
      <c r="H228" s="14">
        <f t="shared" ca="1" si="98"/>
        <v>1.00504394</v>
      </c>
      <c r="I228" s="13">
        <f t="shared" si="87"/>
        <v>2.1000000000000001E-2</v>
      </c>
      <c r="J228" s="33">
        <f t="shared" si="88"/>
        <v>43920</v>
      </c>
      <c r="K228" s="2">
        <f t="shared" si="89"/>
        <v>38</v>
      </c>
      <c r="L228" s="17">
        <f t="shared" si="90"/>
        <v>38</v>
      </c>
      <c r="M228" s="12">
        <f t="shared" si="81"/>
        <v>1.003138791</v>
      </c>
      <c r="N228" s="12">
        <f t="shared" ca="1" si="82"/>
        <v>1.0081985630000001</v>
      </c>
      <c r="O228" s="17">
        <f t="shared" si="91"/>
        <v>0</v>
      </c>
      <c r="P228" s="14">
        <f t="shared" ca="1" si="83"/>
        <v>8.198563</v>
      </c>
      <c r="Q228" s="21">
        <f t="shared" si="84"/>
        <v>0</v>
      </c>
      <c r="R228" s="14">
        <f t="shared" si="92"/>
        <v>0</v>
      </c>
      <c r="S228" s="4" t="str">
        <f t="shared" si="93"/>
        <v>J=</v>
      </c>
      <c r="T228" s="33">
        <f t="shared" si="94"/>
        <v>44104</v>
      </c>
      <c r="U228" s="3"/>
      <c r="V228" s="3"/>
      <c r="W228" s="131">
        <f>[2]Plan1!$A286</f>
        <v>45577</v>
      </c>
      <c r="X228" s="131" t="str">
        <f>[2]Plan1!$C286</f>
        <v>Nossa Sr.a Aparecida - Padroeira do Brasil</v>
      </c>
      <c r="Y228" s="121"/>
      <c r="Z228" s="1"/>
      <c r="AA228" s="28"/>
      <c r="AB228" s="119"/>
      <c r="AC228" s="119"/>
      <c r="AD228" s="119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</row>
    <row r="229" spans="1:148" x14ac:dyDescent="0.15">
      <c r="A229" s="41">
        <f t="shared" si="85"/>
        <v>43978</v>
      </c>
      <c r="B229" s="15">
        <f t="shared" ca="1" si="95"/>
        <v>1008.396099</v>
      </c>
      <c r="C229" s="14">
        <f t="shared" si="86"/>
        <v>1000</v>
      </c>
      <c r="D229" s="13">
        <f ca="1">IF(A229&lt;$B$1,VLOOKUP(A229,[1]DI!$A$4:$B$15000,2,FALSE),0)</f>
        <v>2.9000000000000005E-2</v>
      </c>
      <c r="E229" s="14">
        <f t="shared" ca="1" si="96"/>
        <v>1.00011345</v>
      </c>
      <c r="F229" s="14">
        <f ca="1">(TRUNC(PRODUCT($E$12:$E228),16))</f>
        <v>1.0241972177494401</v>
      </c>
      <c r="G229" s="14">
        <f t="shared" ca="1" si="97"/>
        <v>1.0189415542470901</v>
      </c>
      <c r="H229" s="14">
        <f t="shared" ca="1" si="98"/>
        <v>1.00515796</v>
      </c>
      <c r="I229" s="13">
        <f t="shared" si="87"/>
        <v>2.1000000000000001E-2</v>
      </c>
      <c r="J229" s="33">
        <f t="shared" si="88"/>
        <v>43920</v>
      </c>
      <c r="K229" s="2">
        <f t="shared" si="89"/>
        <v>39</v>
      </c>
      <c r="L229" s="17">
        <f t="shared" si="90"/>
        <v>39</v>
      </c>
      <c r="M229" s="12">
        <f t="shared" si="81"/>
        <v>1.0032215229999999</v>
      </c>
      <c r="N229" s="12">
        <f t="shared" ca="1" si="82"/>
        <v>1.008396099</v>
      </c>
      <c r="O229" s="17">
        <f t="shared" si="91"/>
        <v>0</v>
      </c>
      <c r="P229" s="14">
        <f t="shared" ca="1" si="83"/>
        <v>8.3960989999999995</v>
      </c>
      <c r="Q229" s="21">
        <f t="shared" si="84"/>
        <v>0</v>
      </c>
      <c r="R229" s="14">
        <f t="shared" si="92"/>
        <v>0</v>
      </c>
      <c r="S229" s="4" t="str">
        <f t="shared" si="93"/>
        <v>J=</v>
      </c>
      <c r="T229" s="33">
        <f t="shared" si="94"/>
        <v>44104</v>
      </c>
      <c r="U229" s="3"/>
      <c r="V229" s="3"/>
      <c r="W229" s="131">
        <f>[2]Plan1!$A287</f>
        <v>45598</v>
      </c>
      <c r="X229" s="131" t="str">
        <f>[2]Plan1!$C287</f>
        <v>Finados</v>
      </c>
      <c r="Y229" s="121"/>
      <c r="Z229" s="1"/>
      <c r="AA229" s="28"/>
      <c r="AB229" s="119"/>
      <c r="AC229" s="119"/>
      <c r="AD229" s="119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</row>
    <row r="230" spans="1:148" x14ac:dyDescent="0.15">
      <c r="A230" s="41">
        <f t="shared" si="85"/>
        <v>43979</v>
      </c>
      <c r="B230" s="15">
        <f t="shared" ca="1" si="95"/>
        <v>1008.59368299</v>
      </c>
      <c r="C230" s="14">
        <f t="shared" si="86"/>
        <v>1000</v>
      </c>
      <c r="D230" s="13">
        <f ca="1">IF(A230&lt;$B$1,VLOOKUP(A230,[1]DI!$A$4:$B$15000,2,FALSE),0)</f>
        <v>2.9000000000000005E-2</v>
      </c>
      <c r="E230" s="14">
        <f t="shared" ca="1" si="96"/>
        <v>1.00011345</v>
      </c>
      <c r="F230" s="14">
        <f ca="1">(TRUNC(PRODUCT($E$12:$E229),16))</f>
        <v>1.0243134129238001</v>
      </c>
      <c r="G230" s="14">
        <f t="shared" ca="1" si="97"/>
        <v>1.0189415542470901</v>
      </c>
      <c r="H230" s="14">
        <f t="shared" ca="1" si="98"/>
        <v>1.0052719999999999</v>
      </c>
      <c r="I230" s="13">
        <f t="shared" si="87"/>
        <v>2.1000000000000001E-2</v>
      </c>
      <c r="J230" s="33">
        <f t="shared" si="88"/>
        <v>43920</v>
      </c>
      <c r="K230" s="2">
        <f t="shared" si="89"/>
        <v>40</v>
      </c>
      <c r="L230" s="17">
        <f t="shared" si="90"/>
        <v>40</v>
      </c>
      <c r="M230" s="12">
        <f t="shared" si="81"/>
        <v>1.003304263</v>
      </c>
      <c r="N230" s="12">
        <f t="shared" ca="1" si="82"/>
        <v>1.008593683</v>
      </c>
      <c r="O230" s="17">
        <f t="shared" si="91"/>
        <v>0</v>
      </c>
      <c r="P230" s="14">
        <f t="shared" ca="1" si="83"/>
        <v>8.5936829899999996</v>
      </c>
      <c r="Q230" s="21">
        <f t="shared" si="84"/>
        <v>0</v>
      </c>
      <c r="R230" s="14">
        <f t="shared" si="92"/>
        <v>0</v>
      </c>
      <c r="S230" s="4" t="str">
        <f t="shared" si="93"/>
        <v>J=</v>
      </c>
      <c r="T230" s="33">
        <f t="shared" si="94"/>
        <v>44104</v>
      </c>
      <c r="U230" s="3"/>
      <c r="V230" s="3"/>
      <c r="W230" s="131">
        <f>[2]Plan1!$A288</f>
        <v>45611</v>
      </c>
      <c r="X230" s="131" t="str">
        <f>[2]Plan1!$C288</f>
        <v>Proclamação da República</v>
      </c>
      <c r="Y230" s="121"/>
      <c r="Z230" s="1"/>
      <c r="AA230" s="28"/>
      <c r="AB230" s="119"/>
      <c r="AC230" s="119"/>
      <c r="AD230" s="119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</row>
    <row r="231" spans="1:148" x14ac:dyDescent="0.15">
      <c r="A231" s="41">
        <f t="shared" si="85"/>
        <v>43980</v>
      </c>
      <c r="B231" s="15">
        <f t="shared" ca="1" si="95"/>
        <v>1008.79130199</v>
      </c>
      <c r="C231" s="14">
        <f t="shared" si="86"/>
        <v>1000</v>
      </c>
      <c r="D231" s="13">
        <f ca="1">IF(A231&lt;$B$1,VLOOKUP(A231,[1]DI!$A$4:$B$15000,2,FALSE),0)</f>
        <v>2.9000000000000005E-2</v>
      </c>
      <c r="E231" s="14">
        <f t="shared" ca="1" si="96"/>
        <v>1.00011345</v>
      </c>
      <c r="F231" s="14">
        <f ca="1">(TRUNC(PRODUCT($E$12:$E230),16))</f>
        <v>1.02442962128049</v>
      </c>
      <c r="G231" s="14">
        <f t="shared" ca="1" si="97"/>
        <v>1.0189415542470901</v>
      </c>
      <c r="H231" s="14">
        <f t="shared" ca="1" si="98"/>
        <v>1.00538605</v>
      </c>
      <c r="I231" s="13">
        <f t="shared" si="87"/>
        <v>2.1000000000000001E-2</v>
      </c>
      <c r="J231" s="33">
        <f t="shared" si="88"/>
        <v>43920</v>
      </c>
      <c r="K231" s="2">
        <f t="shared" si="89"/>
        <v>41</v>
      </c>
      <c r="L231" s="17">
        <f t="shared" si="90"/>
        <v>41</v>
      </c>
      <c r="M231" s="12">
        <f t="shared" si="81"/>
        <v>1.0033870090000001</v>
      </c>
      <c r="N231" s="12">
        <f t="shared" ca="1" si="82"/>
        <v>1.0087913019999999</v>
      </c>
      <c r="O231" s="17">
        <f t="shared" si="91"/>
        <v>0</v>
      </c>
      <c r="P231" s="14">
        <f t="shared" ca="1" si="83"/>
        <v>8.7913019899999991</v>
      </c>
      <c r="Q231" s="21">
        <f t="shared" si="84"/>
        <v>0</v>
      </c>
      <c r="R231" s="14">
        <f t="shared" si="92"/>
        <v>0</v>
      </c>
      <c r="S231" s="4" t="str">
        <f t="shared" si="93"/>
        <v>J=</v>
      </c>
      <c r="T231" s="33">
        <f t="shared" si="94"/>
        <v>44104</v>
      </c>
      <c r="U231" s="3"/>
      <c r="V231" s="3"/>
      <c r="W231" s="131">
        <f>[2]Plan1!$A289</f>
        <v>45616</v>
      </c>
      <c r="X231" s="131" t="str">
        <f>[2]Plan1!$C289</f>
        <v>Dia Nacional de Zumbi e da Consciência Negra</v>
      </c>
      <c r="Y231" s="121"/>
      <c r="Z231" s="1"/>
      <c r="AA231" s="28"/>
      <c r="AB231" s="119"/>
      <c r="AC231" s="119"/>
      <c r="AD231" s="119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</row>
    <row r="232" spans="1:148" x14ac:dyDescent="0.15">
      <c r="A232" s="41">
        <f t="shared" si="85"/>
        <v>43981</v>
      </c>
      <c r="B232" s="15">
        <f t="shared" ca="1" si="95"/>
        <v>1008.988956</v>
      </c>
      <c r="C232" s="14">
        <f t="shared" si="86"/>
        <v>1000</v>
      </c>
      <c r="D232" s="13">
        <f ca="1">IF(A232&lt;$B$1,VLOOKUP(A232,[1]DI!$A$4:$B$15000,2,FALSE),0)</f>
        <v>0</v>
      </c>
      <c r="E232" s="14">
        <f t="shared" ca="1" si="96"/>
        <v>1</v>
      </c>
      <c r="F232" s="14">
        <f ca="1">(TRUNC(PRODUCT($E$12:$E231),16))</f>
        <v>1.0245458428210299</v>
      </c>
      <c r="G232" s="14">
        <f t="shared" ca="1" si="97"/>
        <v>1.0189415542470901</v>
      </c>
      <c r="H232" s="14">
        <f t="shared" ca="1" si="98"/>
        <v>1.0055001100000001</v>
      </c>
      <c r="I232" s="13">
        <f t="shared" si="87"/>
        <v>2.1000000000000001E-2</v>
      </c>
      <c r="J232" s="33">
        <f t="shared" si="88"/>
        <v>43920</v>
      </c>
      <c r="K232" s="2">
        <f t="shared" si="89"/>
        <v>41</v>
      </c>
      <c r="L232" s="17">
        <f t="shared" si="90"/>
        <v>42</v>
      </c>
      <c r="M232" s="12">
        <f t="shared" si="81"/>
        <v>1.0034697619999999</v>
      </c>
      <c r="N232" s="12">
        <f t="shared" ca="1" si="82"/>
        <v>1.008988956</v>
      </c>
      <c r="O232" s="17">
        <f t="shared" si="91"/>
        <v>0</v>
      </c>
      <c r="P232" s="14">
        <f t="shared" ca="1" si="83"/>
        <v>8.9889559999999999</v>
      </c>
      <c r="Q232" s="21">
        <f t="shared" si="84"/>
        <v>0</v>
      </c>
      <c r="R232" s="14">
        <f t="shared" si="92"/>
        <v>0</v>
      </c>
      <c r="S232" s="4" t="str">
        <f t="shared" si="93"/>
        <v>J=</v>
      </c>
      <c r="T232" s="33">
        <f t="shared" si="94"/>
        <v>44104</v>
      </c>
      <c r="U232" s="3"/>
      <c r="V232" s="3"/>
      <c r="W232" s="131">
        <f>[2]Plan1!$A290</f>
        <v>45651</v>
      </c>
      <c r="X232" s="131" t="str">
        <f>[2]Plan1!$C290</f>
        <v>Natal</v>
      </c>
      <c r="Y232" s="121"/>
      <c r="Z232" s="1"/>
      <c r="AA232" s="28"/>
      <c r="AB232" s="119"/>
      <c r="AC232" s="119"/>
      <c r="AD232" s="119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</row>
    <row r="233" spans="1:148" x14ac:dyDescent="0.15">
      <c r="A233" s="41">
        <f t="shared" si="85"/>
        <v>43982</v>
      </c>
      <c r="B233" s="15">
        <f t="shared" ca="1" si="95"/>
        <v>1008.988956</v>
      </c>
      <c r="C233" s="14">
        <f t="shared" si="86"/>
        <v>1000</v>
      </c>
      <c r="D233" s="13">
        <f ca="1">IF(A233&lt;$B$1,VLOOKUP(A233,[1]DI!$A$4:$B$15000,2,FALSE),0)</f>
        <v>0</v>
      </c>
      <c r="E233" s="14">
        <f t="shared" ca="1" si="96"/>
        <v>1</v>
      </c>
      <c r="F233" s="14">
        <f ca="1">(TRUNC(PRODUCT($E$12:$E232),16))</f>
        <v>1.0245458428210299</v>
      </c>
      <c r="G233" s="14">
        <f t="shared" ca="1" si="97"/>
        <v>1.0189415542470901</v>
      </c>
      <c r="H233" s="14">
        <f t="shared" ca="1" si="98"/>
        <v>1.0055001100000001</v>
      </c>
      <c r="I233" s="13">
        <f t="shared" si="87"/>
        <v>2.1000000000000001E-2</v>
      </c>
      <c r="J233" s="33">
        <f t="shared" si="88"/>
        <v>43920</v>
      </c>
      <c r="K233" s="2">
        <f t="shared" si="89"/>
        <v>41</v>
      </c>
      <c r="L233" s="17">
        <f t="shared" si="90"/>
        <v>42</v>
      </c>
      <c r="M233" s="12">
        <f t="shared" si="81"/>
        <v>1.0034697619999999</v>
      </c>
      <c r="N233" s="12">
        <f t="shared" ca="1" si="82"/>
        <v>1.008988956</v>
      </c>
      <c r="O233" s="17">
        <f t="shared" si="91"/>
        <v>0</v>
      </c>
      <c r="P233" s="14">
        <f t="shared" ca="1" si="83"/>
        <v>8.9889559999999999</v>
      </c>
      <c r="Q233" s="21">
        <f t="shared" si="84"/>
        <v>0</v>
      </c>
      <c r="R233" s="14">
        <f t="shared" si="92"/>
        <v>0</v>
      </c>
      <c r="S233" s="4" t="str">
        <f t="shared" si="93"/>
        <v>J=</v>
      </c>
      <c r="T233" s="33">
        <f t="shared" si="94"/>
        <v>44104</v>
      </c>
      <c r="U233" s="3"/>
      <c r="V233" s="3"/>
      <c r="W233" s="131">
        <f>[2]Plan1!$A291</f>
        <v>45658</v>
      </c>
      <c r="X233" s="131" t="str">
        <f>[2]Plan1!$C291</f>
        <v>Confraternização Universal</v>
      </c>
      <c r="Y233" s="121"/>
      <c r="Z233" s="1"/>
      <c r="AA233" s="28"/>
      <c r="AB233" s="119"/>
      <c r="AC233" s="119"/>
      <c r="AD233" s="119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</row>
    <row r="234" spans="1:148" x14ac:dyDescent="0.15">
      <c r="A234" s="41">
        <f t="shared" si="85"/>
        <v>43983</v>
      </c>
      <c r="B234" s="15">
        <f t="shared" ca="1" si="95"/>
        <v>1008.988956</v>
      </c>
      <c r="C234" s="14">
        <f t="shared" si="86"/>
        <v>1000</v>
      </c>
      <c r="D234" s="13">
        <f ca="1">IF(A234&lt;$B$1,VLOOKUP(A234,[1]DI!$A$4:$B$15000,2,FALSE),0)</f>
        <v>2.9000000000000005E-2</v>
      </c>
      <c r="E234" s="14">
        <f t="shared" ca="1" si="96"/>
        <v>1.00011345</v>
      </c>
      <c r="F234" s="14">
        <f ca="1">(TRUNC(PRODUCT($E$12:$E233),16))</f>
        <v>1.0245458428210299</v>
      </c>
      <c r="G234" s="14">
        <f t="shared" ca="1" si="97"/>
        <v>1.0189415542470901</v>
      </c>
      <c r="H234" s="14">
        <f t="shared" ca="1" si="98"/>
        <v>1.0055001100000001</v>
      </c>
      <c r="I234" s="13">
        <f t="shared" si="87"/>
        <v>2.1000000000000001E-2</v>
      </c>
      <c r="J234" s="33">
        <f t="shared" si="88"/>
        <v>43920</v>
      </c>
      <c r="K234" s="2">
        <f t="shared" si="89"/>
        <v>42</v>
      </c>
      <c r="L234" s="17">
        <f t="shared" si="90"/>
        <v>42</v>
      </c>
      <c r="M234" s="12">
        <f t="shared" si="81"/>
        <v>1.0034697619999999</v>
      </c>
      <c r="N234" s="12">
        <f t="shared" ca="1" si="82"/>
        <v>1.008988956</v>
      </c>
      <c r="O234" s="17">
        <f t="shared" si="91"/>
        <v>0</v>
      </c>
      <c r="P234" s="14">
        <f t="shared" ca="1" si="83"/>
        <v>8.9889559999999999</v>
      </c>
      <c r="Q234" s="21">
        <f t="shared" si="84"/>
        <v>0</v>
      </c>
      <c r="R234" s="14">
        <f t="shared" si="92"/>
        <v>0</v>
      </c>
      <c r="S234" s="4" t="str">
        <f t="shared" si="93"/>
        <v>J=</v>
      </c>
      <c r="T234" s="33">
        <f t="shared" si="94"/>
        <v>44104</v>
      </c>
      <c r="U234" s="3"/>
      <c r="V234" s="3"/>
      <c r="W234" s="131">
        <f>[2]Plan1!$A292</f>
        <v>45719</v>
      </c>
      <c r="X234" s="131" t="str">
        <f>[2]Plan1!$C292</f>
        <v>Carnaval</v>
      </c>
      <c r="Y234" s="121"/>
      <c r="Z234" s="1"/>
      <c r="AA234" s="28"/>
      <c r="AB234" s="119"/>
      <c r="AC234" s="119"/>
      <c r="AD234" s="119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</row>
    <row r="235" spans="1:148" x14ac:dyDescent="0.15">
      <c r="A235" s="41">
        <f t="shared" si="85"/>
        <v>43984</v>
      </c>
      <c r="B235" s="15">
        <f t="shared" ca="1" si="95"/>
        <v>1009.186646</v>
      </c>
      <c r="C235" s="14">
        <f t="shared" si="86"/>
        <v>1000</v>
      </c>
      <c r="D235" s="13">
        <f ca="1">IF(A235&lt;$B$1,VLOOKUP(A235,[1]DI!$A$4:$B$15000,2,FALSE),0)</f>
        <v>2.9000000000000005E-2</v>
      </c>
      <c r="E235" s="14">
        <f t="shared" ca="1" si="96"/>
        <v>1.00011345</v>
      </c>
      <c r="F235" s="14">
        <f ca="1">(TRUNC(PRODUCT($E$12:$E234),16))</f>
        <v>1.02466207754689</v>
      </c>
      <c r="G235" s="14">
        <f t="shared" ca="1" si="97"/>
        <v>1.0189415542470901</v>
      </c>
      <c r="H235" s="14">
        <f t="shared" ca="1" si="98"/>
        <v>1.00561418</v>
      </c>
      <c r="I235" s="13">
        <f t="shared" si="87"/>
        <v>2.1000000000000001E-2</v>
      </c>
      <c r="J235" s="33">
        <f t="shared" si="88"/>
        <v>43920</v>
      </c>
      <c r="K235" s="2">
        <f t="shared" si="89"/>
        <v>43</v>
      </c>
      <c r="L235" s="17">
        <f t="shared" si="90"/>
        <v>43</v>
      </c>
      <c r="M235" s="12">
        <f t="shared" si="81"/>
        <v>1.0035525219999999</v>
      </c>
      <c r="N235" s="12">
        <f t="shared" ca="1" si="82"/>
        <v>1.0091866460000001</v>
      </c>
      <c r="O235" s="17">
        <f t="shared" si="91"/>
        <v>0</v>
      </c>
      <c r="P235" s="14">
        <f t="shared" ca="1" si="83"/>
        <v>9.1866459999999996</v>
      </c>
      <c r="Q235" s="21">
        <f t="shared" si="84"/>
        <v>0</v>
      </c>
      <c r="R235" s="14">
        <f t="shared" si="92"/>
        <v>0</v>
      </c>
      <c r="S235" s="4" t="str">
        <f t="shared" si="93"/>
        <v>J=</v>
      </c>
      <c r="T235" s="33">
        <f t="shared" si="94"/>
        <v>44104</v>
      </c>
      <c r="U235" s="3"/>
      <c r="V235" s="3"/>
      <c r="W235" s="131">
        <f>[2]Plan1!$A293</f>
        <v>45720</v>
      </c>
      <c r="X235" s="131" t="str">
        <f>[2]Plan1!$C293</f>
        <v>Carnaval</v>
      </c>
      <c r="Y235" s="121"/>
      <c r="Z235" s="1"/>
      <c r="AA235" s="28"/>
      <c r="AB235" s="119"/>
      <c r="AC235" s="119"/>
      <c r="AD235" s="119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</row>
    <row r="236" spans="1:148" x14ac:dyDescent="0.15">
      <c r="A236" s="41">
        <f t="shared" si="85"/>
        <v>43985</v>
      </c>
      <c r="B236" s="15">
        <f t="shared" ca="1" si="95"/>
        <v>1009.384383</v>
      </c>
      <c r="C236" s="14">
        <f t="shared" si="86"/>
        <v>1000</v>
      </c>
      <c r="D236" s="13">
        <f ca="1">IF(A236&lt;$B$1,VLOOKUP(A236,[1]DI!$A$4:$B$15000,2,FALSE),0)</f>
        <v>2.9000000000000005E-2</v>
      </c>
      <c r="E236" s="14">
        <f t="shared" ca="1" si="96"/>
        <v>1.00011345</v>
      </c>
      <c r="F236" s="14">
        <f ca="1">(TRUNC(PRODUCT($E$12:$E235),16))</f>
        <v>1.0247783254595899</v>
      </c>
      <c r="G236" s="14">
        <f t="shared" ca="1" si="97"/>
        <v>1.0189415542470901</v>
      </c>
      <c r="H236" s="14">
        <f t="shared" ca="1" si="98"/>
        <v>1.0057282700000001</v>
      </c>
      <c r="I236" s="13">
        <f t="shared" si="87"/>
        <v>2.1000000000000001E-2</v>
      </c>
      <c r="J236" s="33">
        <f t="shared" si="88"/>
        <v>43920</v>
      </c>
      <c r="K236" s="2">
        <f t="shared" si="89"/>
        <v>44</v>
      </c>
      <c r="L236" s="17">
        <f t="shared" si="90"/>
        <v>44</v>
      </c>
      <c r="M236" s="12">
        <f t="shared" si="81"/>
        <v>1.003635289</v>
      </c>
      <c r="N236" s="12">
        <f t="shared" ca="1" si="82"/>
        <v>1.009384383</v>
      </c>
      <c r="O236" s="17">
        <f t="shared" si="91"/>
        <v>0</v>
      </c>
      <c r="P236" s="14">
        <f t="shared" ca="1" si="83"/>
        <v>9.3843829999999997</v>
      </c>
      <c r="Q236" s="21">
        <f t="shared" si="84"/>
        <v>0</v>
      </c>
      <c r="R236" s="14">
        <f t="shared" si="92"/>
        <v>0</v>
      </c>
      <c r="S236" s="4" t="str">
        <f t="shared" si="93"/>
        <v>J=</v>
      </c>
      <c r="T236" s="33">
        <f t="shared" si="94"/>
        <v>44104</v>
      </c>
      <c r="U236" s="3"/>
      <c r="V236" s="3"/>
      <c r="W236" s="131">
        <f>[2]Plan1!$A294</f>
        <v>45765</v>
      </c>
      <c r="X236" s="131" t="str">
        <f>[2]Plan1!$C294</f>
        <v>Paixão de Cristo</v>
      </c>
      <c r="Y236" s="121"/>
      <c r="Z236" s="1"/>
      <c r="AA236" s="28"/>
      <c r="AB236" s="119"/>
      <c r="AC236" s="119"/>
      <c r="AD236" s="119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</row>
    <row r="237" spans="1:148" x14ac:dyDescent="0.15">
      <c r="A237" s="41">
        <f t="shared" si="85"/>
        <v>43986</v>
      </c>
      <c r="B237" s="15">
        <f t="shared" ca="1" si="95"/>
        <v>1009.58215499</v>
      </c>
      <c r="C237" s="14">
        <f t="shared" si="86"/>
        <v>1000</v>
      </c>
      <c r="D237" s="13">
        <f ca="1">IF(A237&lt;$B$1,VLOOKUP(A237,[1]DI!$A$4:$B$15000,2,FALSE),0)</f>
        <v>2.9000000000000005E-2</v>
      </c>
      <c r="E237" s="14">
        <f t="shared" ca="1" si="96"/>
        <v>1.00011345</v>
      </c>
      <c r="F237" s="14">
        <f ca="1">(TRUNC(PRODUCT($E$12:$E236),16))</f>
        <v>1.02489458656062</v>
      </c>
      <c r="G237" s="14">
        <f t="shared" ca="1" si="97"/>
        <v>1.0189415542470901</v>
      </c>
      <c r="H237" s="14">
        <f t="shared" ca="1" si="98"/>
        <v>1.0058423700000001</v>
      </c>
      <c r="I237" s="13">
        <f t="shared" si="87"/>
        <v>2.1000000000000001E-2</v>
      </c>
      <c r="J237" s="33">
        <f t="shared" si="88"/>
        <v>43920</v>
      </c>
      <c r="K237" s="2">
        <f t="shared" si="89"/>
        <v>45</v>
      </c>
      <c r="L237" s="17">
        <f t="shared" si="90"/>
        <v>45</v>
      </c>
      <c r="M237" s="12">
        <f t="shared" si="81"/>
        <v>1.003718063</v>
      </c>
      <c r="N237" s="12">
        <f t="shared" ca="1" si="82"/>
        <v>1.0095821549999999</v>
      </c>
      <c r="O237" s="17">
        <f t="shared" si="91"/>
        <v>0</v>
      </c>
      <c r="P237" s="14">
        <f t="shared" ca="1" si="83"/>
        <v>9.5821549899999994</v>
      </c>
      <c r="Q237" s="21">
        <f t="shared" si="84"/>
        <v>0</v>
      </c>
      <c r="R237" s="14">
        <f t="shared" si="92"/>
        <v>0</v>
      </c>
      <c r="S237" s="4" t="str">
        <f t="shared" si="93"/>
        <v>J=</v>
      </c>
      <c r="T237" s="33">
        <f t="shared" si="94"/>
        <v>44104</v>
      </c>
      <c r="U237" s="3"/>
      <c r="V237" s="3"/>
      <c r="W237" s="131">
        <f>[2]Plan1!$A295</f>
        <v>45768</v>
      </c>
      <c r="X237" s="131" t="str">
        <f>[2]Plan1!$C295</f>
        <v>Tiradentes</v>
      </c>
      <c r="Y237" s="121"/>
      <c r="Z237" s="1"/>
      <c r="AA237" s="28"/>
      <c r="AB237" s="119"/>
      <c r="AC237" s="119"/>
      <c r="AD237" s="119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</row>
    <row r="238" spans="1:148" x14ac:dyDescent="0.15">
      <c r="A238" s="41">
        <f t="shared" si="85"/>
        <v>43987</v>
      </c>
      <c r="B238" s="15">
        <f t="shared" ca="1" si="95"/>
        <v>1009.7799629899999</v>
      </c>
      <c r="C238" s="14">
        <f t="shared" si="86"/>
        <v>1000</v>
      </c>
      <c r="D238" s="13">
        <f ca="1">IF(A238&lt;$B$1,VLOOKUP(A238,[1]DI!$A$4:$B$15000,2,FALSE),0)</f>
        <v>2.9000000000000005E-2</v>
      </c>
      <c r="E238" s="14">
        <f t="shared" ca="1" si="96"/>
        <v>1.00011345</v>
      </c>
      <c r="F238" s="14">
        <f ca="1">(TRUNC(PRODUCT($E$12:$E237),16))</f>
        <v>1.0250108608514601</v>
      </c>
      <c r="G238" s="14">
        <f t="shared" ca="1" si="97"/>
        <v>1.0189415542470901</v>
      </c>
      <c r="H238" s="14">
        <f t="shared" ca="1" si="98"/>
        <v>1.00595648</v>
      </c>
      <c r="I238" s="13">
        <f t="shared" si="87"/>
        <v>2.1000000000000001E-2</v>
      </c>
      <c r="J238" s="33">
        <f t="shared" si="88"/>
        <v>43920</v>
      </c>
      <c r="K238" s="2">
        <f t="shared" si="89"/>
        <v>46</v>
      </c>
      <c r="L238" s="17">
        <f t="shared" si="90"/>
        <v>46</v>
      </c>
      <c r="M238" s="12">
        <f t="shared" si="81"/>
        <v>1.0038008430000001</v>
      </c>
      <c r="N238" s="12">
        <f t="shared" ca="1" si="82"/>
        <v>1.0097799629999999</v>
      </c>
      <c r="O238" s="17">
        <f t="shared" si="91"/>
        <v>0</v>
      </c>
      <c r="P238" s="14">
        <f t="shared" ca="1" si="83"/>
        <v>9.7799629899999996</v>
      </c>
      <c r="Q238" s="21">
        <f t="shared" si="84"/>
        <v>0</v>
      </c>
      <c r="R238" s="14">
        <f t="shared" si="92"/>
        <v>0</v>
      </c>
      <c r="S238" s="4" t="str">
        <f t="shared" si="93"/>
        <v>J=</v>
      </c>
      <c r="T238" s="33">
        <f t="shared" si="94"/>
        <v>44104</v>
      </c>
      <c r="U238" s="3"/>
      <c r="V238" s="3"/>
      <c r="W238" s="131">
        <f>[2]Plan1!$A296</f>
        <v>45778</v>
      </c>
      <c r="X238" s="131" t="str">
        <f>[2]Plan1!$C296</f>
        <v>Dia do Trabalho</v>
      </c>
      <c r="Y238" s="121"/>
      <c r="Z238" s="1"/>
      <c r="AA238" s="28"/>
      <c r="AB238" s="119"/>
      <c r="AC238" s="119"/>
      <c r="AD238" s="119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</row>
    <row r="239" spans="1:148" x14ac:dyDescent="0.15">
      <c r="A239" s="41">
        <f t="shared" si="85"/>
        <v>43988</v>
      </c>
      <c r="B239" s="15">
        <f t="shared" ca="1" si="95"/>
        <v>1009.97781599</v>
      </c>
      <c r="C239" s="14">
        <f t="shared" si="86"/>
        <v>1000</v>
      </c>
      <c r="D239" s="13">
        <f ca="1">IF(A239&lt;$B$1,VLOOKUP(A239,[1]DI!$A$4:$B$15000,2,FALSE),0)</f>
        <v>0</v>
      </c>
      <c r="E239" s="14">
        <f t="shared" ca="1" si="96"/>
        <v>1</v>
      </c>
      <c r="F239" s="14">
        <f ca="1">(TRUNC(PRODUCT($E$12:$E238),16))</f>
        <v>1.02512714833362</v>
      </c>
      <c r="G239" s="14">
        <f t="shared" ca="1" si="97"/>
        <v>1.0189415542470901</v>
      </c>
      <c r="H239" s="14">
        <f t="shared" ca="1" si="98"/>
        <v>1.0060706100000001</v>
      </c>
      <c r="I239" s="13">
        <f t="shared" si="87"/>
        <v>2.1000000000000001E-2</v>
      </c>
      <c r="J239" s="33">
        <f t="shared" si="88"/>
        <v>43920</v>
      </c>
      <c r="K239" s="2">
        <f t="shared" si="89"/>
        <v>46</v>
      </c>
      <c r="L239" s="17">
        <f t="shared" si="90"/>
        <v>47</v>
      </c>
      <c r="M239" s="12">
        <f t="shared" si="81"/>
        <v>1.00388363</v>
      </c>
      <c r="N239" s="12">
        <f t="shared" ca="1" si="82"/>
        <v>1.0099778159999999</v>
      </c>
      <c r="O239" s="17">
        <f t="shared" si="91"/>
        <v>0</v>
      </c>
      <c r="P239" s="14">
        <f t="shared" ca="1" si="83"/>
        <v>9.9778159899999999</v>
      </c>
      <c r="Q239" s="21">
        <f t="shared" si="84"/>
        <v>0</v>
      </c>
      <c r="R239" s="14">
        <f t="shared" si="92"/>
        <v>0</v>
      </c>
      <c r="S239" s="4" t="str">
        <f t="shared" si="93"/>
        <v>J=</v>
      </c>
      <c r="T239" s="33">
        <f t="shared" si="94"/>
        <v>44104</v>
      </c>
      <c r="U239" s="3"/>
      <c r="V239" s="3"/>
      <c r="W239" s="131">
        <f>[2]Plan1!$A297</f>
        <v>45827</v>
      </c>
      <c r="X239" s="131" t="str">
        <f>[2]Plan1!$C297</f>
        <v>Corpus Christi</v>
      </c>
      <c r="Y239" s="121"/>
      <c r="Z239" s="1"/>
      <c r="AA239" s="28"/>
      <c r="AB239" s="119"/>
      <c r="AC239" s="119"/>
      <c r="AD239" s="119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</row>
    <row r="240" spans="1:148" x14ac:dyDescent="0.15">
      <c r="A240" s="41">
        <f t="shared" si="85"/>
        <v>43989</v>
      </c>
      <c r="B240" s="15">
        <f t="shared" ca="1" si="95"/>
        <v>1009.97781599</v>
      </c>
      <c r="C240" s="14">
        <f t="shared" si="86"/>
        <v>1000</v>
      </c>
      <c r="D240" s="13">
        <f ca="1">IF(A240&lt;$B$1,VLOOKUP(A240,[1]DI!$A$4:$B$15000,2,FALSE),0)</f>
        <v>0</v>
      </c>
      <c r="E240" s="14">
        <f t="shared" ca="1" si="96"/>
        <v>1</v>
      </c>
      <c r="F240" s="14">
        <f ca="1">(TRUNC(PRODUCT($E$12:$E239),16))</f>
        <v>1.02512714833362</v>
      </c>
      <c r="G240" s="14">
        <f t="shared" ca="1" si="97"/>
        <v>1.0189415542470901</v>
      </c>
      <c r="H240" s="14">
        <f t="shared" ca="1" si="98"/>
        <v>1.0060706100000001</v>
      </c>
      <c r="I240" s="13">
        <f t="shared" si="87"/>
        <v>2.1000000000000001E-2</v>
      </c>
      <c r="J240" s="33">
        <f t="shared" si="88"/>
        <v>43920</v>
      </c>
      <c r="K240" s="2">
        <f t="shared" si="89"/>
        <v>46</v>
      </c>
      <c r="L240" s="17">
        <f t="shared" si="90"/>
        <v>47</v>
      </c>
      <c r="M240" s="12">
        <f t="shared" si="81"/>
        <v>1.00388363</v>
      </c>
      <c r="N240" s="12">
        <f t="shared" ca="1" si="82"/>
        <v>1.0099778159999999</v>
      </c>
      <c r="O240" s="17">
        <f t="shared" si="91"/>
        <v>0</v>
      </c>
      <c r="P240" s="14">
        <f t="shared" ca="1" si="83"/>
        <v>9.9778159899999999</v>
      </c>
      <c r="Q240" s="21">
        <f t="shared" si="84"/>
        <v>0</v>
      </c>
      <c r="R240" s="14">
        <f t="shared" si="92"/>
        <v>0</v>
      </c>
      <c r="S240" s="4" t="str">
        <f t="shared" si="93"/>
        <v>J=</v>
      </c>
      <c r="T240" s="33">
        <f t="shared" si="94"/>
        <v>44104</v>
      </c>
      <c r="U240" s="3"/>
      <c r="V240" s="3"/>
      <c r="W240" s="131">
        <f>[2]Plan1!$A298</f>
        <v>45907</v>
      </c>
      <c r="X240" s="131" t="str">
        <f>[2]Plan1!$C298</f>
        <v>Independência do Brasil</v>
      </c>
      <c r="Y240" s="121"/>
      <c r="Z240" s="1"/>
      <c r="AA240" s="28"/>
      <c r="AB240" s="119"/>
      <c r="AC240" s="119"/>
      <c r="AD240" s="119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</row>
    <row r="241" spans="1:148" x14ac:dyDescent="0.15">
      <c r="A241" s="41">
        <f t="shared" si="85"/>
        <v>43990</v>
      </c>
      <c r="B241" s="15">
        <f t="shared" ca="1" si="95"/>
        <v>1009.97781599</v>
      </c>
      <c r="C241" s="14">
        <f t="shared" si="86"/>
        <v>1000</v>
      </c>
      <c r="D241" s="13">
        <f ca="1">IF(A241&lt;$B$1,VLOOKUP(A241,[1]DI!$A$4:$B$15000,2,FALSE),0)</f>
        <v>2.9000000000000005E-2</v>
      </c>
      <c r="E241" s="14">
        <f t="shared" ca="1" si="96"/>
        <v>1.00011345</v>
      </c>
      <c r="F241" s="14">
        <f ca="1">(TRUNC(PRODUCT($E$12:$E240),16))</f>
        <v>1.02512714833362</v>
      </c>
      <c r="G241" s="14">
        <f t="shared" ca="1" si="97"/>
        <v>1.0189415542470901</v>
      </c>
      <c r="H241" s="14">
        <f t="shared" ca="1" si="98"/>
        <v>1.0060706100000001</v>
      </c>
      <c r="I241" s="13">
        <f t="shared" si="87"/>
        <v>2.1000000000000001E-2</v>
      </c>
      <c r="J241" s="33">
        <f t="shared" si="88"/>
        <v>43920</v>
      </c>
      <c r="K241" s="2">
        <f t="shared" si="89"/>
        <v>47</v>
      </c>
      <c r="L241" s="17">
        <f t="shared" si="90"/>
        <v>47</v>
      </c>
      <c r="M241" s="12">
        <f t="shared" si="81"/>
        <v>1.00388363</v>
      </c>
      <c r="N241" s="12">
        <f t="shared" ca="1" si="82"/>
        <v>1.0099778159999999</v>
      </c>
      <c r="O241" s="17">
        <f t="shared" si="91"/>
        <v>0</v>
      </c>
      <c r="P241" s="14">
        <f t="shared" ca="1" si="83"/>
        <v>9.9778159899999999</v>
      </c>
      <c r="Q241" s="21">
        <f t="shared" si="84"/>
        <v>0</v>
      </c>
      <c r="R241" s="14">
        <f t="shared" si="92"/>
        <v>0</v>
      </c>
      <c r="S241" s="4" t="str">
        <f t="shared" si="93"/>
        <v>J=</v>
      </c>
      <c r="T241" s="33">
        <f t="shared" si="94"/>
        <v>44104</v>
      </c>
      <c r="U241" s="3"/>
      <c r="V241" s="3"/>
      <c r="W241" s="131">
        <f>[2]Plan1!$A299</f>
        <v>45942</v>
      </c>
      <c r="X241" s="131" t="str">
        <f>[2]Plan1!$C299</f>
        <v>Nossa Sr.a Aparecida - Padroeira do Brasil</v>
      </c>
      <c r="Y241" s="121"/>
      <c r="Z241" s="1"/>
      <c r="AA241" s="28"/>
      <c r="AB241" s="119"/>
      <c r="AC241" s="119"/>
      <c r="AD241" s="119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</row>
    <row r="242" spans="1:148" x14ac:dyDescent="0.15">
      <c r="A242" s="41">
        <f t="shared" si="85"/>
        <v>43991</v>
      </c>
      <c r="B242" s="15">
        <f t="shared" ca="1" si="95"/>
        <v>1010.175705</v>
      </c>
      <c r="C242" s="14">
        <f t="shared" si="86"/>
        <v>1000</v>
      </c>
      <c r="D242" s="13">
        <f ca="1">IF(A242&lt;$B$1,VLOOKUP(A242,[1]DI!$A$4:$B$15000,2,FALSE),0)</f>
        <v>2.9000000000000005E-2</v>
      </c>
      <c r="E242" s="14">
        <f t="shared" ca="1" si="96"/>
        <v>1.00011345</v>
      </c>
      <c r="F242" s="14">
        <f ca="1">(TRUNC(PRODUCT($E$12:$E241),16))</f>
        <v>1.0252434490086</v>
      </c>
      <c r="G242" s="14">
        <f t="shared" ca="1" si="97"/>
        <v>1.0189415542470901</v>
      </c>
      <c r="H242" s="14">
        <f t="shared" ca="1" si="98"/>
        <v>1.0061847500000001</v>
      </c>
      <c r="I242" s="13">
        <f t="shared" si="87"/>
        <v>2.1000000000000001E-2</v>
      </c>
      <c r="J242" s="33">
        <f t="shared" si="88"/>
        <v>43920</v>
      </c>
      <c r="K242" s="2">
        <f t="shared" si="89"/>
        <v>48</v>
      </c>
      <c r="L242" s="17">
        <f t="shared" si="90"/>
        <v>48</v>
      </c>
      <c r="M242" s="12">
        <f t="shared" si="81"/>
        <v>1.0039664239999999</v>
      </c>
      <c r="N242" s="12">
        <f t="shared" ca="1" si="82"/>
        <v>1.010175705</v>
      </c>
      <c r="O242" s="17">
        <f t="shared" si="91"/>
        <v>0</v>
      </c>
      <c r="P242" s="14">
        <f t="shared" ca="1" si="83"/>
        <v>10.175705000000001</v>
      </c>
      <c r="Q242" s="21">
        <f t="shared" si="84"/>
        <v>0</v>
      </c>
      <c r="R242" s="14">
        <f t="shared" si="92"/>
        <v>0</v>
      </c>
      <c r="S242" s="4" t="str">
        <f t="shared" si="93"/>
        <v>J=</v>
      </c>
      <c r="T242" s="33">
        <f t="shared" si="94"/>
        <v>44104</v>
      </c>
      <c r="U242" s="3"/>
      <c r="V242" s="3"/>
      <c r="W242" s="131">
        <f>[2]Plan1!$A300</f>
        <v>45963</v>
      </c>
      <c r="X242" s="131" t="str">
        <f>[2]Plan1!$C300</f>
        <v>Finados</v>
      </c>
      <c r="Y242" s="121"/>
      <c r="Z242" s="1"/>
      <c r="AA242" s="28"/>
      <c r="AB242" s="119"/>
      <c r="AC242" s="119"/>
      <c r="AD242" s="119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</row>
    <row r="243" spans="1:148" x14ac:dyDescent="0.15">
      <c r="A243" s="41">
        <f t="shared" si="85"/>
        <v>43992</v>
      </c>
      <c r="B243" s="15">
        <f t="shared" ca="1" si="95"/>
        <v>1010.373631</v>
      </c>
      <c r="C243" s="14">
        <f t="shared" si="86"/>
        <v>1000</v>
      </c>
      <c r="D243" s="13">
        <f ca="1">IF(A243&lt;$B$1,VLOOKUP(A243,[1]DI!$A$4:$B$15000,2,FALSE),0)</f>
        <v>2.9000000000000005E-2</v>
      </c>
      <c r="E243" s="14">
        <f t="shared" ca="1" si="96"/>
        <v>1.00011345</v>
      </c>
      <c r="F243" s="14">
        <f ca="1">(TRUNC(PRODUCT($E$12:$E242),16))</f>
        <v>1.0253597628778901</v>
      </c>
      <c r="G243" s="14">
        <f t="shared" ca="1" si="97"/>
        <v>1.0189415542470901</v>
      </c>
      <c r="H243" s="14">
        <f t="shared" ca="1" si="98"/>
        <v>1.0062989</v>
      </c>
      <c r="I243" s="13">
        <f t="shared" si="87"/>
        <v>2.1000000000000001E-2</v>
      </c>
      <c r="J243" s="33">
        <f t="shared" si="88"/>
        <v>43920</v>
      </c>
      <c r="K243" s="2">
        <f t="shared" si="89"/>
        <v>49</v>
      </c>
      <c r="L243" s="17">
        <f t="shared" si="90"/>
        <v>49</v>
      </c>
      <c r="M243" s="12">
        <f t="shared" si="81"/>
        <v>1.0040492249999999</v>
      </c>
      <c r="N243" s="12">
        <f t="shared" ca="1" si="82"/>
        <v>1.010373631</v>
      </c>
      <c r="O243" s="17">
        <f t="shared" si="91"/>
        <v>0</v>
      </c>
      <c r="P243" s="14">
        <f t="shared" ca="1" si="83"/>
        <v>10.373631</v>
      </c>
      <c r="Q243" s="21">
        <f t="shared" si="84"/>
        <v>0</v>
      </c>
      <c r="R243" s="14">
        <f t="shared" si="92"/>
        <v>0</v>
      </c>
      <c r="S243" s="4" t="str">
        <f t="shared" si="93"/>
        <v>J=</v>
      </c>
      <c r="T243" s="33">
        <f t="shared" si="94"/>
        <v>44104</v>
      </c>
      <c r="U243" s="3"/>
      <c r="V243" s="3"/>
      <c r="W243" s="131">
        <f>[2]Plan1!$A301</f>
        <v>45976</v>
      </c>
      <c r="X243" s="131" t="str">
        <f>[2]Plan1!$C301</f>
        <v>Proclamação da República</v>
      </c>
      <c r="Y243" s="121"/>
      <c r="Z243" s="1"/>
      <c r="AA243" s="28"/>
      <c r="AB243" s="119"/>
      <c r="AC243" s="119"/>
      <c r="AD243" s="119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</row>
    <row r="244" spans="1:148" x14ac:dyDescent="0.15">
      <c r="A244" s="41">
        <f t="shared" si="85"/>
        <v>43993</v>
      </c>
      <c r="B244" s="15">
        <f t="shared" ca="1" si="95"/>
        <v>1010.571592</v>
      </c>
      <c r="C244" s="14">
        <f t="shared" si="86"/>
        <v>1000</v>
      </c>
      <c r="D244" s="13">
        <f ca="1">IF(A244&lt;$B$1,VLOOKUP(A244,[1]DI!$A$4:$B$15000,2,FALSE),0)</f>
        <v>0</v>
      </c>
      <c r="E244" s="14">
        <f t="shared" ca="1" si="96"/>
        <v>1</v>
      </c>
      <c r="F244" s="14">
        <f ca="1">(TRUNC(PRODUCT($E$12:$E243),16))</f>
        <v>1.02547608994299</v>
      </c>
      <c r="G244" s="14">
        <f t="shared" ca="1" si="97"/>
        <v>1.0189415542470901</v>
      </c>
      <c r="H244" s="14">
        <f t="shared" ca="1" si="98"/>
        <v>1.0064130600000001</v>
      </c>
      <c r="I244" s="13">
        <f t="shared" si="87"/>
        <v>2.1000000000000001E-2</v>
      </c>
      <c r="J244" s="33">
        <f t="shared" si="88"/>
        <v>43920</v>
      </c>
      <c r="K244" s="2">
        <f t="shared" si="89"/>
        <v>49</v>
      </c>
      <c r="L244" s="17">
        <f t="shared" si="90"/>
        <v>50</v>
      </c>
      <c r="M244" s="12">
        <f t="shared" si="81"/>
        <v>1.0041320330000001</v>
      </c>
      <c r="N244" s="12">
        <f t="shared" ca="1" si="82"/>
        <v>1.010571592</v>
      </c>
      <c r="O244" s="17">
        <f t="shared" si="91"/>
        <v>0</v>
      </c>
      <c r="P244" s="14">
        <f t="shared" ca="1" si="83"/>
        <v>10.571592000000001</v>
      </c>
      <c r="Q244" s="21">
        <f t="shared" si="84"/>
        <v>0</v>
      </c>
      <c r="R244" s="14">
        <f t="shared" si="92"/>
        <v>0</v>
      </c>
      <c r="S244" s="4" t="str">
        <f t="shared" si="93"/>
        <v>J=</v>
      </c>
      <c r="T244" s="33">
        <f t="shared" si="94"/>
        <v>44104</v>
      </c>
      <c r="U244" s="3"/>
      <c r="V244" s="3"/>
      <c r="W244" s="131">
        <f>[2]Plan1!$A302</f>
        <v>45981</v>
      </c>
      <c r="X244" s="131" t="str">
        <f>[2]Plan1!$C302</f>
        <v>Dia Nacional de Zumbi e da Consciência Negra</v>
      </c>
      <c r="Y244" s="121"/>
      <c r="Z244" s="1"/>
      <c r="AA244" s="28"/>
      <c r="AB244" s="119"/>
      <c r="AC244" s="119"/>
      <c r="AD244" s="119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</row>
    <row r="245" spans="1:148" x14ac:dyDescent="0.15">
      <c r="A245" s="41">
        <f t="shared" si="85"/>
        <v>43994</v>
      </c>
      <c r="B245" s="15">
        <f t="shared" ca="1" si="95"/>
        <v>1010.571592</v>
      </c>
      <c r="C245" s="14">
        <f t="shared" si="86"/>
        <v>1000</v>
      </c>
      <c r="D245" s="13">
        <f ca="1">IF(A245&lt;$B$1,VLOOKUP(A245,[1]DI!$A$4:$B$15000,2,FALSE),0)</f>
        <v>2.9000000000000005E-2</v>
      </c>
      <c r="E245" s="14">
        <f t="shared" ca="1" si="96"/>
        <v>1.00011345</v>
      </c>
      <c r="F245" s="14">
        <f ca="1">(TRUNC(PRODUCT($E$12:$E244),16))</f>
        <v>1.02547608994299</v>
      </c>
      <c r="G245" s="14">
        <f t="shared" ca="1" si="97"/>
        <v>1.0189415542470901</v>
      </c>
      <c r="H245" s="14">
        <f t="shared" ca="1" si="98"/>
        <v>1.0064130600000001</v>
      </c>
      <c r="I245" s="13">
        <f t="shared" si="87"/>
        <v>2.1000000000000001E-2</v>
      </c>
      <c r="J245" s="33">
        <f t="shared" si="88"/>
        <v>43920</v>
      </c>
      <c r="K245" s="2">
        <f t="shared" si="89"/>
        <v>50</v>
      </c>
      <c r="L245" s="17">
        <f t="shared" si="90"/>
        <v>50</v>
      </c>
      <c r="M245" s="12">
        <f t="shared" si="81"/>
        <v>1.0041320330000001</v>
      </c>
      <c r="N245" s="12">
        <f t="shared" ca="1" si="82"/>
        <v>1.010571592</v>
      </c>
      <c r="O245" s="17">
        <f t="shared" si="91"/>
        <v>0</v>
      </c>
      <c r="P245" s="14">
        <f t="shared" ca="1" si="83"/>
        <v>10.571592000000001</v>
      </c>
      <c r="Q245" s="21">
        <f t="shared" si="84"/>
        <v>0</v>
      </c>
      <c r="R245" s="14">
        <f t="shared" si="92"/>
        <v>0</v>
      </c>
      <c r="S245" s="4" t="str">
        <f t="shared" si="93"/>
        <v>J=</v>
      </c>
      <c r="T245" s="33">
        <f t="shared" si="94"/>
        <v>44104</v>
      </c>
      <c r="U245" s="3"/>
      <c r="V245" s="3"/>
      <c r="W245" s="131">
        <f>[2]Plan1!$A303</f>
        <v>46016</v>
      </c>
      <c r="X245" s="131" t="str">
        <f>[2]Plan1!$C303</f>
        <v>Natal</v>
      </c>
      <c r="Y245" s="121"/>
      <c r="Z245" s="1"/>
      <c r="AA245" s="28"/>
      <c r="AB245" s="119"/>
      <c r="AC245" s="119"/>
      <c r="AD245" s="119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</row>
    <row r="246" spans="1:148" x14ac:dyDescent="0.15">
      <c r="A246" s="41">
        <f t="shared" si="85"/>
        <v>43995</v>
      </c>
      <c r="B246" s="15">
        <f t="shared" ca="1" si="95"/>
        <v>1010.769599</v>
      </c>
      <c r="C246" s="14">
        <f t="shared" si="86"/>
        <v>1000</v>
      </c>
      <c r="D246" s="13">
        <f ca="1">IF(A246&lt;$B$1,VLOOKUP(A246,[1]DI!$A$4:$B$15000,2,FALSE),0)</f>
        <v>0</v>
      </c>
      <c r="E246" s="14">
        <f t="shared" ca="1" si="96"/>
        <v>1</v>
      </c>
      <c r="F246" s="14">
        <f ca="1">(TRUNC(PRODUCT($E$12:$E245),16))</f>
        <v>1.02559243020539</v>
      </c>
      <c r="G246" s="14">
        <f t="shared" ca="1" si="97"/>
        <v>1.0189415542470901</v>
      </c>
      <c r="H246" s="14">
        <f t="shared" ca="1" si="98"/>
        <v>1.00652724</v>
      </c>
      <c r="I246" s="13">
        <f t="shared" si="87"/>
        <v>2.1000000000000001E-2</v>
      </c>
      <c r="J246" s="33">
        <f t="shared" si="88"/>
        <v>43920</v>
      </c>
      <c r="K246" s="2">
        <f t="shared" si="89"/>
        <v>50</v>
      </c>
      <c r="L246" s="17">
        <f t="shared" si="90"/>
        <v>51</v>
      </c>
      <c r="M246" s="12">
        <f t="shared" si="81"/>
        <v>1.0042148479999999</v>
      </c>
      <c r="N246" s="12">
        <f t="shared" ca="1" si="82"/>
        <v>1.0107695990000001</v>
      </c>
      <c r="O246" s="17">
        <f t="shared" si="91"/>
        <v>0</v>
      </c>
      <c r="P246" s="14">
        <f t="shared" ca="1" si="83"/>
        <v>10.769598999999999</v>
      </c>
      <c r="Q246" s="21">
        <f t="shared" si="84"/>
        <v>0</v>
      </c>
      <c r="R246" s="14">
        <f t="shared" si="92"/>
        <v>0</v>
      </c>
      <c r="S246" s="4" t="str">
        <f t="shared" si="93"/>
        <v>J=</v>
      </c>
      <c r="T246" s="33">
        <f t="shared" si="94"/>
        <v>44104</v>
      </c>
      <c r="U246" s="3"/>
      <c r="V246" s="3"/>
      <c r="W246" s="131">
        <f>[2]Plan1!$A304</f>
        <v>46023</v>
      </c>
      <c r="X246" s="131" t="str">
        <f>[2]Plan1!$C304</f>
        <v>Confraternização Universal</v>
      </c>
      <c r="Y246" s="121"/>
      <c r="Z246" s="1"/>
      <c r="AA246" s="28"/>
      <c r="AB246" s="119"/>
      <c r="AC246" s="119"/>
      <c r="AD246" s="119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</row>
    <row r="247" spans="1:148" x14ac:dyDescent="0.15">
      <c r="A247" s="41">
        <f t="shared" si="85"/>
        <v>43996</v>
      </c>
      <c r="B247" s="15">
        <f t="shared" ca="1" si="95"/>
        <v>1010.769599</v>
      </c>
      <c r="C247" s="14">
        <f t="shared" si="86"/>
        <v>1000</v>
      </c>
      <c r="D247" s="13">
        <f ca="1">IF(A247&lt;$B$1,VLOOKUP(A247,[1]DI!$A$4:$B$15000,2,FALSE),0)</f>
        <v>0</v>
      </c>
      <c r="E247" s="14">
        <f t="shared" ca="1" si="96"/>
        <v>1</v>
      </c>
      <c r="F247" s="14">
        <f ca="1">(TRUNC(PRODUCT($E$12:$E246),16))</f>
        <v>1.02559243020539</v>
      </c>
      <c r="G247" s="14">
        <f t="shared" ca="1" si="97"/>
        <v>1.0189415542470901</v>
      </c>
      <c r="H247" s="14">
        <f t="shared" ca="1" si="98"/>
        <v>1.00652724</v>
      </c>
      <c r="I247" s="13">
        <f t="shared" si="87"/>
        <v>2.1000000000000001E-2</v>
      </c>
      <c r="J247" s="33">
        <f t="shared" si="88"/>
        <v>43920</v>
      </c>
      <c r="K247" s="2">
        <f t="shared" si="89"/>
        <v>50</v>
      </c>
      <c r="L247" s="17">
        <f t="shared" si="90"/>
        <v>51</v>
      </c>
      <c r="M247" s="12">
        <f t="shared" si="81"/>
        <v>1.0042148479999999</v>
      </c>
      <c r="N247" s="12">
        <f t="shared" ca="1" si="82"/>
        <v>1.0107695990000001</v>
      </c>
      <c r="O247" s="17">
        <f t="shared" si="91"/>
        <v>0</v>
      </c>
      <c r="P247" s="14">
        <f t="shared" ca="1" si="83"/>
        <v>10.769598999999999</v>
      </c>
      <c r="Q247" s="21">
        <f t="shared" si="84"/>
        <v>0</v>
      </c>
      <c r="R247" s="14">
        <f t="shared" si="92"/>
        <v>0</v>
      </c>
      <c r="S247" s="4" t="str">
        <f t="shared" si="93"/>
        <v>J=</v>
      </c>
      <c r="T247" s="33">
        <f t="shared" si="94"/>
        <v>44104</v>
      </c>
      <c r="U247" s="3"/>
      <c r="V247" s="3"/>
      <c r="W247" s="131">
        <f>[2]Plan1!$A305</f>
        <v>46069</v>
      </c>
      <c r="X247" s="131" t="str">
        <f>[2]Plan1!$C305</f>
        <v>Carnaval</v>
      </c>
      <c r="Y247" s="121"/>
      <c r="Z247" s="1"/>
      <c r="AA247" s="28"/>
      <c r="AB247" s="119"/>
      <c r="AC247" s="119"/>
      <c r="AD247" s="119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</row>
    <row r="248" spans="1:148" x14ac:dyDescent="0.15">
      <c r="A248" s="41">
        <f t="shared" si="85"/>
        <v>43997</v>
      </c>
      <c r="B248" s="15">
        <f t="shared" ca="1" si="95"/>
        <v>1010.769599</v>
      </c>
      <c r="C248" s="14">
        <f t="shared" si="86"/>
        <v>1000</v>
      </c>
      <c r="D248" s="13">
        <f ca="1">IF(A248&lt;$B$1,VLOOKUP(A248,[1]DI!$A$4:$B$15000,2,FALSE),0)</f>
        <v>2.9000000000000005E-2</v>
      </c>
      <c r="E248" s="14">
        <f t="shared" ca="1" si="96"/>
        <v>1.00011345</v>
      </c>
      <c r="F248" s="14">
        <f ca="1">(TRUNC(PRODUCT($E$12:$E247),16))</f>
        <v>1.02559243020539</v>
      </c>
      <c r="G248" s="14">
        <f t="shared" ca="1" si="97"/>
        <v>1.0189415542470901</v>
      </c>
      <c r="H248" s="14">
        <f t="shared" ca="1" si="98"/>
        <v>1.00652724</v>
      </c>
      <c r="I248" s="13">
        <f t="shared" si="87"/>
        <v>2.1000000000000001E-2</v>
      </c>
      <c r="J248" s="33">
        <f t="shared" si="88"/>
        <v>43920</v>
      </c>
      <c r="K248" s="2">
        <f t="shared" si="89"/>
        <v>51</v>
      </c>
      <c r="L248" s="17">
        <f t="shared" si="90"/>
        <v>51</v>
      </c>
      <c r="M248" s="12">
        <f t="shared" si="81"/>
        <v>1.0042148479999999</v>
      </c>
      <c r="N248" s="12">
        <f t="shared" ca="1" si="82"/>
        <v>1.0107695990000001</v>
      </c>
      <c r="O248" s="17">
        <f t="shared" si="91"/>
        <v>0</v>
      </c>
      <c r="P248" s="14">
        <f t="shared" ca="1" si="83"/>
        <v>10.769598999999999</v>
      </c>
      <c r="Q248" s="21">
        <f t="shared" si="84"/>
        <v>0</v>
      </c>
      <c r="R248" s="14">
        <f t="shared" si="92"/>
        <v>0</v>
      </c>
      <c r="S248" s="4" t="str">
        <f t="shared" si="93"/>
        <v>J=</v>
      </c>
      <c r="T248" s="33">
        <f t="shared" si="94"/>
        <v>44104</v>
      </c>
      <c r="U248" s="3"/>
      <c r="V248" s="3"/>
      <c r="W248" s="131">
        <f>[2]Plan1!$A306</f>
        <v>46070</v>
      </c>
      <c r="X248" s="131" t="str">
        <f>[2]Plan1!$C306</f>
        <v>Carnaval</v>
      </c>
      <c r="Y248" s="121"/>
      <c r="Z248" s="1"/>
      <c r="AA248" s="28"/>
      <c r="AB248" s="119"/>
      <c r="AC248" s="119"/>
      <c r="AD248" s="119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</row>
    <row r="249" spans="1:148" x14ac:dyDescent="0.15">
      <c r="A249" s="41">
        <f t="shared" si="85"/>
        <v>43998</v>
      </c>
      <c r="B249" s="15">
        <f t="shared" ca="1" si="95"/>
        <v>1010.967642</v>
      </c>
      <c r="C249" s="14">
        <f t="shared" si="86"/>
        <v>1000</v>
      </c>
      <c r="D249" s="13">
        <f ca="1">IF(A249&lt;$B$1,VLOOKUP(A249,[1]DI!$A$4:$B$15000,2,FALSE),0)</f>
        <v>2.9000000000000005E-2</v>
      </c>
      <c r="E249" s="14">
        <f t="shared" ca="1" si="96"/>
        <v>1.00011345</v>
      </c>
      <c r="F249" s="14">
        <f ca="1">(TRUNC(PRODUCT($E$12:$E248),16))</f>
        <v>1.0257087836665999</v>
      </c>
      <c r="G249" s="14">
        <f t="shared" ca="1" si="97"/>
        <v>1.0189415542470901</v>
      </c>
      <c r="H249" s="14">
        <f t="shared" ca="1" si="98"/>
        <v>1.0066414299999999</v>
      </c>
      <c r="I249" s="13">
        <f t="shared" si="87"/>
        <v>2.1000000000000001E-2</v>
      </c>
      <c r="J249" s="33">
        <f t="shared" si="88"/>
        <v>43920</v>
      </c>
      <c r="K249" s="2">
        <f t="shared" si="89"/>
        <v>52</v>
      </c>
      <c r="L249" s="17">
        <f t="shared" si="90"/>
        <v>52</v>
      </c>
      <c r="M249" s="12">
        <f t="shared" si="81"/>
        <v>1.0042976690000001</v>
      </c>
      <c r="N249" s="12">
        <f t="shared" ca="1" si="82"/>
        <v>1.010967642</v>
      </c>
      <c r="O249" s="17">
        <f t="shared" si="91"/>
        <v>0</v>
      </c>
      <c r="P249" s="14">
        <f t="shared" ca="1" si="83"/>
        <v>10.967642</v>
      </c>
      <c r="Q249" s="21">
        <f t="shared" si="84"/>
        <v>0</v>
      </c>
      <c r="R249" s="14">
        <f t="shared" si="92"/>
        <v>0</v>
      </c>
      <c r="S249" s="4" t="str">
        <f t="shared" si="93"/>
        <v>J=</v>
      </c>
      <c r="T249" s="33">
        <f t="shared" si="94"/>
        <v>44104</v>
      </c>
      <c r="U249" s="3"/>
      <c r="V249" s="3"/>
      <c r="W249" s="131">
        <f>[2]Plan1!$A307</f>
        <v>46115</v>
      </c>
      <c r="X249" s="131" t="str">
        <f>[2]Plan1!$C307</f>
        <v>Paixão de Cristo</v>
      </c>
      <c r="Y249" s="121"/>
      <c r="Z249" s="1"/>
      <c r="AA249" s="28"/>
      <c r="AB249" s="119"/>
      <c r="AC249" s="119"/>
      <c r="AD249" s="119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</row>
    <row r="250" spans="1:148" x14ac:dyDescent="0.15">
      <c r="A250" s="41">
        <f t="shared" si="85"/>
        <v>43999</v>
      </c>
      <c r="B250" s="15">
        <f t="shared" ca="1" si="95"/>
        <v>1011.16571999</v>
      </c>
      <c r="C250" s="14">
        <f t="shared" si="86"/>
        <v>1000</v>
      </c>
      <c r="D250" s="13">
        <f ca="1">IF(A250&lt;$B$1,VLOOKUP(A250,[1]DI!$A$4:$B$15000,2,FALSE),0)</f>
        <v>2.9000000000000005E-2</v>
      </c>
      <c r="E250" s="14">
        <f t="shared" ca="1" si="96"/>
        <v>1.00011345</v>
      </c>
      <c r="F250" s="14">
        <f ca="1">(TRUNC(PRODUCT($E$12:$E249),16))</f>
        <v>1.0258251503281099</v>
      </c>
      <c r="G250" s="14">
        <f t="shared" ca="1" si="97"/>
        <v>1.0189415542470901</v>
      </c>
      <c r="H250" s="14">
        <f t="shared" ca="1" si="98"/>
        <v>1.00675563</v>
      </c>
      <c r="I250" s="13">
        <f t="shared" si="87"/>
        <v>2.1000000000000001E-2</v>
      </c>
      <c r="J250" s="33">
        <f t="shared" si="88"/>
        <v>43920</v>
      </c>
      <c r="K250" s="2">
        <f t="shared" si="89"/>
        <v>53</v>
      </c>
      <c r="L250" s="17">
        <f t="shared" si="90"/>
        <v>53</v>
      </c>
      <c r="M250" s="12">
        <f t="shared" si="81"/>
        <v>1.0043804970000001</v>
      </c>
      <c r="N250" s="12">
        <f t="shared" ca="1" si="82"/>
        <v>1.0111657199999999</v>
      </c>
      <c r="O250" s="17">
        <f t="shared" si="91"/>
        <v>0</v>
      </c>
      <c r="P250" s="14">
        <f t="shared" ca="1" si="83"/>
        <v>11.165719989999999</v>
      </c>
      <c r="Q250" s="21">
        <f t="shared" si="84"/>
        <v>0</v>
      </c>
      <c r="R250" s="14">
        <f t="shared" si="92"/>
        <v>0</v>
      </c>
      <c r="S250" s="4" t="str">
        <f t="shared" si="93"/>
        <v>J=</v>
      </c>
      <c r="T250" s="33">
        <f t="shared" si="94"/>
        <v>44104</v>
      </c>
      <c r="U250" s="3"/>
      <c r="V250" s="3"/>
      <c r="W250" s="131">
        <f>[2]Plan1!$A308</f>
        <v>46133</v>
      </c>
      <c r="X250" s="131" t="str">
        <f>[2]Plan1!$C308</f>
        <v>Tiradentes</v>
      </c>
      <c r="Y250" s="121"/>
      <c r="Z250" s="1"/>
      <c r="AA250" s="28"/>
      <c r="AB250" s="119"/>
      <c r="AC250" s="119"/>
      <c r="AD250" s="119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</row>
    <row r="251" spans="1:148" x14ac:dyDescent="0.15">
      <c r="A251" s="41">
        <f t="shared" si="85"/>
        <v>44000</v>
      </c>
      <c r="B251" s="15">
        <f t="shared" ca="1" si="95"/>
        <v>1011.36384399</v>
      </c>
      <c r="C251" s="14">
        <f t="shared" si="86"/>
        <v>1000</v>
      </c>
      <c r="D251" s="13">
        <f ca="1">IF(A251&lt;$B$1,VLOOKUP(A251,[1]DI!$A$4:$B$15000,2,FALSE),0)</f>
        <v>2.1500000000000005E-2</v>
      </c>
      <c r="E251" s="14">
        <f t="shared" ca="1" si="96"/>
        <v>1.0000844200000001</v>
      </c>
      <c r="F251" s="14">
        <f ca="1">(TRUNC(PRODUCT($E$12:$E250),16))</f>
        <v>1.0259415301914101</v>
      </c>
      <c r="G251" s="14">
        <f t="shared" ca="1" si="97"/>
        <v>1.0189415542470901</v>
      </c>
      <c r="H251" s="14">
        <f t="shared" ca="1" si="98"/>
        <v>1.00686985</v>
      </c>
      <c r="I251" s="13">
        <f t="shared" si="87"/>
        <v>2.1000000000000001E-2</v>
      </c>
      <c r="J251" s="33">
        <f t="shared" si="88"/>
        <v>43920</v>
      </c>
      <c r="K251" s="2">
        <f t="shared" si="89"/>
        <v>54</v>
      </c>
      <c r="L251" s="17">
        <f t="shared" si="90"/>
        <v>54</v>
      </c>
      <c r="M251" s="12">
        <f t="shared" si="81"/>
        <v>1.004463332</v>
      </c>
      <c r="N251" s="12">
        <f t="shared" ca="1" si="82"/>
        <v>1.0113638439999999</v>
      </c>
      <c r="O251" s="17">
        <f t="shared" si="91"/>
        <v>0</v>
      </c>
      <c r="P251" s="14">
        <f t="shared" ca="1" si="83"/>
        <v>11.363843989999999</v>
      </c>
      <c r="Q251" s="21">
        <f t="shared" si="84"/>
        <v>0</v>
      </c>
      <c r="R251" s="14">
        <f t="shared" si="92"/>
        <v>0</v>
      </c>
      <c r="S251" s="4" t="str">
        <f t="shared" si="93"/>
        <v>J=</v>
      </c>
      <c r="T251" s="33">
        <f t="shared" si="94"/>
        <v>44104</v>
      </c>
      <c r="U251" s="3"/>
      <c r="V251" s="3"/>
      <c r="W251" s="131">
        <f>[2]Plan1!$A309</f>
        <v>46143</v>
      </c>
      <c r="X251" s="131" t="str">
        <f>[2]Plan1!$C309</f>
        <v>Dia do Trabalho</v>
      </c>
      <c r="Y251" s="121"/>
      <c r="Z251" s="1"/>
      <c r="AA251" s="28"/>
      <c r="AB251" s="119"/>
      <c r="AC251" s="119"/>
      <c r="AD251" s="119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</row>
    <row r="252" spans="1:148" x14ac:dyDescent="0.15">
      <c r="A252" s="41">
        <f t="shared" si="85"/>
        <v>44001</v>
      </c>
      <c r="B252" s="15">
        <f t="shared" ca="1" si="95"/>
        <v>1011.53264199</v>
      </c>
      <c r="C252" s="14">
        <f t="shared" si="86"/>
        <v>1000</v>
      </c>
      <c r="D252" s="13">
        <f ca="1">IF(A252&lt;$B$1,VLOOKUP(A252,[1]DI!$A$4:$B$15000,2,FALSE),0)</f>
        <v>2.1500000000000005E-2</v>
      </c>
      <c r="E252" s="14">
        <f t="shared" ca="1" si="96"/>
        <v>1.0000844200000001</v>
      </c>
      <c r="F252" s="14">
        <f ca="1">(TRUNC(PRODUCT($E$12:$E251),16))</f>
        <v>1.0260281401753899</v>
      </c>
      <c r="G252" s="14">
        <f t="shared" ca="1" si="97"/>
        <v>1.0189415542470901</v>
      </c>
      <c r="H252" s="14">
        <f t="shared" ca="1" si="98"/>
        <v>1.0069548500000001</v>
      </c>
      <c r="I252" s="13">
        <f t="shared" si="87"/>
        <v>2.1000000000000001E-2</v>
      </c>
      <c r="J252" s="33">
        <f t="shared" si="88"/>
        <v>43920</v>
      </c>
      <c r="K252" s="2">
        <f t="shared" si="89"/>
        <v>55</v>
      </c>
      <c r="L252" s="17">
        <f t="shared" si="90"/>
        <v>55</v>
      </c>
      <c r="M252" s="12">
        <f t="shared" si="81"/>
        <v>1.0045461739999999</v>
      </c>
      <c r="N252" s="12">
        <f t="shared" ca="1" si="82"/>
        <v>1.0115326419999999</v>
      </c>
      <c r="O252" s="17">
        <f t="shared" si="91"/>
        <v>0</v>
      </c>
      <c r="P252" s="14">
        <f t="shared" ca="1" si="83"/>
        <v>11.53264199</v>
      </c>
      <c r="Q252" s="21">
        <f t="shared" si="84"/>
        <v>0</v>
      </c>
      <c r="R252" s="14">
        <f t="shared" si="92"/>
        <v>0</v>
      </c>
      <c r="S252" s="4" t="str">
        <f t="shared" si="93"/>
        <v>J=</v>
      </c>
      <c r="T252" s="33">
        <f t="shared" si="94"/>
        <v>44104</v>
      </c>
      <c r="U252" s="3"/>
      <c r="V252" s="3"/>
      <c r="W252" s="131">
        <f>[2]Plan1!$A310</f>
        <v>46177</v>
      </c>
      <c r="X252" s="131" t="str">
        <f>[2]Plan1!$C310</f>
        <v>Corpus Christi</v>
      </c>
      <c r="Y252" s="121"/>
      <c r="Z252" s="1"/>
      <c r="AA252" s="28"/>
      <c r="AB252" s="119"/>
      <c r="AC252" s="119"/>
      <c r="AD252" s="119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</row>
    <row r="253" spans="1:148" x14ac:dyDescent="0.15">
      <c r="A253" s="41">
        <f t="shared" si="85"/>
        <v>44002</v>
      </c>
      <c r="B253" s="15">
        <f t="shared" ca="1" si="95"/>
        <v>1011.701471</v>
      </c>
      <c r="C253" s="14">
        <f t="shared" si="86"/>
        <v>1000</v>
      </c>
      <c r="D253" s="13">
        <f ca="1">IF(A253&lt;$B$1,VLOOKUP(A253,[1]DI!$A$4:$B$15000,2,FALSE),0)</f>
        <v>0</v>
      </c>
      <c r="E253" s="14">
        <f t="shared" ca="1" si="96"/>
        <v>1</v>
      </c>
      <c r="F253" s="14">
        <f ca="1">(TRUNC(PRODUCT($E$12:$E252),16))</f>
        <v>1.0261147574709899</v>
      </c>
      <c r="G253" s="14">
        <f t="shared" ca="1" si="97"/>
        <v>1.0189415542470901</v>
      </c>
      <c r="H253" s="14">
        <f t="shared" ca="1" si="98"/>
        <v>1.0070398599999999</v>
      </c>
      <c r="I253" s="13">
        <f t="shared" si="87"/>
        <v>2.1000000000000001E-2</v>
      </c>
      <c r="J253" s="33">
        <f t="shared" si="88"/>
        <v>43920</v>
      </c>
      <c r="K253" s="2">
        <f t="shared" si="89"/>
        <v>55</v>
      </c>
      <c r="L253" s="17">
        <f t="shared" si="90"/>
        <v>56</v>
      </c>
      <c r="M253" s="12">
        <f t="shared" si="81"/>
        <v>1.0046290229999999</v>
      </c>
      <c r="N253" s="12">
        <f t="shared" ca="1" si="82"/>
        <v>1.0117014710000001</v>
      </c>
      <c r="O253" s="17">
        <f t="shared" si="91"/>
        <v>0</v>
      </c>
      <c r="P253" s="14">
        <f t="shared" ca="1" si="83"/>
        <v>11.701471</v>
      </c>
      <c r="Q253" s="21">
        <f t="shared" si="84"/>
        <v>0</v>
      </c>
      <c r="R253" s="14">
        <f t="shared" si="92"/>
        <v>0</v>
      </c>
      <c r="S253" s="4" t="str">
        <f t="shared" si="93"/>
        <v>J=</v>
      </c>
      <c r="T253" s="33">
        <f t="shared" si="94"/>
        <v>44104</v>
      </c>
      <c r="U253" s="3"/>
      <c r="V253" s="3"/>
      <c r="W253" s="131">
        <f>[2]Plan1!$A311</f>
        <v>46272</v>
      </c>
      <c r="X253" s="131" t="str">
        <f>[2]Plan1!$C311</f>
        <v>Independência do Brasil</v>
      </c>
      <c r="Y253" s="121"/>
      <c r="Z253" s="1"/>
      <c r="AA253" s="28"/>
      <c r="AB253" s="119"/>
      <c r="AC253" s="119"/>
      <c r="AD253" s="119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</row>
    <row r="254" spans="1:148" x14ac:dyDescent="0.15">
      <c r="A254" s="41">
        <f t="shared" si="85"/>
        <v>44003</v>
      </c>
      <c r="B254" s="15">
        <f t="shared" ca="1" si="95"/>
        <v>1011.701471</v>
      </c>
      <c r="C254" s="14">
        <f t="shared" si="86"/>
        <v>1000</v>
      </c>
      <c r="D254" s="13">
        <f ca="1">IF(A254&lt;$B$1,VLOOKUP(A254,[1]DI!$A$4:$B$15000,2,FALSE),0)</f>
        <v>0</v>
      </c>
      <c r="E254" s="14">
        <f t="shared" ca="1" si="96"/>
        <v>1</v>
      </c>
      <c r="F254" s="14">
        <f ca="1">(TRUNC(PRODUCT($E$12:$E253),16))</f>
        <v>1.0261147574709899</v>
      </c>
      <c r="G254" s="14">
        <f t="shared" ca="1" si="97"/>
        <v>1.0189415542470901</v>
      </c>
      <c r="H254" s="14">
        <f t="shared" ca="1" si="98"/>
        <v>1.0070398599999999</v>
      </c>
      <c r="I254" s="13">
        <f t="shared" si="87"/>
        <v>2.1000000000000001E-2</v>
      </c>
      <c r="J254" s="33">
        <f t="shared" si="88"/>
        <v>43920</v>
      </c>
      <c r="K254" s="2">
        <f t="shared" si="89"/>
        <v>55</v>
      </c>
      <c r="L254" s="17">
        <f t="shared" si="90"/>
        <v>56</v>
      </c>
      <c r="M254" s="12">
        <f t="shared" si="81"/>
        <v>1.0046290229999999</v>
      </c>
      <c r="N254" s="12">
        <f t="shared" ca="1" si="82"/>
        <v>1.0117014710000001</v>
      </c>
      <c r="O254" s="17">
        <f t="shared" si="91"/>
        <v>0</v>
      </c>
      <c r="P254" s="14">
        <f t="shared" ca="1" si="83"/>
        <v>11.701471</v>
      </c>
      <c r="Q254" s="21">
        <f t="shared" si="84"/>
        <v>0</v>
      </c>
      <c r="R254" s="14">
        <f t="shared" si="92"/>
        <v>0</v>
      </c>
      <c r="S254" s="4" t="str">
        <f t="shared" si="93"/>
        <v>J=</v>
      </c>
      <c r="T254" s="33">
        <f t="shared" si="94"/>
        <v>44104</v>
      </c>
      <c r="U254" s="3"/>
      <c r="V254" s="3"/>
      <c r="W254" s="131">
        <f>[2]Plan1!$A312</f>
        <v>46307</v>
      </c>
      <c r="X254" s="131" t="str">
        <f>[2]Plan1!$C312</f>
        <v>Nossa Sr.a Aparecida - Padroeira do Brasil</v>
      </c>
      <c r="Y254" s="121"/>
      <c r="Z254" s="1"/>
      <c r="AA254" s="28"/>
      <c r="AB254" s="119"/>
      <c r="AC254" s="119"/>
      <c r="AD254" s="119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</row>
    <row r="255" spans="1:148" x14ac:dyDescent="0.15">
      <c r="A255" s="41">
        <f t="shared" si="85"/>
        <v>44004</v>
      </c>
      <c r="B255" s="15">
        <f t="shared" ca="1" si="95"/>
        <v>1011.701471</v>
      </c>
      <c r="C255" s="14">
        <f t="shared" si="86"/>
        <v>1000</v>
      </c>
      <c r="D255" s="13">
        <f ca="1">IF(A255&lt;$B$1,VLOOKUP(A255,[1]DI!$A$4:$B$15000,2,FALSE),0)</f>
        <v>2.1500000000000005E-2</v>
      </c>
      <c r="E255" s="14">
        <f t="shared" ca="1" si="96"/>
        <v>1.0000844200000001</v>
      </c>
      <c r="F255" s="14">
        <f ca="1">(TRUNC(PRODUCT($E$12:$E254),16))</f>
        <v>1.0261147574709899</v>
      </c>
      <c r="G255" s="14">
        <f t="shared" ca="1" si="97"/>
        <v>1.0189415542470901</v>
      </c>
      <c r="H255" s="14">
        <f t="shared" ca="1" si="98"/>
        <v>1.0070398599999999</v>
      </c>
      <c r="I255" s="13">
        <f t="shared" si="87"/>
        <v>2.1000000000000001E-2</v>
      </c>
      <c r="J255" s="33">
        <f t="shared" si="88"/>
        <v>43920</v>
      </c>
      <c r="K255" s="2">
        <f t="shared" si="89"/>
        <v>56</v>
      </c>
      <c r="L255" s="17">
        <f t="shared" si="90"/>
        <v>56</v>
      </c>
      <c r="M255" s="12">
        <f t="shared" si="81"/>
        <v>1.0046290229999999</v>
      </c>
      <c r="N255" s="12">
        <f t="shared" ca="1" si="82"/>
        <v>1.0117014710000001</v>
      </c>
      <c r="O255" s="17">
        <f t="shared" si="91"/>
        <v>0</v>
      </c>
      <c r="P255" s="14">
        <f t="shared" ca="1" si="83"/>
        <v>11.701471</v>
      </c>
      <c r="Q255" s="21">
        <f t="shared" si="84"/>
        <v>0</v>
      </c>
      <c r="R255" s="14">
        <f t="shared" si="92"/>
        <v>0</v>
      </c>
      <c r="S255" s="4" t="str">
        <f t="shared" si="93"/>
        <v>J=</v>
      </c>
      <c r="T255" s="33">
        <f t="shared" si="94"/>
        <v>44104</v>
      </c>
      <c r="U255" s="3"/>
      <c r="V255" s="3"/>
      <c r="W255" s="131">
        <f>[2]Plan1!$A313</f>
        <v>46328</v>
      </c>
      <c r="X255" s="131" t="str">
        <f>[2]Plan1!$C313</f>
        <v>Finados</v>
      </c>
      <c r="Y255" s="121"/>
      <c r="Z255" s="1"/>
      <c r="AA255" s="28"/>
      <c r="AB255" s="119"/>
      <c r="AC255" s="119"/>
      <c r="AD255" s="119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</row>
    <row r="256" spans="1:148" x14ac:dyDescent="0.15">
      <c r="A256" s="41">
        <f t="shared" si="85"/>
        <v>44005</v>
      </c>
      <c r="B256" s="15">
        <f t="shared" ca="1" si="95"/>
        <v>1011.870321</v>
      </c>
      <c r="C256" s="14">
        <f t="shared" si="86"/>
        <v>1000</v>
      </c>
      <c r="D256" s="13">
        <f ca="1">IF(A256&lt;$B$1,VLOOKUP(A256,[1]DI!$A$4:$B$15000,2,FALSE),0)</f>
        <v>2.1500000000000005E-2</v>
      </c>
      <c r="E256" s="14">
        <f t="shared" ca="1" si="96"/>
        <v>1.0000844200000001</v>
      </c>
      <c r="F256" s="14">
        <f ca="1">(TRUNC(PRODUCT($E$12:$E255),16))</f>
        <v>1.0262013820788101</v>
      </c>
      <c r="G256" s="14">
        <f t="shared" ca="1" si="97"/>
        <v>1.0189415542470901</v>
      </c>
      <c r="H256" s="14">
        <f t="shared" ca="1" si="98"/>
        <v>1.0071248699999999</v>
      </c>
      <c r="I256" s="13">
        <f t="shared" si="87"/>
        <v>2.1000000000000001E-2</v>
      </c>
      <c r="J256" s="33">
        <f t="shared" si="88"/>
        <v>43920</v>
      </c>
      <c r="K256" s="2">
        <f t="shared" si="89"/>
        <v>57</v>
      </c>
      <c r="L256" s="17">
        <f t="shared" si="90"/>
        <v>57</v>
      </c>
      <c r="M256" s="12">
        <f t="shared" si="81"/>
        <v>1.004711879</v>
      </c>
      <c r="N256" s="12">
        <f t="shared" ca="1" si="82"/>
        <v>1.011870321</v>
      </c>
      <c r="O256" s="17">
        <f t="shared" si="91"/>
        <v>0</v>
      </c>
      <c r="P256" s="14">
        <f t="shared" ca="1" si="83"/>
        <v>11.870321000000001</v>
      </c>
      <c r="Q256" s="21">
        <f t="shared" si="84"/>
        <v>0</v>
      </c>
      <c r="R256" s="14">
        <f t="shared" si="92"/>
        <v>0</v>
      </c>
      <c r="S256" s="4" t="str">
        <f t="shared" si="93"/>
        <v>J=</v>
      </c>
      <c r="T256" s="33">
        <f t="shared" si="94"/>
        <v>44104</v>
      </c>
      <c r="U256" s="3"/>
      <c r="V256" s="3"/>
      <c r="W256" s="131">
        <f>[2]Plan1!$A314</f>
        <v>46341</v>
      </c>
      <c r="X256" s="131" t="str">
        <f>[2]Plan1!$C314</f>
        <v>Proclamação da República</v>
      </c>
      <c r="Y256" s="121"/>
      <c r="Z256" s="1"/>
      <c r="AA256" s="28"/>
      <c r="AB256" s="119"/>
      <c r="AC256" s="119"/>
      <c r="AD256" s="119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</row>
    <row r="257" spans="1:148" x14ac:dyDescent="0.15">
      <c r="A257" s="41">
        <f t="shared" si="85"/>
        <v>44006</v>
      </c>
      <c r="B257" s="15">
        <f t="shared" ca="1" si="95"/>
        <v>1012.039201</v>
      </c>
      <c r="C257" s="14">
        <f t="shared" si="86"/>
        <v>1000</v>
      </c>
      <c r="D257" s="13">
        <f ca="1">IF(A257&lt;$B$1,VLOOKUP(A257,[1]DI!$A$4:$B$15000,2,FALSE),0)</f>
        <v>2.1500000000000005E-2</v>
      </c>
      <c r="E257" s="14">
        <f t="shared" ca="1" si="96"/>
        <v>1.0000844200000001</v>
      </c>
      <c r="F257" s="14">
        <f ca="1">(TRUNC(PRODUCT($E$12:$E256),16))</f>
        <v>1.0262880139994901</v>
      </c>
      <c r="G257" s="14">
        <f t="shared" ca="1" si="97"/>
        <v>1.0189415542470901</v>
      </c>
      <c r="H257" s="14">
        <f t="shared" ca="1" si="98"/>
        <v>1.0072098899999999</v>
      </c>
      <c r="I257" s="13">
        <f t="shared" si="87"/>
        <v>2.1000000000000001E-2</v>
      </c>
      <c r="J257" s="33">
        <f t="shared" si="88"/>
        <v>43920</v>
      </c>
      <c r="K257" s="2">
        <f t="shared" si="89"/>
        <v>58</v>
      </c>
      <c r="L257" s="17">
        <f t="shared" si="90"/>
        <v>58</v>
      </c>
      <c r="M257" s="12">
        <f t="shared" si="81"/>
        <v>1.004794741</v>
      </c>
      <c r="N257" s="12">
        <f t="shared" ca="1" si="82"/>
        <v>1.0120392010000001</v>
      </c>
      <c r="O257" s="17">
        <f t="shared" si="91"/>
        <v>0</v>
      </c>
      <c r="P257" s="14">
        <f t="shared" ca="1" si="83"/>
        <v>12.039201</v>
      </c>
      <c r="Q257" s="21">
        <f t="shared" si="84"/>
        <v>0</v>
      </c>
      <c r="R257" s="14">
        <f t="shared" si="92"/>
        <v>0</v>
      </c>
      <c r="S257" s="4" t="str">
        <f t="shared" si="93"/>
        <v>J=</v>
      </c>
      <c r="T257" s="33">
        <f t="shared" si="94"/>
        <v>44104</v>
      </c>
      <c r="U257" s="3"/>
      <c r="V257" s="3"/>
      <c r="W257" s="131">
        <f>[2]Plan1!$A315</f>
        <v>46346</v>
      </c>
      <c r="X257" s="131" t="str">
        <f>[2]Plan1!$C315</f>
        <v>Dia Nacional de Zumbi e da Consciência Negra</v>
      </c>
      <c r="Y257" s="121"/>
      <c r="Z257" s="1"/>
      <c r="AA257" s="28"/>
      <c r="AB257" s="119"/>
      <c r="AC257" s="119"/>
      <c r="AD257" s="119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</row>
    <row r="258" spans="1:148" x14ac:dyDescent="0.15">
      <c r="A258" s="41">
        <f t="shared" si="85"/>
        <v>44007</v>
      </c>
      <c r="B258" s="15">
        <f t="shared" ca="1" si="95"/>
        <v>1012.20811199</v>
      </c>
      <c r="C258" s="14">
        <f t="shared" si="86"/>
        <v>1000</v>
      </c>
      <c r="D258" s="13">
        <f ca="1">IF(A258&lt;$B$1,VLOOKUP(A258,[1]DI!$A$4:$B$15000,2,FALSE),0)</f>
        <v>2.1500000000000005E-2</v>
      </c>
      <c r="E258" s="14">
        <f t="shared" ca="1" si="96"/>
        <v>1.0000844200000001</v>
      </c>
      <c r="F258" s="14">
        <f ca="1">(TRUNC(PRODUCT($E$12:$E257),16))</f>
        <v>1.02637465323363</v>
      </c>
      <c r="G258" s="14">
        <f t="shared" ca="1" si="97"/>
        <v>1.0189415542470901</v>
      </c>
      <c r="H258" s="14">
        <f t="shared" ca="1" si="98"/>
        <v>1.0072949200000001</v>
      </c>
      <c r="I258" s="13">
        <f t="shared" si="87"/>
        <v>2.1000000000000001E-2</v>
      </c>
      <c r="J258" s="33">
        <f t="shared" si="88"/>
        <v>43920</v>
      </c>
      <c r="K258" s="2">
        <f t="shared" si="89"/>
        <v>59</v>
      </c>
      <c r="L258" s="17">
        <f t="shared" si="90"/>
        <v>59</v>
      </c>
      <c r="M258" s="12">
        <f t="shared" si="81"/>
        <v>1.0048776100000001</v>
      </c>
      <c r="N258" s="12">
        <f t="shared" ca="1" si="82"/>
        <v>1.0122081119999999</v>
      </c>
      <c r="O258" s="17">
        <f t="shared" si="91"/>
        <v>0</v>
      </c>
      <c r="P258" s="14">
        <f t="shared" ca="1" si="83"/>
        <v>12.208111990000001</v>
      </c>
      <c r="Q258" s="21">
        <f t="shared" si="84"/>
        <v>0</v>
      </c>
      <c r="R258" s="14">
        <f t="shared" si="92"/>
        <v>0</v>
      </c>
      <c r="S258" s="4" t="str">
        <f t="shared" si="93"/>
        <v>J=</v>
      </c>
      <c r="T258" s="33">
        <f t="shared" si="94"/>
        <v>44104</v>
      </c>
      <c r="U258" s="3"/>
      <c r="V258" s="3"/>
      <c r="W258" s="131">
        <f>[2]Plan1!$A316</f>
        <v>46381</v>
      </c>
      <c r="X258" s="131" t="str">
        <f>[2]Plan1!$C316</f>
        <v>Natal</v>
      </c>
      <c r="Y258" s="121"/>
      <c r="Z258" s="1"/>
      <c r="AA258" s="28"/>
      <c r="AB258" s="119"/>
      <c r="AC258" s="119"/>
      <c r="AD258" s="119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</row>
    <row r="259" spans="1:148" x14ac:dyDescent="0.15">
      <c r="A259" s="41">
        <f t="shared" si="85"/>
        <v>44008</v>
      </c>
      <c r="B259" s="15">
        <f t="shared" ca="1" si="95"/>
        <v>1012.377054</v>
      </c>
      <c r="C259" s="14">
        <f t="shared" si="86"/>
        <v>1000</v>
      </c>
      <c r="D259" s="13">
        <f ca="1">IF(A259&lt;$B$1,VLOOKUP(A259,[1]DI!$A$4:$B$15000,2,FALSE),0)</f>
        <v>2.1500000000000005E-2</v>
      </c>
      <c r="E259" s="14">
        <f t="shared" ca="1" si="96"/>
        <v>1.0000844200000001</v>
      </c>
      <c r="F259" s="14">
        <f ca="1">(TRUNC(PRODUCT($E$12:$E258),16))</f>
        <v>1.0264612997818501</v>
      </c>
      <c r="G259" s="14">
        <f t="shared" ca="1" si="97"/>
        <v>1.0189415542470901</v>
      </c>
      <c r="H259" s="14">
        <f t="shared" ca="1" si="98"/>
        <v>1.00737996</v>
      </c>
      <c r="I259" s="13">
        <f t="shared" si="87"/>
        <v>2.1000000000000001E-2</v>
      </c>
      <c r="J259" s="33">
        <f t="shared" si="88"/>
        <v>43920</v>
      </c>
      <c r="K259" s="2">
        <f t="shared" si="89"/>
        <v>60</v>
      </c>
      <c r="L259" s="17">
        <f t="shared" si="90"/>
        <v>60</v>
      </c>
      <c r="M259" s="12">
        <f t="shared" si="81"/>
        <v>1.0049604860000001</v>
      </c>
      <c r="N259" s="12">
        <f t="shared" ca="1" si="82"/>
        <v>1.0123770540000001</v>
      </c>
      <c r="O259" s="17">
        <f t="shared" si="91"/>
        <v>0</v>
      </c>
      <c r="P259" s="14">
        <f t="shared" ca="1" si="83"/>
        <v>12.377053999999999</v>
      </c>
      <c r="Q259" s="21">
        <f t="shared" si="84"/>
        <v>0</v>
      </c>
      <c r="R259" s="14">
        <f t="shared" si="92"/>
        <v>0</v>
      </c>
      <c r="S259" s="4" t="str">
        <f t="shared" si="93"/>
        <v>J=</v>
      </c>
      <c r="T259" s="33">
        <f t="shared" si="94"/>
        <v>44104</v>
      </c>
      <c r="U259" s="3"/>
      <c r="V259" s="3"/>
      <c r="W259" s="131">
        <f>[2]Plan1!$A317</f>
        <v>46388</v>
      </c>
      <c r="X259" s="131" t="str">
        <f>[2]Plan1!$C317</f>
        <v>Confraternização Universal</v>
      </c>
      <c r="Y259" s="121"/>
      <c r="Z259" s="1"/>
      <c r="AA259" s="28"/>
      <c r="AB259" s="119"/>
      <c r="AC259" s="119"/>
      <c r="AD259" s="119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</row>
    <row r="260" spans="1:148" x14ac:dyDescent="0.15">
      <c r="A260" s="41">
        <f t="shared" si="85"/>
        <v>44009</v>
      </c>
      <c r="B260" s="15">
        <f t="shared" ca="1" si="95"/>
        <v>1012.546018</v>
      </c>
      <c r="C260" s="14">
        <f t="shared" si="86"/>
        <v>1000</v>
      </c>
      <c r="D260" s="13">
        <f ca="1">IF(A260&lt;$B$1,VLOOKUP(A260,[1]DI!$A$4:$B$15000,2,FALSE),0)</f>
        <v>0</v>
      </c>
      <c r="E260" s="14">
        <f t="shared" ca="1" si="96"/>
        <v>1</v>
      </c>
      <c r="F260" s="14">
        <f ca="1">(TRUNC(PRODUCT($E$12:$E259),16))</f>
        <v>1.0265479536447799</v>
      </c>
      <c r="G260" s="14">
        <f t="shared" ca="1" si="97"/>
        <v>1.0189415542470901</v>
      </c>
      <c r="H260" s="14">
        <f t="shared" ca="1" si="98"/>
        <v>1.0074650000000001</v>
      </c>
      <c r="I260" s="13">
        <f t="shared" si="87"/>
        <v>2.1000000000000001E-2</v>
      </c>
      <c r="J260" s="33">
        <f t="shared" si="88"/>
        <v>43920</v>
      </c>
      <c r="K260" s="2">
        <f t="shared" si="89"/>
        <v>60</v>
      </c>
      <c r="L260" s="17">
        <f t="shared" si="90"/>
        <v>61</v>
      </c>
      <c r="M260" s="12">
        <f t="shared" si="81"/>
        <v>1.005043369</v>
      </c>
      <c r="N260" s="12">
        <f t="shared" ca="1" si="82"/>
        <v>1.0125460180000001</v>
      </c>
      <c r="O260" s="17">
        <f t="shared" si="91"/>
        <v>0</v>
      </c>
      <c r="P260" s="14">
        <f t="shared" ca="1" si="83"/>
        <v>12.546018</v>
      </c>
      <c r="Q260" s="21">
        <f t="shared" si="84"/>
        <v>0</v>
      </c>
      <c r="R260" s="14">
        <f t="shared" si="92"/>
        <v>0</v>
      </c>
      <c r="S260" s="4" t="str">
        <f t="shared" si="93"/>
        <v>J=</v>
      </c>
      <c r="T260" s="33">
        <f t="shared" si="94"/>
        <v>44104</v>
      </c>
      <c r="U260" s="3"/>
      <c r="V260" s="3"/>
      <c r="W260" s="131">
        <f>[2]Plan1!$A318</f>
        <v>46426</v>
      </c>
      <c r="X260" s="131" t="str">
        <f>[2]Plan1!$C318</f>
        <v>Carnaval</v>
      </c>
      <c r="Y260" s="121"/>
      <c r="Z260" s="1"/>
      <c r="AA260" s="28"/>
      <c r="AB260" s="119"/>
      <c r="AC260" s="119"/>
      <c r="AD260" s="119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</row>
    <row r="261" spans="1:148" x14ac:dyDescent="0.15">
      <c r="A261" s="41">
        <f t="shared" si="85"/>
        <v>44010</v>
      </c>
      <c r="B261" s="15">
        <f t="shared" ca="1" si="95"/>
        <v>1012.546018</v>
      </c>
      <c r="C261" s="14">
        <f t="shared" si="86"/>
        <v>1000</v>
      </c>
      <c r="D261" s="13">
        <f ca="1">IF(A261&lt;$B$1,VLOOKUP(A261,[1]DI!$A$4:$B$15000,2,FALSE),0)</f>
        <v>0</v>
      </c>
      <c r="E261" s="14">
        <f t="shared" ca="1" si="96"/>
        <v>1</v>
      </c>
      <c r="F261" s="14">
        <f ca="1">(TRUNC(PRODUCT($E$12:$E260),16))</f>
        <v>1.0265479536447799</v>
      </c>
      <c r="G261" s="14">
        <f t="shared" ca="1" si="97"/>
        <v>1.0189415542470901</v>
      </c>
      <c r="H261" s="14">
        <f t="shared" ca="1" si="98"/>
        <v>1.0074650000000001</v>
      </c>
      <c r="I261" s="13">
        <f t="shared" si="87"/>
        <v>2.1000000000000001E-2</v>
      </c>
      <c r="J261" s="33">
        <f t="shared" si="88"/>
        <v>43920</v>
      </c>
      <c r="K261" s="2">
        <f t="shared" si="89"/>
        <v>60</v>
      </c>
      <c r="L261" s="17">
        <f t="shared" si="90"/>
        <v>61</v>
      </c>
      <c r="M261" s="12">
        <f t="shared" si="81"/>
        <v>1.005043369</v>
      </c>
      <c r="N261" s="12">
        <f t="shared" ca="1" si="82"/>
        <v>1.0125460180000001</v>
      </c>
      <c r="O261" s="17">
        <f t="shared" si="91"/>
        <v>0</v>
      </c>
      <c r="P261" s="14">
        <f t="shared" ca="1" si="83"/>
        <v>12.546018</v>
      </c>
      <c r="Q261" s="21">
        <f t="shared" si="84"/>
        <v>0</v>
      </c>
      <c r="R261" s="14">
        <f t="shared" si="92"/>
        <v>0</v>
      </c>
      <c r="S261" s="4" t="str">
        <f t="shared" si="93"/>
        <v>J=</v>
      </c>
      <c r="T261" s="33">
        <f t="shared" si="94"/>
        <v>44104</v>
      </c>
      <c r="U261" s="3"/>
      <c r="V261" s="3"/>
      <c r="W261" s="131">
        <f>[2]Plan1!$A319</f>
        <v>46427</v>
      </c>
      <c r="X261" s="131" t="str">
        <f>[2]Plan1!$C319</f>
        <v>Carnaval</v>
      </c>
      <c r="Y261" s="121"/>
      <c r="Z261" s="1"/>
      <c r="AA261" s="28"/>
      <c r="AB261" s="119"/>
      <c r="AC261" s="119"/>
      <c r="AD261" s="119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</row>
    <row r="262" spans="1:148" x14ac:dyDescent="0.15">
      <c r="A262" s="41">
        <f t="shared" si="85"/>
        <v>44011</v>
      </c>
      <c r="B262" s="15">
        <f t="shared" ca="1" si="95"/>
        <v>1012.546018</v>
      </c>
      <c r="C262" s="14">
        <f t="shared" si="86"/>
        <v>1000</v>
      </c>
      <c r="D262" s="13">
        <f ca="1">IF(A262&lt;$B$1,VLOOKUP(A262,[1]DI!$A$4:$B$15000,2,FALSE),0)</f>
        <v>2.1500000000000005E-2</v>
      </c>
      <c r="E262" s="14">
        <f t="shared" ca="1" si="96"/>
        <v>1.0000844200000001</v>
      </c>
      <c r="F262" s="14">
        <f ca="1">(TRUNC(PRODUCT($E$12:$E261),16))</f>
        <v>1.0265479536447799</v>
      </c>
      <c r="G262" s="14">
        <f t="shared" ca="1" si="97"/>
        <v>1.0189415542470901</v>
      </c>
      <c r="H262" s="14">
        <f t="shared" ca="1" si="98"/>
        <v>1.0074650000000001</v>
      </c>
      <c r="I262" s="13">
        <f t="shared" si="87"/>
        <v>2.1000000000000001E-2</v>
      </c>
      <c r="J262" s="33">
        <f t="shared" si="88"/>
        <v>43920</v>
      </c>
      <c r="K262" s="2">
        <f t="shared" si="89"/>
        <v>61</v>
      </c>
      <c r="L262" s="17">
        <f t="shared" si="90"/>
        <v>61</v>
      </c>
      <c r="M262" s="12">
        <f t="shared" si="81"/>
        <v>1.005043369</v>
      </c>
      <c r="N262" s="12">
        <f t="shared" ca="1" si="82"/>
        <v>1.0125460180000001</v>
      </c>
      <c r="O262" s="17">
        <f t="shared" si="91"/>
        <v>0</v>
      </c>
      <c r="P262" s="14">
        <f t="shared" ca="1" si="83"/>
        <v>12.546018</v>
      </c>
      <c r="Q262" s="21">
        <f t="shared" si="84"/>
        <v>0</v>
      </c>
      <c r="R262" s="14">
        <f t="shared" si="92"/>
        <v>0</v>
      </c>
      <c r="S262" s="4" t="str">
        <f t="shared" si="93"/>
        <v>J=</v>
      </c>
      <c r="T262" s="33">
        <f t="shared" si="94"/>
        <v>44104</v>
      </c>
      <c r="U262" s="3"/>
      <c r="V262" s="3"/>
      <c r="W262" s="131">
        <f>[2]Plan1!$A320</f>
        <v>46472</v>
      </c>
      <c r="X262" s="131" t="str">
        <f>[2]Plan1!$C320</f>
        <v>Paixão de Cristo</v>
      </c>
      <c r="Y262" s="121"/>
      <c r="Z262" s="1"/>
      <c r="AA262" s="28"/>
      <c r="AB262" s="119"/>
      <c r="AC262" s="119"/>
      <c r="AD262" s="119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</row>
    <row r="263" spans="1:148" x14ac:dyDescent="0.15">
      <c r="A263" s="41">
        <f t="shared" si="85"/>
        <v>44012</v>
      </c>
      <c r="B263" s="15">
        <f t="shared" ca="1" si="95"/>
        <v>1012.715013</v>
      </c>
      <c r="C263" s="14">
        <f t="shared" si="86"/>
        <v>1000</v>
      </c>
      <c r="D263" s="13">
        <f ca="1">IF(A263&lt;$B$1,VLOOKUP(A263,[1]DI!$A$4:$B$15000,2,FALSE),0)</f>
        <v>2.1500000000000005E-2</v>
      </c>
      <c r="E263" s="14">
        <f t="shared" ca="1" si="96"/>
        <v>1.0000844200000001</v>
      </c>
      <c r="F263" s="14">
        <f ca="1">(TRUNC(PRODUCT($E$12:$E262),16))</f>
        <v>1.0266346148230301</v>
      </c>
      <c r="G263" s="14">
        <f t="shared" ca="1" si="97"/>
        <v>1.0189415542470901</v>
      </c>
      <c r="H263" s="14">
        <f t="shared" ca="1" si="98"/>
        <v>1.0075500500000001</v>
      </c>
      <c r="I263" s="13">
        <f t="shared" si="87"/>
        <v>2.1000000000000001E-2</v>
      </c>
      <c r="J263" s="33">
        <f t="shared" si="88"/>
        <v>43920</v>
      </c>
      <c r="K263" s="2">
        <f t="shared" si="89"/>
        <v>62</v>
      </c>
      <c r="L263" s="17">
        <f t="shared" si="90"/>
        <v>62</v>
      </c>
      <c r="M263" s="12">
        <f t="shared" si="81"/>
        <v>1.0051262590000001</v>
      </c>
      <c r="N263" s="12">
        <f t="shared" ca="1" si="82"/>
        <v>1.012715013</v>
      </c>
      <c r="O263" s="17">
        <f t="shared" si="91"/>
        <v>0</v>
      </c>
      <c r="P263" s="14">
        <f t="shared" ca="1" si="83"/>
        <v>12.715013000000001</v>
      </c>
      <c r="Q263" s="21">
        <f t="shared" si="84"/>
        <v>0</v>
      </c>
      <c r="R263" s="14">
        <f t="shared" si="92"/>
        <v>0</v>
      </c>
      <c r="S263" s="4" t="str">
        <f t="shared" si="93"/>
        <v>J=</v>
      </c>
      <c r="T263" s="33">
        <f t="shared" si="94"/>
        <v>44104</v>
      </c>
      <c r="U263" s="3"/>
      <c r="V263" s="3"/>
      <c r="W263" s="131">
        <f>[2]Plan1!$A321</f>
        <v>46498</v>
      </c>
      <c r="X263" s="131" t="str">
        <f>[2]Plan1!$C321</f>
        <v>Tiradentes</v>
      </c>
      <c r="Y263" s="121"/>
      <c r="Z263" s="1"/>
      <c r="AA263" s="28"/>
      <c r="AB263" s="119"/>
      <c r="AC263" s="119"/>
      <c r="AD263" s="119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</row>
    <row r="264" spans="1:148" x14ac:dyDescent="0.15">
      <c r="A264" s="41">
        <f t="shared" si="85"/>
        <v>44013</v>
      </c>
      <c r="B264" s="15">
        <f t="shared" ca="1" si="95"/>
        <v>1012.88403799</v>
      </c>
      <c r="C264" s="14">
        <f t="shared" si="86"/>
        <v>1000</v>
      </c>
      <c r="D264" s="13">
        <f ca="1">IF(A264&lt;$B$1,VLOOKUP(A264,[1]DI!$A$4:$B$15000,2,FALSE),0)</f>
        <v>2.1500000000000005E-2</v>
      </c>
      <c r="E264" s="14">
        <f t="shared" ca="1" si="96"/>
        <v>1.0000844200000001</v>
      </c>
      <c r="F264" s="14">
        <f ca="1">(TRUNC(PRODUCT($E$12:$E263),16))</f>
        <v>1.0267212833172099</v>
      </c>
      <c r="G264" s="14">
        <f t="shared" ca="1" si="97"/>
        <v>1.0189415542470901</v>
      </c>
      <c r="H264" s="14">
        <f t="shared" ca="1" si="98"/>
        <v>1.0076351100000001</v>
      </c>
      <c r="I264" s="13">
        <f t="shared" si="87"/>
        <v>2.1000000000000001E-2</v>
      </c>
      <c r="J264" s="33">
        <f t="shared" si="88"/>
        <v>43920</v>
      </c>
      <c r="K264" s="2">
        <f t="shared" si="89"/>
        <v>63</v>
      </c>
      <c r="L264" s="17">
        <f t="shared" si="90"/>
        <v>63</v>
      </c>
      <c r="M264" s="12">
        <f t="shared" si="81"/>
        <v>1.005209156</v>
      </c>
      <c r="N264" s="12">
        <f t="shared" ca="1" si="82"/>
        <v>1.0128840379999999</v>
      </c>
      <c r="O264" s="17">
        <f t="shared" si="91"/>
        <v>0</v>
      </c>
      <c r="P264" s="14">
        <f t="shared" ca="1" si="83"/>
        <v>12.884037989999999</v>
      </c>
      <c r="Q264" s="21">
        <f t="shared" si="84"/>
        <v>0</v>
      </c>
      <c r="R264" s="14">
        <f t="shared" si="92"/>
        <v>0</v>
      </c>
      <c r="S264" s="4" t="str">
        <f t="shared" si="93"/>
        <v>J=</v>
      </c>
      <c r="T264" s="33">
        <f t="shared" si="94"/>
        <v>44104</v>
      </c>
      <c r="U264" s="3"/>
      <c r="V264" s="3"/>
      <c r="W264" s="131">
        <f>[2]Plan1!$A322</f>
        <v>46508</v>
      </c>
      <c r="X264" s="131" t="str">
        <f>[2]Plan1!$C322</f>
        <v>Dia do Trabalho</v>
      </c>
      <c r="Y264" s="121"/>
      <c r="Z264" s="1"/>
      <c r="AA264" s="28"/>
      <c r="AB264" s="119"/>
      <c r="AC264" s="119"/>
      <c r="AD264" s="119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</row>
    <row r="265" spans="1:148" x14ac:dyDescent="0.15">
      <c r="A265" s="41">
        <f t="shared" si="85"/>
        <v>44014</v>
      </c>
      <c r="B265" s="15">
        <f t="shared" ca="1" si="95"/>
        <v>1013.05308499</v>
      </c>
      <c r="C265" s="14">
        <f t="shared" si="86"/>
        <v>1000</v>
      </c>
      <c r="D265" s="13">
        <f ca="1">IF(A265&lt;$B$1,VLOOKUP(A265,[1]DI!$A$4:$B$15000,2,FALSE),0)</f>
        <v>2.1500000000000005E-2</v>
      </c>
      <c r="E265" s="14">
        <f t="shared" ca="1" si="96"/>
        <v>1.0000844200000001</v>
      </c>
      <c r="F265" s="14">
        <f ca="1">(TRUNC(PRODUCT($E$12:$E264),16))</f>
        <v>1.02680795912795</v>
      </c>
      <c r="G265" s="14">
        <f t="shared" ca="1" si="97"/>
        <v>1.0189415542470901</v>
      </c>
      <c r="H265" s="14">
        <f t="shared" ca="1" si="98"/>
        <v>1.00772017</v>
      </c>
      <c r="I265" s="13">
        <f t="shared" si="87"/>
        <v>2.1000000000000001E-2</v>
      </c>
      <c r="J265" s="33">
        <f t="shared" si="88"/>
        <v>43920</v>
      </c>
      <c r="K265" s="2">
        <f t="shared" si="89"/>
        <v>64</v>
      </c>
      <c r="L265" s="17">
        <f t="shared" si="90"/>
        <v>64</v>
      </c>
      <c r="M265" s="12">
        <f t="shared" si="81"/>
        <v>1.0052920590000001</v>
      </c>
      <c r="N265" s="12">
        <f t="shared" ca="1" si="82"/>
        <v>1.0130530849999999</v>
      </c>
      <c r="O265" s="17">
        <f t="shared" si="91"/>
        <v>0</v>
      </c>
      <c r="P265" s="14">
        <f t="shared" ca="1" si="83"/>
        <v>13.05308499</v>
      </c>
      <c r="Q265" s="21">
        <f t="shared" si="84"/>
        <v>0</v>
      </c>
      <c r="R265" s="14">
        <f t="shared" si="92"/>
        <v>0</v>
      </c>
      <c r="S265" s="4" t="str">
        <f t="shared" si="93"/>
        <v>J=</v>
      </c>
      <c r="T265" s="33">
        <f t="shared" si="94"/>
        <v>44104</v>
      </c>
      <c r="U265" s="3"/>
      <c r="V265" s="3"/>
      <c r="W265" s="131">
        <f>[2]Plan1!$A323</f>
        <v>46534</v>
      </c>
      <c r="X265" s="131" t="str">
        <f>[2]Plan1!$C323</f>
        <v>Corpus Christi</v>
      </c>
      <c r="Y265" s="121"/>
      <c r="Z265" s="1"/>
      <c r="AA265" s="28"/>
      <c r="AB265" s="119"/>
      <c r="AC265" s="119"/>
      <c r="AD265" s="119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</row>
    <row r="266" spans="1:148" x14ac:dyDescent="0.15">
      <c r="A266" s="41">
        <f t="shared" si="85"/>
        <v>44015</v>
      </c>
      <c r="B266" s="15">
        <f t="shared" ca="1" si="95"/>
        <v>1013.22216199</v>
      </c>
      <c r="C266" s="14">
        <f t="shared" si="86"/>
        <v>1000</v>
      </c>
      <c r="D266" s="13">
        <f ca="1">IF(A266&lt;$B$1,VLOOKUP(A266,[1]DI!$A$4:$B$15000,2,FALSE),0)</f>
        <v>2.1500000000000005E-2</v>
      </c>
      <c r="E266" s="14">
        <f t="shared" ca="1" si="96"/>
        <v>1.0000844200000001</v>
      </c>
      <c r="F266" s="14">
        <f ca="1">(TRUNC(PRODUCT($E$12:$E265),16))</f>
        <v>1.02689464225586</v>
      </c>
      <c r="G266" s="14">
        <f t="shared" ca="1" si="97"/>
        <v>1.0189415542470901</v>
      </c>
      <c r="H266" s="14">
        <f t="shared" ca="1" si="98"/>
        <v>1.0078052399999999</v>
      </c>
      <c r="I266" s="13">
        <f t="shared" si="87"/>
        <v>2.1000000000000001E-2</v>
      </c>
      <c r="J266" s="33">
        <f t="shared" si="88"/>
        <v>43920</v>
      </c>
      <c r="K266" s="2">
        <f t="shared" si="89"/>
        <v>65</v>
      </c>
      <c r="L266" s="17">
        <f t="shared" si="90"/>
        <v>65</v>
      </c>
      <c r="M266" s="12">
        <f t="shared" si="81"/>
        <v>1.005374969</v>
      </c>
      <c r="N266" s="12">
        <f t="shared" ca="1" si="82"/>
        <v>1.0132221619999999</v>
      </c>
      <c r="O266" s="17">
        <f t="shared" si="91"/>
        <v>0</v>
      </c>
      <c r="P266" s="14">
        <f t="shared" ca="1" si="83"/>
        <v>13.22216199</v>
      </c>
      <c r="Q266" s="21">
        <f t="shared" si="84"/>
        <v>0</v>
      </c>
      <c r="R266" s="14">
        <f t="shared" si="92"/>
        <v>0</v>
      </c>
      <c r="S266" s="4" t="str">
        <f t="shared" si="93"/>
        <v>J=</v>
      </c>
      <c r="T266" s="33">
        <f t="shared" si="94"/>
        <v>44104</v>
      </c>
      <c r="U266" s="3"/>
      <c r="V266" s="3"/>
      <c r="W266" s="131">
        <f>[2]Plan1!$A324</f>
        <v>46637</v>
      </c>
      <c r="X266" s="131" t="str">
        <f>[2]Plan1!$C324</f>
        <v>Independência do Brasil</v>
      </c>
      <c r="Y266" s="121"/>
      <c r="Z266" s="1"/>
      <c r="AA266" s="28"/>
      <c r="AB266" s="119"/>
      <c r="AC266" s="119"/>
      <c r="AD266" s="119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</row>
    <row r="267" spans="1:148" x14ac:dyDescent="0.15">
      <c r="A267" s="41">
        <f t="shared" si="85"/>
        <v>44016</v>
      </c>
      <c r="B267" s="15">
        <f t="shared" ca="1" si="95"/>
        <v>1013.39127</v>
      </c>
      <c r="C267" s="14">
        <f t="shared" si="86"/>
        <v>1000</v>
      </c>
      <c r="D267" s="13">
        <f ca="1">IF(A267&lt;$B$1,VLOOKUP(A267,[1]DI!$A$4:$B$15000,2,FALSE),0)</f>
        <v>0</v>
      </c>
      <c r="E267" s="14">
        <f t="shared" ca="1" si="96"/>
        <v>1</v>
      </c>
      <c r="F267" s="14">
        <f ca="1">(TRUNC(PRODUCT($E$12:$E266),16))</f>
        <v>1.02698133270156</v>
      </c>
      <c r="G267" s="14">
        <f t="shared" ca="1" si="97"/>
        <v>1.0189415542470901</v>
      </c>
      <c r="H267" s="14">
        <f t="shared" ca="1" si="98"/>
        <v>1.00789032</v>
      </c>
      <c r="I267" s="13">
        <f t="shared" si="87"/>
        <v>2.1000000000000001E-2</v>
      </c>
      <c r="J267" s="33">
        <f t="shared" si="88"/>
        <v>43920</v>
      </c>
      <c r="K267" s="2">
        <f t="shared" si="89"/>
        <v>65</v>
      </c>
      <c r="L267" s="17">
        <f t="shared" si="90"/>
        <v>66</v>
      </c>
      <c r="M267" s="12">
        <f t="shared" si="81"/>
        <v>1.0054578860000001</v>
      </c>
      <c r="N267" s="12">
        <f t="shared" ca="1" si="82"/>
        <v>1.0133912700000001</v>
      </c>
      <c r="O267" s="17">
        <f t="shared" si="91"/>
        <v>0</v>
      </c>
      <c r="P267" s="14">
        <f t="shared" ca="1" si="83"/>
        <v>13.39127</v>
      </c>
      <c r="Q267" s="21">
        <f t="shared" si="84"/>
        <v>0</v>
      </c>
      <c r="R267" s="14">
        <f t="shared" si="92"/>
        <v>0</v>
      </c>
      <c r="S267" s="4" t="str">
        <f t="shared" si="93"/>
        <v>J=</v>
      </c>
      <c r="T267" s="33">
        <f t="shared" si="94"/>
        <v>44104</v>
      </c>
      <c r="U267" s="3"/>
      <c r="V267" s="3"/>
      <c r="W267" s="131">
        <f>[2]Plan1!$A325</f>
        <v>46672</v>
      </c>
      <c r="X267" s="131" t="str">
        <f>[2]Plan1!$C325</f>
        <v>Nossa Sr.a Aparecida - Padroeira do Brasil</v>
      </c>
      <c r="Y267" s="121"/>
      <c r="Z267" s="1"/>
      <c r="AA267" s="28"/>
      <c r="AB267" s="119"/>
      <c r="AC267" s="119"/>
      <c r="AD267" s="119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</row>
    <row r="268" spans="1:148" x14ac:dyDescent="0.15">
      <c r="A268" s="41">
        <f t="shared" si="85"/>
        <v>44017</v>
      </c>
      <c r="B268" s="15">
        <f t="shared" ca="1" si="95"/>
        <v>1013.39127</v>
      </c>
      <c r="C268" s="14">
        <f t="shared" si="86"/>
        <v>1000</v>
      </c>
      <c r="D268" s="13">
        <f ca="1">IF(A268&lt;$B$1,VLOOKUP(A268,[1]DI!$A$4:$B$15000,2,FALSE),0)</f>
        <v>0</v>
      </c>
      <c r="E268" s="14">
        <f t="shared" ca="1" si="96"/>
        <v>1</v>
      </c>
      <c r="F268" s="14">
        <f ca="1">(TRUNC(PRODUCT($E$12:$E267),16))</f>
        <v>1.02698133270156</v>
      </c>
      <c r="G268" s="14">
        <f t="shared" ca="1" si="97"/>
        <v>1.0189415542470901</v>
      </c>
      <c r="H268" s="14">
        <f t="shared" ca="1" si="98"/>
        <v>1.00789032</v>
      </c>
      <c r="I268" s="13">
        <f t="shared" si="87"/>
        <v>2.1000000000000001E-2</v>
      </c>
      <c r="J268" s="33">
        <f t="shared" si="88"/>
        <v>43920</v>
      </c>
      <c r="K268" s="2">
        <f t="shared" si="89"/>
        <v>65</v>
      </c>
      <c r="L268" s="17">
        <f t="shared" si="90"/>
        <v>66</v>
      </c>
      <c r="M268" s="12">
        <f t="shared" ref="M268:M331" si="99">ROUND((I268+1)^(L268/252),9)</f>
        <v>1.0054578860000001</v>
      </c>
      <c r="N268" s="12">
        <f t="shared" ref="N268:N331" ca="1" si="100">ROUND(H268*M268,9)</f>
        <v>1.0133912700000001</v>
      </c>
      <c r="O268" s="17">
        <f t="shared" si="91"/>
        <v>0</v>
      </c>
      <c r="P268" s="14">
        <f t="shared" ref="P268:P331" ca="1" si="101">TRUNC(((N268-1)*C268),8)</f>
        <v>13.39127</v>
      </c>
      <c r="Q268" s="21">
        <f t="shared" ref="Q268:Q331" si="102">IF($O268&gt;0,VLOOKUP($O268,$W$12:$AC$150,7),0)</f>
        <v>0</v>
      </c>
      <c r="R268" s="14">
        <f t="shared" si="92"/>
        <v>0</v>
      </c>
      <c r="S268" s="4" t="str">
        <f t="shared" si="93"/>
        <v>J=</v>
      </c>
      <c r="T268" s="33">
        <f t="shared" si="94"/>
        <v>44104</v>
      </c>
      <c r="U268" s="3"/>
      <c r="V268" s="3"/>
      <c r="W268" s="131">
        <f>[2]Plan1!$A326</f>
        <v>46693</v>
      </c>
      <c r="X268" s="131" t="str">
        <f>[2]Plan1!$C326</f>
        <v>Finados</v>
      </c>
      <c r="Y268" s="121"/>
      <c r="Z268" s="1"/>
      <c r="AA268" s="28"/>
      <c r="AB268" s="119"/>
      <c r="AC268" s="119"/>
      <c r="AD268" s="119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</row>
    <row r="269" spans="1:148" x14ac:dyDescent="0.15">
      <c r="A269" s="41">
        <f t="shared" ref="A269:A332" si="103">(A268+1)</f>
        <v>44018</v>
      </c>
      <c r="B269" s="15">
        <f t="shared" ca="1" si="95"/>
        <v>1013.39127</v>
      </c>
      <c r="C269" s="14">
        <f t="shared" ref="C269:C332" si="104">(C268-R268)</f>
        <v>1000</v>
      </c>
      <c r="D269" s="13">
        <f ca="1">IF(A269&lt;$B$1,VLOOKUP(A269,[1]DI!$A$4:$B$15000,2,FALSE),0)</f>
        <v>2.1500000000000005E-2</v>
      </c>
      <c r="E269" s="14">
        <f t="shared" ca="1" si="96"/>
        <v>1.0000844200000001</v>
      </c>
      <c r="F269" s="14">
        <f ca="1">(TRUNC(PRODUCT($E$12:$E268),16))</f>
        <v>1.02698133270156</v>
      </c>
      <c r="G269" s="14">
        <f t="shared" ca="1" si="97"/>
        <v>1.0189415542470901</v>
      </c>
      <c r="H269" s="14">
        <f t="shared" ca="1" si="98"/>
        <v>1.00789032</v>
      </c>
      <c r="I269" s="13">
        <f t="shared" ref="I269:I332" si="105">I268</f>
        <v>2.1000000000000001E-2</v>
      </c>
      <c r="J269" s="33">
        <f t="shared" ref="J269:J332" si="106">IF(O268&gt;0,VLOOKUP(O268,W$12:AG$150,2),J268)</f>
        <v>43920</v>
      </c>
      <c r="K269" s="2">
        <f t="shared" ref="K269:K332" si="107">IF(A269&gt;J269,IF(NETWORKDAYS(J269,A269,$W$160:$W$544)-1=0,1,NETWORKDAYS(J269,A269,$W$160:$W$544)-1),0)</f>
        <v>66</v>
      </c>
      <c r="L269" s="17">
        <f t="shared" ref="L269:L332" si="108">IF(AND(K269=1,K268=1),1,IF(K269&gt;0,IF(K269=K268,K269+1,K269),0))</f>
        <v>66</v>
      </c>
      <c r="M269" s="12">
        <f t="shared" si="99"/>
        <v>1.0054578860000001</v>
      </c>
      <c r="N269" s="12">
        <f t="shared" ca="1" si="100"/>
        <v>1.0133912700000001</v>
      </c>
      <c r="O269" s="17">
        <f t="shared" ref="O269:O332" si="109">IF(VLOOKUP(A269,X$12:AE$150,8)=VLOOKUP(A268,X$12:AE$150,8),0,VLOOKUP(A269,X$12:AE$150,8))</f>
        <v>0</v>
      </c>
      <c r="P269" s="14">
        <f t="shared" ca="1" si="101"/>
        <v>13.39127</v>
      </c>
      <c r="Q269" s="21">
        <f t="shared" si="102"/>
        <v>0</v>
      </c>
      <c r="R269" s="14">
        <f t="shared" ref="R269:R332" si="110">IF(Q269&gt;0,TRUNC(Q269*C269,8),0)</f>
        <v>0</v>
      </c>
      <c r="S269" s="4" t="str">
        <f t="shared" ref="S269:S332" si="111">IF(O268&gt;0,VLOOKUP(O268,W$12:AG$150,10),S268)</f>
        <v>J=</v>
      </c>
      <c r="T269" s="33">
        <f t="shared" ref="T269:T332" si="112">IF(O268&gt;0,VLOOKUP(O268,W$12:AG$150,11),T268)</f>
        <v>44104</v>
      </c>
      <c r="U269" s="3"/>
      <c r="V269" s="3"/>
      <c r="W269" s="131">
        <f>[2]Plan1!$A327</f>
        <v>46706</v>
      </c>
      <c r="X269" s="131" t="str">
        <f>[2]Plan1!$C327</f>
        <v>Proclamação da República</v>
      </c>
      <c r="Y269" s="121"/>
      <c r="Z269" s="1"/>
      <c r="AA269" s="28"/>
      <c r="AB269" s="119"/>
      <c r="AC269" s="119"/>
      <c r="AD269" s="119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</row>
    <row r="270" spans="1:148" x14ac:dyDescent="0.15">
      <c r="A270" s="41">
        <f t="shared" si="103"/>
        <v>44019</v>
      </c>
      <c r="B270" s="15">
        <f t="shared" ref="B270:B333" ca="1" si="113">IF(A270&lt;=TODAY(),C270+P270,IF(AND(A270&gt;TODAY(),A270&lt;=$B$1),IF(VLOOKUP(TODAY(),$A$10:$D$5000,4,FALSE)=0,"n.d",C270+P270),"n.d"))</f>
        <v>1013.56041</v>
      </c>
      <c r="C270" s="14">
        <f t="shared" si="104"/>
        <v>1000</v>
      </c>
      <c r="D270" s="13">
        <f ca="1">IF(A270&lt;$B$1,VLOOKUP(A270,[1]DI!$A$4:$B$15000,2,FALSE),0)</f>
        <v>2.1500000000000005E-2</v>
      </c>
      <c r="E270" s="14">
        <f t="shared" ref="E270:E333" ca="1" si="114">ROUND(((1+D270)^(1/252)),8)</f>
        <v>1.0000844200000001</v>
      </c>
      <c r="F270" s="14">
        <f ca="1">(TRUNC(PRODUCT($E$12:$E269),16))</f>
        <v>1.0270680304656701</v>
      </c>
      <c r="G270" s="14">
        <f t="shared" ref="G270:G333" ca="1" si="115">IF(O269&gt;0,F269,G269)</f>
        <v>1.0189415542470901</v>
      </c>
      <c r="H270" s="14">
        <f t="shared" ref="H270:H333" ca="1" si="116">ROUND(F270/G270,8)</f>
        <v>1.00797541</v>
      </c>
      <c r="I270" s="13">
        <f t="shared" si="105"/>
        <v>2.1000000000000001E-2</v>
      </c>
      <c r="J270" s="33">
        <f t="shared" si="106"/>
        <v>43920</v>
      </c>
      <c r="K270" s="2">
        <f t="shared" si="107"/>
        <v>67</v>
      </c>
      <c r="L270" s="17">
        <f t="shared" si="108"/>
        <v>67</v>
      </c>
      <c r="M270" s="12">
        <f t="shared" si="99"/>
        <v>1.0055408100000001</v>
      </c>
      <c r="N270" s="12">
        <f t="shared" ca="1" si="100"/>
        <v>1.01356041</v>
      </c>
      <c r="O270" s="17">
        <f t="shared" si="109"/>
        <v>0</v>
      </c>
      <c r="P270" s="14">
        <f t="shared" ca="1" si="101"/>
        <v>13.560409999999999</v>
      </c>
      <c r="Q270" s="21">
        <f t="shared" si="102"/>
        <v>0</v>
      </c>
      <c r="R270" s="14">
        <f t="shared" si="110"/>
        <v>0</v>
      </c>
      <c r="S270" s="4" t="str">
        <f t="shared" si="111"/>
        <v>J=</v>
      </c>
      <c r="T270" s="33">
        <f t="shared" si="112"/>
        <v>44104</v>
      </c>
      <c r="U270" s="3"/>
      <c r="V270" s="3"/>
      <c r="W270" s="131">
        <f>[2]Plan1!$A328</f>
        <v>46711</v>
      </c>
      <c r="X270" s="131" t="str">
        <f>[2]Plan1!$C328</f>
        <v>Dia Nacional de Zumbi e da Consciência Negra</v>
      </c>
      <c r="Y270" s="121"/>
      <c r="Z270" s="1"/>
      <c r="AA270" s="28"/>
      <c r="AB270" s="119"/>
      <c r="AC270" s="119"/>
      <c r="AD270" s="119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</row>
    <row r="271" spans="1:148" x14ac:dyDescent="0.15">
      <c r="A271" s="41">
        <f t="shared" si="103"/>
        <v>44020</v>
      </c>
      <c r="B271" s="15">
        <f t="shared" ca="1" si="113"/>
        <v>1013.729571</v>
      </c>
      <c r="C271" s="14">
        <f t="shared" si="104"/>
        <v>1000</v>
      </c>
      <c r="D271" s="13">
        <f ca="1">IF(A271&lt;$B$1,VLOOKUP(A271,[1]DI!$A$4:$B$15000,2,FALSE),0)</f>
        <v>2.1500000000000005E-2</v>
      </c>
      <c r="E271" s="14">
        <f t="shared" ca="1" si="114"/>
        <v>1.0000844200000001</v>
      </c>
      <c r="F271" s="14">
        <f ca="1">(TRUNC(PRODUCT($E$12:$E270),16))</f>
        <v>1.0271547355488</v>
      </c>
      <c r="G271" s="14">
        <f t="shared" ca="1" si="115"/>
        <v>1.0189415542470901</v>
      </c>
      <c r="H271" s="14">
        <f t="shared" ca="1" si="116"/>
        <v>1.0080605</v>
      </c>
      <c r="I271" s="13">
        <f t="shared" si="105"/>
        <v>2.1000000000000001E-2</v>
      </c>
      <c r="J271" s="33">
        <f t="shared" si="106"/>
        <v>43920</v>
      </c>
      <c r="K271" s="2">
        <f t="shared" si="107"/>
        <v>68</v>
      </c>
      <c r="L271" s="17">
        <f t="shared" si="108"/>
        <v>68</v>
      </c>
      <c r="M271" s="12">
        <f t="shared" si="99"/>
        <v>1.005623741</v>
      </c>
      <c r="N271" s="12">
        <f t="shared" ca="1" si="100"/>
        <v>1.0137295710000001</v>
      </c>
      <c r="O271" s="17">
        <f t="shared" si="109"/>
        <v>0</v>
      </c>
      <c r="P271" s="14">
        <f t="shared" ca="1" si="101"/>
        <v>13.729571</v>
      </c>
      <c r="Q271" s="21">
        <f t="shared" si="102"/>
        <v>0</v>
      </c>
      <c r="R271" s="14">
        <f t="shared" si="110"/>
        <v>0</v>
      </c>
      <c r="S271" s="4" t="str">
        <f t="shared" si="111"/>
        <v>J=</v>
      </c>
      <c r="T271" s="33">
        <f t="shared" si="112"/>
        <v>44104</v>
      </c>
      <c r="U271" s="3"/>
      <c r="V271" s="3"/>
      <c r="W271" s="131">
        <f>[2]Plan1!$A329</f>
        <v>46746</v>
      </c>
      <c r="X271" s="131" t="str">
        <f>[2]Plan1!$C329</f>
        <v>Natal</v>
      </c>
      <c r="Y271" s="121"/>
      <c r="Z271" s="1"/>
      <c r="AA271" s="28"/>
      <c r="AB271" s="119"/>
      <c r="AC271" s="119"/>
      <c r="AD271" s="119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</row>
    <row r="272" spans="1:148" x14ac:dyDescent="0.15">
      <c r="A272" s="41">
        <f t="shared" si="103"/>
        <v>44021</v>
      </c>
      <c r="B272" s="15">
        <f t="shared" ca="1" si="113"/>
        <v>1013.898763</v>
      </c>
      <c r="C272" s="14">
        <f t="shared" si="104"/>
        <v>1000</v>
      </c>
      <c r="D272" s="13">
        <f ca="1">IF(A272&lt;$B$1,VLOOKUP(A272,[1]DI!$A$4:$B$15000,2,FALSE),0)</f>
        <v>2.1500000000000005E-2</v>
      </c>
      <c r="E272" s="14">
        <f t="shared" ca="1" si="114"/>
        <v>1.0000844200000001</v>
      </c>
      <c r="F272" s="14">
        <f ca="1">(TRUNC(PRODUCT($E$12:$E271),16))</f>
        <v>1.0272414479515699</v>
      </c>
      <c r="G272" s="14">
        <f t="shared" ca="1" si="115"/>
        <v>1.0189415542470901</v>
      </c>
      <c r="H272" s="14">
        <f t="shared" ca="1" si="116"/>
        <v>1.0081456</v>
      </c>
      <c r="I272" s="13">
        <f t="shared" si="105"/>
        <v>2.1000000000000001E-2</v>
      </c>
      <c r="J272" s="33">
        <f t="shared" si="106"/>
        <v>43920</v>
      </c>
      <c r="K272" s="2">
        <f t="shared" si="107"/>
        <v>69</v>
      </c>
      <c r="L272" s="17">
        <f t="shared" si="108"/>
        <v>69</v>
      </c>
      <c r="M272" s="12">
        <f t="shared" si="99"/>
        <v>1.005706679</v>
      </c>
      <c r="N272" s="12">
        <f t="shared" ca="1" si="100"/>
        <v>1.013898763</v>
      </c>
      <c r="O272" s="17">
        <f t="shared" si="109"/>
        <v>0</v>
      </c>
      <c r="P272" s="14">
        <f t="shared" ca="1" si="101"/>
        <v>13.898763000000001</v>
      </c>
      <c r="Q272" s="21">
        <f t="shared" si="102"/>
        <v>0</v>
      </c>
      <c r="R272" s="14">
        <f t="shared" si="110"/>
        <v>0</v>
      </c>
      <c r="S272" s="4" t="str">
        <f t="shared" si="111"/>
        <v>J=</v>
      </c>
      <c r="T272" s="33">
        <f t="shared" si="112"/>
        <v>44104</v>
      </c>
      <c r="U272" s="3"/>
      <c r="V272" s="3"/>
      <c r="W272" s="131">
        <f>[2]Plan1!$A330</f>
        <v>46753</v>
      </c>
      <c r="X272" s="131" t="str">
        <f>[2]Plan1!$C330</f>
        <v>Confraternização Universal</v>
      </c>
      <c r="Y272" s="121"/>
      <c r="Z272" s="1"/>
      <c r="AA272" s="28"/>
      <c r="AB272" s="119"/>
      <c r="AC272" s="119"/>
      <c r="AD272" s="119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</row>
    <row r="273" spans="1:148" x14ac:dyDescent="0.15">
      <c r="A273" s="41">
        <f t="shared" si="103"/>
        <v>44022</v>
      </c>
      <c r="B273" s="15">
        <f t="shared" ca="1" si="113"/>
        <v>1014.06798599</v>
      </c>
      <c r="C273" s="14">
        <f t="shared" si="104"/>
        <v>1000</v>
      </c>
      <c r="D273" s="13">
        <f ca="1">IF(A273&lt;$B$1,VLOOKUP(A273,[1]DI!$A$4:$B$15000,2,FALSE),0)</f>
        <v>2.1500000000000005E-2</v>
      </c>
      <c r="E273" s="14">
        <f t="shared" ca="1" si="114"/>
        <v>1.0000844200000001</v>
      </c>
      <c r="F273" s="14">
        <f ca="1">(TRUNC(PRODUCT($E$12:$E272),16))</f>
        <v>1.02732816767461</v>
      </c>
      <c r="G273" s="14">
        <f t="shared" ca="1" si="115"/>
        <v>1.0189415542470901</v>
      </c>
      <c r="H273" s="14">
        <f t="shared" ca="1" si="116"/>
        <v>1.0082307100000001</v>
      </c>
      <c r="I273" s="13">
        <f t="shared" si="105"/>
        <v>2.1000000000000001E-2</v>
      </c>
      <c r="J273" s="33">
        <f t="shared" si="106"/>
        <v>43920</v>
      </c>
      <c r="K273" s="2">
        <f t="shared" si="107"/>
        <v>70</v>
      </c>
      <c r="L273" s="17">
        <f t="shared" si="108"/>
        <v>70</v>
      </c>
      <c r="M273" s="12">
        <f t="shared" si="99"/>
        <v>1.0057896230000001</v>
      </c>
      <c r="N273" s="12">
        <f t="shared" ca="1" si="100"/>
        <v>1.0140679859999999</v>
      </c>
      <c r="O273" s="17">
        <f t="shared" si="109"/>
        <v>0</v>
      </c>
      <c r="P273" s="14">
        <f t="shared" ca="1" si="101"/>
        <v>14.06798599</v>
      </c>
      <c r="Q273" s="21">
        <f t="shared" si="102"/>
        <v>0</v>
      </c>
      <c r="R273" s="14">
        <f t="shared" si="110"/>
        <v>0</v>
      </c>
      <c r="S273" s="4" t="str">
        <f t="shared" si="111"/>
        <v>J=</v>
      </c>
      <c r="T273" s="33">
        <f t="shared" si="112"/>
        <v>44104</v>
      </c>
      <c r="U273" s="3"/>
      <c r="V273" s="3"/>
      <c r="W273" s="131">
        <f>[2]Plan1!$A331</f>
        <v>46811</v>
      </c>
      <c r="X273" s="131" t="str">
        <f>[2]Plan1!$C331</f>
        <v>Carnaval</v>
      </c>
      <c r="Y273" s="121"/>
      <c r="Z273" s="1"/>
      <c r="AA273" s="28"/>
      <c r="AB273" s="119"/>
      <c r="AC273" s="119"/>
      <c r="AD273" s="119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</row>
    <row r="274" spans="1:148" x14ac:dyDescent="0.15">
      <c r="A274" s="41">
        <f t="shared" si="103"/>
        <v>44023</v>
      </c>
      <c r="B274" s="15">
        <f t="shared" ca="1" si="113"/>
        <v>1014.237239</v>
      </c>
      <c r="C274" s="14">
        <f t="shared" si="104"/>
        <v>1000</v>
      </c>
      <c r="D274" s="13">
        <f ca="1">IF(A274&lt;$B$1,VLOOKUP(A274,[1]DI!$A$4:$B$15000,2,FALSE),0)</f>
        <v>0</v>
      </c>
      <c r="E274" s="14">
        <f t="shared" ca="1" si="114"/>
        <v>1</v>
      </c>
      <c r="F274" s="14">
        <f ca="1">(TRUNC(PRODUCT($E$12:$E273),16))</f>
        <v>1.02741489471852</v>
      </c>
      <c r="G274" s="14">
        <f t="shared" ca="1" si="115"/>
        <v>1.0189415542470901</v>
      </c>
      <c r="H274" s="14">
        <f t="shared" ca="1" si="116"/>
        <v>1.0083158299999999</v>
      </c>
      <c r="I274" s="13">
        <f t="shared" si="105"/>
        <v>2.1000000000000001E-2</v>
      </c>
      <c r="J274" s="33">
        <f t="shared" si="106"/>
        <v>43920</v>
      </c>
      <c r="K274" s="2">
        <f t="shared" si="107"/>
        <v>70</v>
      </c>
      <c r="L274" s="17">
        <f t="shared" si="108"/>
        <v>71</v>
      </c>
      <c r="M274" s="12">
        <f t="shared" si="99"/>
        <v>1.0058725740000001</v>
      </c>
      <c r="N274" s="12">
        <f t="shared" ca="1" si="100"/>
        <v>1.0142372390000001</v>
      </c>
      <c r="O274" s="17">
        <f t="shared" si="109"/>
        <v>0</v>
      </c>
      <c r="P274" s="14">
        <f t="shared" ca="1" si="101"/>
        <v>14.237239000000001</v>
      </c>
      <c r="Q274" s="21">
        <f t="shared" si="102"/>
        <v>0</v>
      </c>
      <c r="R274" s="14">
        <f t="shared" si="110"/>
        <v>0</v>
      </c>
      <c r="S274" s="4" t="str">
        <f t="shared" si="111"/>
        <v>J=</v>
      </c>
      <c r="T274" s="33">
        <f t="shared" si="112"/>
        <v>44104</v>
      </c>
      <c r="U274" s="3"/>
      <c r="V274" s="3"/>
      <c r="W274" s="131">
        <f>[2]Plan1!$A332</f>
        <v>46812</v>
      </c>
      <c r="X274" s="131" t="str">
        <f>[2]Plan1!$C332</f>
        <v>Carnaval</v>
      </c>
      <c r="Y274" s="121"/>
      <c r="Z274" s="1"/>
      <c r="AA274" s="28"/>
      <c r="AB274" s="119"/>
      <c r="AC274" s="119"/>
      <c r="AD274" s="119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</row>
    <row r="275" spans="1:148" x14ac:dyDescent="0.15">
      <c r="A275" s="41">
        <f t="shared" si="103"/>
        <v>44024</v>
      </c>
      <c r="B275" s="15">
        <f t="shared" ca="1" si="113"/>
        <v>1014.237239</v>
      </c>
      <c r="C275" s="14">
        <f t="shared" si="104"/>
        <v>1000</v>
      </c>
      <c r="D275" s="13">
        <f ca="1">IF(A275&lt;$B$1,VLOOKUP(A275,[1]DI!$A$4:$B$15000,2,FALSE),0)</f>
        <v>0</v>
      </c>
      <c r="E275" s="14">
        <f t="shared" ca="1" si="114"/>
        <v>1</v>
      </c>
      <c r="F275" s="14">
        <f ca="1">(TRUNC(PRODUCT($E$12:$E274),16))</f>
        <v>1.02741489471852</v>
      </c>
      <c r="G275" s="14">
        <f t="shared" ca="1" si="115"/>
        <v>1.0189415542470901</v>
      </c>
      <c r="H275" s="14">
        <f t="shared" ca="1" si="116"/>
        <v>1.0083158299999999</v>
      </c>
      <c r="I275" s="13">
        <f t="shared" si="105"/>
        <v>2.1000000000000001E-2</v>
      </c>
      <c r="J275" s="33">
        <f t="shared" si="106"/>
        <v>43920</v>
      </c>
      <c r="K275" s="2">
        <f t="shared" si="107"/>
        <v>70</v>
      </c>
      <c r="L275" s="17">
        <f t="shared" si="108"/>
        <v>71</v>
      </c>
      <c r="M275" s="12">
        <f t="shared" si="99"/>
        <v>1.0058725740000001</v>
      </c>
      <c r="N275" s="12">
        <f t="shared" ca="1" si="100"/>
        <v>1.0142372390000001</v>
      </c>
      <c r="O275" s="17">
        <f t="shared" si="109"/>
        <v>0</v>
      </c>
      <c r="P275" s="14">
        <f t="shared" ca="1" si="101"/>
        <v>14.237239000000001</v>
      </c>
      <c r="Q275" s="21">
        <f t="shared" si="102"/>
        <v>0</v>
      </c>
      <c r="R275" s="14">
        <f t="shared" si="110"/>
        <v>0</v>
      </c>
      <c r="S275" s="4" t="str">
        <f t="shared" si="111"/>
        <v>J=</v>
      </c>
      <c r="T275" s="33">
        <f t="shared" si="112"/>
        <v>44104</v>
      </c>
      <c r="U275" s="3"/>
      <c r="V275" s="3"/>
      <c r="W275" s="131">
        <f>[2]Plan1!$A333</f>
        <v>46857</v>
      </c>
      <c r="X275" s="131" t="str">
        <f>[2]Plan1!$C333</f>
        <v>Paixão de Cristo</v>
      </c>
      <c r="Y275" s="121"/>
      <c r="Z275" s="1"/>
      <c r="AA275" s="28"/>
      <c r="AB275" s="119"/>
      <c r="AC275" s="119"/>
      <c r="AD275" s="119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</row>
    <row r="276" spans="1:148" x14ac:dyDescent="0.15">
      <c r="A276" s="41">
        <f t="shared" si="103"/>
        <v>44025</v>
      </c>
      <c r="B276" s="15">
        <f t="shared" ca="1" si="113"/>
        <v>1014.237239</v>
      </c>
      <c r="C276" s="14">
        <f t="shared" si="104"/>
        <v>1000</v>
      </c>
      <c r="D276" s="13">
        <f ca="1">IF(A276&lt;$B$1,VLOOKUP(A276,[1]DI!$A$4:$B$15000,2,FALSE),0)</f>
        <v>2.1500000000000005E-2</v>
      </c>
      <c r="E276" s="14">
        <f t="shared" ca="1" si="114"/>
        <v>1.0000844200000001</v>
      </c>
      <c r="F276" s="14">
        <f ca="1">(TRUNC(PRODUCT($E$12:$E275),16))</f>
        <v>1.02741489471852</v>
      </c>
      <c r="G276" s="14">
        <f t="shared" ca="1" si="115"/>
        <v>1.0189415542470901</v>
      </c>
      <c r="H276" s="14">
        <f t="shared" ca="1" si="116"/>
        <v>1.0083158299999999</v>
      </c>
      <c r="I276" s="13">
        <f t="shared" si="105"/>
        <v>2.1000000000000001E-2</v>
      </c>
      <c r="J276" s="33">
        <f t="shared" si="106"/>
        <v>43920</v>
      </c>
      <c r="K276" s="2">
        <f t="shared" si="107"/>
        <v>71</v>
      </c>
      <c r="L276" s="17">
        <f t="shared" si="108"/>
        <v>71</v>
      </c>
      <c r="M276" s="12">
        <f t="shared" si="99"/>
        <v>1.0058725740000001</v>
      </c>
      <c r="N276" s="12">
        <f t="shared" ca="1" si="100"/>
        <v>1.0142372390000001</v>
      </c>
      <c r="O276" s="17">
        <f t="shared" si="109"/>
        <v>0</v>
      </c>
      <c r="P276" s="14">
        <f t="shared" ca="1" si="101"/>
        <v>14.237239000000001</v>
      </c>
      <c r="Q276" s="21">
        <f t="shared" si="102"/>
        <v>0</v>
      </c>
      <c r="R276" s="14">
        <f t="shared" si="110"/>
        <v>0</v>
      </c>
      <c r="S276" s="4" t="str">
        <f t="shared" si="111"/>
        <v>J=</v>
      </c>
      <c r="T276" s="33">
        <f t="shared" si="112"/>
        <v>44104</v>
      </c>
      <c r="U276" s="3"/>
      <c r="V276" s="3"/>
      <c r="W276" s="131">
        <f>[2]Plan1!$A334</f>
        <v>46864</v>
      </c>
      <c r="X276" s="131" t="str">
        <f>[2]Plan1!$C334</f>
        <v>Tiradentes</v>
      </c>
      <c r="Y276" s="121"/>
      <c r="Z276" s="1"/>
      <c r="AA276" s="28"/>
      <c r="AB276" s="119"/>
      <c r="AC276" s="119"/>
      <c r="AD276" s="119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</row>
    <row r="277" spans="1:148" x14ac:dyDescent="0.15">
      <c r="A277" s="41">
        <f t="shared" si="103"/>
        <v>44026</v>
      </c>
      <c r="B277" s="15">
        <f t="shared" ca="1" si="113"/>
        <v>1014.406514</v>
      </c>
      <c r="C277" s="14">
        <f t="shared" si="104"/>
        <v>1000</v>
      </c>
      <c r="D277" s="13">
        <f ca="1">IF(A277&lt;$B$1,VLOOKUP(A277,[1]DI!$A$4:$B$15000,2,FALSE),0)</f>
        <v>2.1500000000000005E-2</v>
      </c>
      <c r="E277" s="14">
        <f t="shared" ca="1" si="114"/>
        <v>1.0000844200000001</v>
      </c>
      <c r="F277" s="14">
        <f ca="1">(TRUNC(PRODUCT($E$12:$E276),16))</f>
        <v>1.02750162908394</v>
      </c>
      <c r="G277" s="14">
        <f t="shared" ca="1" si="115"/>
        <v>1.0189415542470901</v>
      </c>
      <c r="H277" s="14">
        <f t="shared" ca="1" si="116"/>
        <v>1.00840095</v>
      </c>
      <c r="I277" s="13">
        <f t="shared" si="105"/>
        <v>2.1000000000000001E-2</v>
      </c>
      <c r="J277" s="33">
        <f t="shared" si="106"/>
        <v>43920</v>
      </c>
      <c r="K277" s="2">
        <f t="shared" si="107"/>
        <v>72</v>
      </c>
      <c r="L277" s="17">
        <f t="shared" si="108"/>
        <v>72</v>
      </c>
      <c r="M277" s="12">
        <f t="shared" si="99"/>
        <v>1.005955532</v>
      </c>
      <c r="N277" s="12">
        <f t="shared" ca="1" si="100"/>
        <v>1.014406514</v>
      </c>
      <c r="O277" s="17">
        <f t="shared" si="109"/>
        <v>0</v>
      </c>
      <c r="P277" s="14">
        <f t="shared" ca="1" si="101"/>
        <v>14.406514</v>
      </c>
      <c r="Q277" s="21">
        <f t="shared" si="102"/>
        <v>0</v>
      </c>
      <c r="R277" s="14">
        <f t="shared" si="110"/>
        <v>0</v>
      </c>
      <c r="S277" s="4" t="str">
        <f t="shared" si="111"/>
        <v>J=</v>
      </c>
      <c r="T277" s="33">
        <f t="shared" si="112"/>
        <v>44104</v>
      </c>
      <c r="U277" s="3"/>
      <c r="V277" s="3"/>
      <c r="W277" s="131">
        <f>[2]Plan1!$A335</f>
        <v>46874</v>
      </c>
      <c r="X277" s="131" t="str">
        <f>[2]Plan1!$C335</f>
        <v>Dia do Trabalho</v>
      </c>
      <c r="Y277" s="121"/>
      <c r="Z277" s="1"/>
      <c r="AA277" s="3"/>
      <c r="AB277" s="119"/>
      <c r="AC277" s="119"/>
      <c r="AD277" s="119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</row>
    <row r="278" spans="1:148" x14ac:dyDescent="0.15">
      <c r="A278" s="41">
        <f t="shared" si="103"/>
        <v>44027</v>
      </c>
      <c r="B278" s="15">
        <f t="shared" ca="1" si="113"/>
        <v>1014.57581999</v>
      </c>
      <c r="C278" s="14">
        <f t="shared" si="104"/>
        <v>1000</v>
      </c>
      <c r="D278" s="13">
        <f ca="1">IF(A278&lt;$B$1,VLOOKUP(A278,[1]DI!$A$4:$B$15000,2,FALSE),0)</f>
        <v>2.1500000000000005E-2</v>
      </c>
      <c r="E278" s="14">
        <f t="shared" ca="1" si="114"/>
        <v>1.0000844200000001</v>
      </c>
      <c r="F278" s="14">
        <f ca="1">(TRUNC(PRODUCT($E$12:$E277),16))</f>
        <v>1.0275883707714599</v>
      </c>
      <c r="G278" s="14">
        <f t="shared" ca="1" si="115"/>
        <v>1.0189415542470901</v>
      </c>
      <c r="H278" s="14">
        <f t="shared" ca="1" si="116"/>
        <v>1.00848608</v>
      </c>
      <c r="I278" s="13">
        <f t="shared" si="105"/>
        <v>2.1000000000000001E-2</v>
      </c>
      <c r="J278" s="33">
        <f t="shared" si="106"/>
        <v>43920</v>
      </c>
      <c r="K278" s="2">
        <f t="shared" si="107"/>
        <v>73</v>
      </c>
      <c r="L278" s="17">
        <f t="shared" si="108"/>
        <v>73</v>
      </c>
      <c r="M278" s="12">
        <f t="shared" si="99"/>
        <v>1.006038497</v>
      </c>
      <c r="N278" s="12">
        <f t="shared" ca="1" si="100"/>
        <v>1.0145758199999999</v>
      </c>
      <c r="O278" s="17">
        <f t="shared" si="109"/>
        <v>0</v>
      </c>
      <c r="P278" s="14">
        <f t="shared" ca="1" si="101"/>
        <v>14.575819989999999</v>
      </c>
      <c r="Q278" s="21">
        <f t="shared" si="102"/>
        <v>0</v>
      </c>
      <c r="R278" s="14">
        <f t="shared" si="110"/>
        <v>0</v>
      </c>
      <c r="S278" s="4" t="str">
        <f t="shared" si="111"/>
        <v>J=</v>
      </c>
      <c r="T278" s="33">
        <f t="shared" si="112"/>
        <v>44104</v>
      </c>
      <c r="U278" s="3"/>
      <c r="V278" s="3"/>
      <c r="W278" s="131">
        <f>[2]Plan1!$A336</f>
        <v>46919</v>
      </c>
      <c r="X278" s="131" t="str">
        <f>[2]Plan1!$C336</f>
        <v>Corpus Christi</v>
      </c>
      <c r="Y278" s="121"/>
      <c r="Z278" s="1"/>
      <c r="AA278" s="3"/>
      <c r="AB278" s="119"/>
      <c r="AC278" s="119"/>
      <c r="AD278" s="119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</row>
    <row r="279" spans="1:148" x14ac:dyDescent="0.15">
      <c r="A279" s="41">
        <f t="shared" si="103"/>
        <v>44028</v>
      </c>
      <c r="B279" s="15">
        <f t="shared" ca="1" si="113"/>
        <v>1014.745147</v>
      </c>
      <c r="C279" s="14">
        <f t="shared" si="104"/>
        <v>1000</v>
      </c>
      <c r="D279" s="13">
        <f ca="1">IF(A279&lt;$B$1,VLOOKUP(A279,[1]DI!$A$4:$B$15000,2,FALSE),0)</f>
        <v>2.1500000000000005E-2</v>
      </c>
      <c r="E279" s="14">
        <f t="shared" ca="1" si="114"/>
        <v>1.0000844200000001</v>
      </c>
      <c r="F279" s="14">
        <f ca="1">(TRUNC(PRODUCT($E$12:$E278),16))</f>
        <v>1.02767511978172</v>
      </c>
      <c r="G279" s="14">
        <f t="shared" ca="1" si="115"/>
        <v>1.0189415542470901</v>
      </c>
      <c r="H279" s="14">
        <f t="shared" ca="1" si="116"/>
        <v>1.0085712099999999</v>
      </c>
      <c r="I279" s="13">
        <f t="shared" si="105"/>
        <v>2.1000000000000001E-2</v>
      </c>
      <c r="J279" s="33">
        <f t="shared" si="106"/>
        <v>43920</v>
      </c>
      <c r="K279" s="2">
        <f t="shared" si="107"/>
        <v>74</v>
      </c>
      <c r="L279" s="17">
        <f t="shared" si="108"/>
        <v>74</v>
      </c>
      <c r="M279" s="12">
        <f t="shared" si="99"/>
        <v>1.006121469</v>
      </c>
      <c r="N279" s="12">
        <f t="shared" ca="1" si="100"/>
        <v>1.014745147</v>
      </c>
      <c r="O279" s="17">
        <f t="shared" si="109"/>
        <v>0</v>
      </c>
      <c r="P279" s="14">
        <f t="shared" ca="1" si="101"/>
        <v>14.745146999999999</v>
      </c>
      <c r="Q279" s="21">
        <f t="shared" si="102"/>
        <v>0</v>
      </c>
      <c r="R279" s="14">
        <f t="shared" si="110"/>
        <v>0</v>
      </c>
      <c r="S279" s="4" t="str">
        <f t="shared" si="111"/>
        <v>J=</v>
      </c>
      <c r="T279" s="33">
        <f t="shared" si="112"/>
        <v>44104</v>
      </c>
      <c r="U279" s="3"/>
      <c r="V279" s="3"/>
      <c r="W279" s="131">
        <f>[2]Plan1!$A337</f>
        <v>47003</v>
      </c>
      <c r="X279" s="131" t="str">
        <f>[2]Plan1!$C337</f>
        <v>Independência do Brasil</v>
      </c>
      <c r="Y279" s="121"/>
      <c r="Z279" s="1"/>
      <c r="AA279" s="3"/>
      <c r="AB279" s="119"/>
      <c r="AC279" s="119"/>
      <c r="AD279" s="119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</row>
    <row r="280" spans="1:148" x14ac:dyDescent="0.15">
      <c r="A280" s="41">
        <f t="shared" si="103"/>
        <v>44029</v>
      </c>
      <c r="B280" s="15">
        <f t="shared" ca="1" si="113"/>
        <v>1014.91451599</v>
      </c>
      <c r="C280" s="14">
        <f t="shared" si="104"/>
        <v>1000</v>
      </c>
      <c r="D280" s="13">
        <f ca="1">IF(A280&lt;$B$1,VLOOKUP(A280,[1]DI!$A$4:$B$15000,2,FALSE),0)</f>
        <v>2.1500000000000005E-2</v>
      </c>
      <c r="E280" s="14">
        <f t="shared" ca="1" si="114"/>
        <v>1.0000844200000001</v>
      </c>
      <c r="F280" s="14">
        <f ca="1">(TRUNC(PRODUCT($E$12:$E279),16))</f>
        <v>1.02776187611534</v>
      </c>
      <c r="G280" s="14">
        <f t="shared" ca="1" si="115"/>
        <v>1.0189415542470901</v>
      </c>
      <c r="H280" s="14">
        <f t="shared" ca="1" si="116"/>
        <v>1.00865636</v>
      </c>
      <c r="I280" s="13">
        <f t="shared" si="105"/>
        <v>2.1000000000000001E-2</v>
      </c>
      <c r="J280" s="33">
        <f t="shared" si="106"/>
        <v>43920</v>
      </c>
      <c r="K280" s="2">
        <f t="shared" si="107"/>
        <v>75</v>
      </c>
      <c r="L280" s="17">
        <f t="shared" si="108"/>
        <v>75</v>
      </c>
      <c r="M280" s="12">
        <f t="shared" si="99"/>
        <v>1.0062044480000001</v>
      </c>
      <c r="N280" s="12">
        <f t="shared" ca="1" si="100"/>
        <v>1.0149145159999999</v>
      </c>
      <c r="O280" s="17">
        <f t="shared" si="109"/>
        <v>0</v>
      </c>
      <c r="P280" s="14">
        <f t="shared" ca="1" si="101"/>
        <v>14.91451599</v>
      </c>
      <c r="Q280" s="21">
        <f t="shared" si="102"/>
        <v>0</v>
      </c>
      <c r="R280" s="14">
        <f t="shared" si="110"/>
        <v>0</v>
      </c>
      <c r="S280" s="4" t="str">
        <f t="shared" si="111"/>
        <v>J=</v>
      </c>
      <c r="T280" s="33">
        <f t="shared" si="112"/>
        <v>44104</v>
      </c>
      <c r="U280" s="3"/>
      <c r="V280" s="3"/>
      <c r="W280" s="131">
        <f>[2]Plan1!$A338</f>
        <v>47038</v>
      </c>
      <c r="X280" s="131" t="str">
        <f>[2]Plan1!$C338</f>
        <v>Nossa Sr.a Aparecida - Padroeira do Brasil</v>
      </c>
      <c r="Y280" s="121"/>
      <c r="Z280" s="1"/>
      <c r="AA280" s="3"/>
      <c r="AB280" s="119"/>
      <c r="AC280" s="119"/>
      <c r="AD280" s="119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</row>
    <row r="281" spans="1:148" x14ac:dyDescent="0.15">
      <c r="A281" s="41">
        <f t="shared" si="103"/>
        <v>44030</v>
      </c>
      <c r="B281" s="15">
        <f t="shared" ca="1" si="113"/>
        <v>1015.083905</v>
      </c>
      <c r="C281" s="14">
        <f t="shared" si="104"/>
        <v>1000</v>
      </c>
      <c r="D281" s="13">
        <f ca="1">IF(A281&lt;$B$1,VLOOKUP(A281,[1]DI!$A$4:$B$15000,2,FALSE),0)</f>
        <v>0</v>
      </c>
      <c r="E281" s="14">
        <f t="shared" ca="1" si="114"/>
        <v>1</v>
      </c>
      <c r="F281" s="14">
        <f ca="1">(TRUNC(PRODUCT($E$12:$E280),16))</f>
        <v>1.0278486397729201</v>
      </c>
      <c r="G281" s="14">
        <f t="shared" ca="1" si="115"/>
        <v>1.0189415542470901</v>
      </c>
      <c r="H281" s="14">
        <f t="shared" ca="1" si="116"/>
        <v>1.0087415099999999</v>
      </c>
      <c r="I281" s="13">
        <f t="shared" si="105"/>
        <v>2.1000000000000001E-2</v>
      </c>
      <c r="J281" s="33">
        <f t="shared" si="106"/>
        <v>43920</v>
      </c>
      <c r="K281" s="2">
        <f t="shared" si="107"/>
        <v>75</v>
      </c>
      <c r="L281" s="17">
        <f t="shared" si="108"/>
        <v>76</v>
      </c>
      <c r="M281" s="12">
        <f t="shared" si="99"/>
        <v>1.006287433</v>
      </c>
      <c r="N281" s="12">
        <f t="shared" ca="1" si="100"/>
        <v>1.015083905</v>
      </c>
      <c r="O281" s="17">
        <f t="shared" si="109"/>
        <v>0</v>
      </c>
      <c r="P281" s="14">
        <f t="shared" ca="1" si="101"/>
        <v>15.083905</v>
      </c>
      <c r="Q281" s="21">
        <f t="shared" si="102"/>
        <v>0</v>
      </c>
      <c r="R281" s="14">
        <f t="shared" si="110"/>
        <v>0</v>
      </c>
      <c r="S281" s="4" t="str">
        <f t="shared" si="111"/>
        <v>J=</v>
      </c>
      <c r="T281" s="33">
        <f t="shared" si="112"/>
        <v>44104</v>
      </c>
      <c r="U281" s="3"/>
      <c r="V281" s="3"/>
      <c r="W281" s="131">
        <f>[2]Plan1!$A339</f>
        <v>47059</v>
      </c>
      <c r="X281" s="131" t="str">
        <f>[2]Plan1!$C339</f>
        <v>Finados</v>
      </c>
      <c r="Y281" s="121"/>
      <c r="Z281" s="1"/>
      <c r="AA281" s="3"/>
      <c r="AB281" s="119"/>
      <c r="AC281" s="119"/>
      <c r="AD281" s="119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</row>
    <row r="282" spans="1:148" x14ac:dyDescent="0.15">
      <c r="A282" s="41">
        <f t="shared" si="103"/>
        <v>44031</v>
      </c>
      <c r="B282" s="15">
        <f t="shared" ca="1" si="113"/>
        <v>1015.083905</v>
      </c>
      <c r="C282" s="14">
        <f t="shared" si="104"/>
        <v>1000</v>
      </c>
      <c r="D282" s="13">
        <f ca="1">IF(A282&lt;$B$1,VLOOKUP(A282,[1]DI!$A$4:$B$15000,2,FALSE),0)</f>
        <v>0</v>
      </c>
      <c r="E282" s="14">
        <f t="shared" ca="1" si="114"/>
        <v>1</v>
      </c>
      <c r="F282" s="14">
        <f ca="1">(TRUNC(PRODUCT($E$12:$E281),16))</f>
        <v>1.0278486397729201</v>
      </c>
      <c r="G282" s="14">
        <f t="shared" ca="1" si="115"/>
        <v>1.0189415542470901</v>
      </c>
      <c r="H282" s="14">
        <f t="shared" ca="1" si="116"/>
        <v>1.0087415099999999</v>
      </c>
      <c r="I282" s="13">
        <f t="shared" si="105"/>
        <v>2.1000000000000001E-2</v>
      </c>
      <c r="J282" s="33">
        <f t="shared" si="106"/>
        <v>43920</v>
      </c>
      <c r="K282" s="2">
        <f t="shared" si="107"/>
        <v>75</v>
      </c>
      <c r="L282" s="17">
        <f t="shared" si="108"/>
        <v>76</v>
      </c>
      <c r="M282" s="12">
        <f t="shared" si="99"/>
        <v>1.006287433</v>
      </c>
      <c r="N282" s="12">
        <f t="shared" ca="1" si="100"/>
        <v>1.015083905</v>
      </c>
      <c r="O282" s="17">
        <f t="shared" si="109"/>
        <v>0</v>
      </c>
      <c r="P282" s="14">
        <f t="shared" ca="1" si="101"/>
        <v>15.083905</v>
      </c>
      <c r="Q282" s="21">
        <f t="shared" si="102"/>
        <v>0</v>
      </c>
      <c r="R282" s="14">
        <f t="shared" si="110"/>
        <v>0</v>
      </c>
      <c r="S282" s="4" t="str">
        <f t="shared" si="111"/>
        <v>J=</v>
      </c>
      <c r="T282" s="33">
        <f t="shared" si="112"/>
        <v>44104</v>
      </c>
      <c r="U282" s="3"/>
      <c r="V282" s="3"/>
      <c r="W282" s="131">
        <f>[2]Plan1!$A340</f>
        <v>47072</v>
      </c>
      <c r="X282" s="131" t="str">
        <f>[2]Plan1!$C340</f>
        <v>Proclamação da República</v>
      </c>
      <c r="Y282" s="121"/>
      <c r="Z282" s="1"/>
      <c r="AA282" s="3"/>
      <c r="AB282" s="119"/>
      <c r="AC282" s="119"/>
      <c r="AD282" s="119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</row>
    <row r="283" spans="1:148" x14ac:dyDescent="0.15">
      <c r="A283" s="41">
        <f t="shared" si="103"/>
        <v>44032</v>
      </c>
      <c r="B283" s="15">
        <f t="shared" ca="1" si="113"/>
        <v>1015.083905</v>
      </c>
      <c r="C283" s="14">
        <f t="shared" si="104"/>
        <v>1000</v>
      </c>
      <c r="D283" s="13">
        <f ca="1">IF(A283&lt;$B$1,VLOOKUP(A283,[1]DI!$A$4:$B$15000,2,FALSE),0)</f>
        <v>2.1500000000000005E-2</v>
      </c>
      <c r="E283" s="14">
        <f t="shared" ca="1" si="114"/>
        <v>1.0000844200000001</v>
      </c>
      <c r="F283" s="14">
        <f ca="1">(TRUNC(PRODUCT($E$12:$E282),16))</f>
        <v>1.0278486397729201</v>
      </c>
      <c r="G283" s="14">
        <f t="shared" ca="1" si="115"/>
        <v>1.0189415542470901</v>
      </c>
      <c r="H283" s="14">
        <f t="shared" ca="1" si="116"/>
        <v>1.0087415099999999</v>
      </c>
      <c r="I283" s="13">
        <f t="shared" si="105"/>
        <v>2.1000000000000001E-2</v>
      </c>
      <c r="J283" s="33">
        <f t="shared" si="106"/>
        <v>43920</v>
      </c>
      <c r="K283" s="2">
        <f t="shared" si="107"/>
        <v>76</v>
      </c>
      <c r="L283" s="17">
        <f t="shared" si="108"/>
        <v>76</v>
      </c>
      <c r="M283" s="12">
        <f t="shared" si="99"/>
        <v>1.006287433</v>
      </c>
      <c r="N283" s="12">
        <f t="shared" ca="1" si="100"/>
        <v>1.015083905</v>
      </c>
      <c r="O283" s="17">
        <f t="shared" si="109"/>
        <v>0</v>
      </c>
      <c r="P283" s="14">
        <f t="shared" ca="1" si="101"/>
        <v>15.083905</v>
      </c>
      <c r="Q283" s="21">
        <f t="shared" si="102"/>
        <v>0</v>
      </c>
      <c r="R283" s="14">
        <f t="shared" si="110"/>
        <v>0</v>
      </c>
      <c r="S283" s="4" t="str">
        <f t="shared" si="111"/>
        <v>J=</v>
      </c>
      <c r="T283" s="33">
        <f t="shared" si="112"/>
        <v>44104</v>
      </c>
      <c r="U283" s="3"/>
      <c r="V283" s="3"/>
      <c r="W283" s="131">
        <f>[2]Plan1!$A341</f>
        <v>47077</v>
      </c>
      <c r="X283" s="131" t="str">
        <f>[2]Plan1!$C341</f>
        <v>Dia Nacional de Zumbi e da Consciência Negra</v>
      </c>
      <c r="Y283" s="121"/>
      <c r="Z283" s="1"/>
      <c r="AA283" s="3"/>
      <c r="AB283" s="119"/>
      <c r="AC283" s="119"/>
      <c r="AD283" s="119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</row>
    <row r="284" spans="1:148" x14ac:dyDescent="0.15">
      <c r="A284" s="41">
        <f t="shared" si="103"/>
        <v>44033</v>
      </c>
      <c r="B284" s="15">
        <f t="shared" ca="1" si="113"/>
        <v>1015.253326</v>
      </c>
      <c r="C284" s="14">
        <f t="shared" si="104"/>
        <v>1000</v>
      </c>
      <c r="D284" s="13">
        <f ca="1">IF(A284&lt;$B$1,VLOOKUP(A284,[1]DI!$A$4:$B$15000,2,FALSE),0)</f>
        <v>2.1500000000000005E-2</v>
      </c>
      <c r="E284" s="14">
        <f t="shared" ca="1" si="114"/>
        <v>1.0000844200000001</v>
      </c>
      <c r="F284" s="14">
        <f ca="1">(TRUNC(PRODUCT($E$12:$E283),16))</f>
        <v>1.02793541075509</v>
      </c>
      <c r="G284" s="14">
        <f t="shared" ca="1" si="115"/>
        <v>1.0189415542470901</v>
      </c>
      <c r="H284" s="14">
        <f t="shared" ca="1" si="116"/>
        <v>1.0088266699999999</v>
      </c>
      <c r="I284" s="13">
        <f t="shared" si="105"/>
        <v>2.1000000000000001E-2</v>
      </c>
      <c r="J284" s="33">
        <f t="shared" si="106"/>
        <v>43920</v>
      </c>
      <c r="K284" s="2">
        <f t="shared" si="107"/>
        <v>77</v>
      </c>
      <c r="L284" s="17">
        <f t="shared" si="108"/>
        <v>77</v>
      </c>
      <c r="M284" s="12">
        <f t="shared" si="99"/>
        <v>1.0063704259999999</v>
      </c>
      <c r="N284" s="12">
        <f t="shared" ca="1" si="100"/>
        <v>1.0152533260000001</v>
      </c>
      <c r="O284" s="17">
        <f t="shared" si="109"/>
        <v>0</v>
      </c>
      <c r="P284" s="14">
        <f t="shared" ca="1" si="101"/>
        <v>15.253325999999999</v>
      </c>
      <c r="Q284" s="21">
        <f t="shared" si="102"/>
        <v>0</v>
      </c>
      <c r="R284" s="14">
        <f t="shared" si="110"/>
        <v>0</v>
      </c>
      <c r="S284" s="4" t="str">
        <f t="shared" si="111"/>
        <v>J=</v>
      </c>
      <c r="T284" s="33">
        <f t="shared" si="112"/>
        <v>44104</v>
      </c>
      <c r="U284" s="3"/>
      <c r="V284" s="3"/>
      <c r="W284" s="131">
        <f>[2]Plan1!$A342</f>
        <v>47112</v>
      </c>
      <c r="X284" s="131" t="str">
        <f>[2]Plan1!$C342</f>
        <v>Natal</v>
      </c>
      <c r="Y284" s="121"/>
      <c r="Z284" s="1"/>
      <c r="AA284" s="3"/>
      <c r="AB284" s="119"/>
      <c r="AC284" s="119"/>
      <c r="AD284" s="119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</row>
    <row r="285" spans="1:148" x14ac:dyDescent="0.15">
      <c r="A285" s="41">
        <f t="shared" si="103"/>
        <v>44034</v>
      </c>
      <c r="B285" s="15">
        <f t="shared" ca="1" si="113"/>
        <v>1015.422767</v>
      </c>
      <c r="C285" s="14">
        <f t="shared" si="104"/>
        <v>1000</v>
      </c>
      <c r="D285" s="13">
        <f ca="1">IF(A285&lt;$B$1,VLOOKUP(A285,[1]DI!$A$4:$B$15000,2,FALSE),0)</f>
        <v>2.1500000000000005E-2</v>
      </c>
      <c r="E285" s="14">
        <f t="shared" ca="1" si="114"/>
        <v>1.0000844200000001</v>
      </c>
      <c r="F285" s="14">
        <f ca="1">(TRUNC(PRODUCT($E$12:$E284),16))</f>
        <v>1.0280221890624599</v>
      </c>
      <c r="G285" s="14">
        <f t="shared" ca="1" si="115"/>
        <v>1.0189415542470901</v>
      </c>
      <c r="H285" s="14">
        <f t="shared" ca="1" si="116"/>
        <v>1.00891183</v>
      </c>
      <c r="I285" s="13">
        <f t="shared" si="105"/>
        <v>2.1000000000000001E-2</v>
      </c>
      <c r="J285" s="33">
        <f t="shared" si="106"/>
        <v>43920</v>
      </c>
      <c r="K285" s="2">
        <f t="shared" si="107"/>
        <v>78</v>
      </c>
      <c r="L285" s="17">
        <f t="shared" si="108"/>
        <v>78</v>
      </c>
      <c r="M285" s="12">
        <f t="shared" si="99"/>
        <v>1.0064534249999999</v>
      </c>
      <c r="N285" s="12">
        <f t="shared" ca="1" si="100"/>
        <v>1.015422767</v>
      </c>
      <c r="O285" s="17">
        <f t="shared" si="109"/>
        <v>0</v>
      </c>
      <c r="P285" s="14">
        <f t="shared" ca="1" si="101"/>
        <v>15.422767</v>
      </c>
      <c r="Q285" s="21">
        <f t="shared" si="102"/>
        <v>0</v>
      </c>
      <c r="R285" s="14">
        <f t="shared" si="110"/>
        <v>0</v>
      </c>
      <c r="S285" s="4" t="str">
        <f t="shared" si="111"/>
        <v>J=</v>
      </c>
      <c r="T285" s="33">
        <f t="shared" si="112"/>
        <v>44104</v>
      </c>
      <c r="U285" s="3"/>
      <c r="V285" s="3"/>
      <c r="W285" s="131">
        <f>[2]Plan1!$A343</f>
        <v>47119</v>
      </c>
      <c r="X285" s="131" t="str">
        <f>[2]Plan1!$C343</f>
        <v>Confraternização Universal</v>
      </c>
      <c r="Y285" s="121"/>
      <c r="Z285" s="1"/>
      <c r="AA285" s="3"/>
      <c r="AB285" s="119"/>
      <c r="AC285" s="119"/>
      <c r="AD285" s="119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</row>
    <row r="286" spans="1:148" x14ac:dyDescent="0.15">
      <c r="A286" s="41">
        <f t="shared" si="103"/>
        <v>44035</v>
      </c>
      <c r="B286" s="15">
        <f t="shared" ca="1" si="113"/>
        <v>1015.5922389999999</v>
      </c>
      <c r="C286" s="14">
        <f t="shared" si="104"/>
        <v>1000</v>
      </c>
      <c r="D286" s="13">
        <f ca="1">IF(A286&lt;$B$1,VLOOKUP(A286,[1]DI!$A$4:$B$15000,2,FALSE),0)</f>
        <v>2.1500000000000005E-2</v>
      </c>
      <c r="E286" s="14">
        <f t="shared" ca="1" si="114"/>
        <v>1.0000844200000001</v>
      </c>
      <c r="F286" s="14">
        <f ca="1">(TRUNC(PRODUCT($E$12:$E285),16))</f>
        <v>1.02810897469566</v>
      </c>
      <c r="G286" s="14">
        <f t="shared" ca="1" si="115"/>
        <v>1.0189415542470901</v>
      </c>
      <c r="H286" s="14">
        <f t="shared" ca="1" si="116"/>
        <v>1.0089969999999999</v>
      </c>
      <c r="I286" s="13">
        <f t="shared" si="105"/>
        <v>2.1000000000000001E-2</v>
      </c>
      <c r="J286" s="33">
        <f t="shared" si="106"/>
        <v>43920</v>
      </c>
      <c r="K286" s="2">
        <f t="shared" si="107"/>
        <v>79</v>
      </c>
      <c r="L286" s="17">
        <f t="shared" si="108"/>
        <v>79</v>
      </c>
      <c r="M286" s="12">
        <f t="shared" si="99"/>
        <v>1.006536431</v>
      </c>
      <c r="N286" s="12">
        <f t="shared" ca="1" si="100"/>
        <v>1.0155922390000001</v>
      </c>
      <c r="O286" s="17">
        <f t="shared" si="109"/>
        <v>0</v>
      </c>
      <c r="P286" s="14">
        <f t="shared" ca="1" si="101"/>
        <v>15.592238999999999</v>
      </c>
      <c r="Q286" s="21">
        <f t="shared" si="102"/>
        <v>0</v>
      </c>
      <c r="R286" s="14">
        <f t="shared" si="110"/>
        <v>0</v>
      </c>
      <c r="S286" s="4" t="str">
        <f t="shared" si="111"/>
        <v>J=</v>
      </c>
      <c r="T286" s="33">
        <f t="shared" si="112"/>
        <v>44104</v>
      </c>
      <c r="U286" s="3"/>
      <c r="V286" s="3"/>
      <c r="W286" s="131">
        <f>[2]Plan1!$A344</f>
        <v>47161</v>
      </c>
      <c r="X286" s="131" t="str">
        <f>[2]Plan1!$C344</f>
        <v>Carnaval</v>
      </c>
      <c r="Y286" s="121"/>
      <c r="Z286" s="1"/>
      <c r="AA286" s="3"/>
      <c r="AB286" s="119"/>
      <c r="AC286" s="119"/>
      <c r="AD286" s="119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</row>
    <row r="287" spans="1:148" x14ac:dyDescent="0.15">
      <c r="A287" s="41">
        <f t="shared" si="103"/>
        <v>44036</v>
      </c>
      <c r="B287" s="15">
        <f t="shared" ca="1" si="113"/>
        <v>1015.761743</v>
      </c>
      <c r="C287" s="14">
        <f t="shared" si="104"/>
        <v>1000</v>
      </c>
      <c r="D287" s="13">
        <f ca="1">IF(A287&lt;$B$1,VLOOKUP(A287,[1]DI!$A$4:$B$15000,2,FALSE),0)</f>
        <v>2.1500000000000005E-2</v>
      </c>
      <c r="E287" s="14">
        <f t="shared" ca="1" si="114"/>
        <v>1.0000844200000001</v>
      </c>
      <c r="F287" s="14">
        <f ca="1">(TRUNC(PRODUCT($E$12:$E286),16))</f>
        <v>1.02819576765531</v>
      </c>
      <c r="G287" s="14">
        <f t="shared" ca="1" si="115"/>
        <v>1.0189415542470901</v>
      </c>
      <c r="H287" s="14">
        <f t="shared" ca="1" si="116"/>
        <v>1.0090821800000001</v>
      </c>
      <c r="I287" s="13">
        <f t="shared" si="105"/>
        <v>2.1000000000000001E-2</v>
      </c>
      <c r="J287" s="33">
        <f t="shared" si="106"/>
        <v>43920</v>
      </c>
      <c r="K287" s="2">
        <f t="shared" si="107"/>
        <v>80</v>
      </c>
      <c r="L287" s="17">
        <f t="shared" si="108"/>
        <v>80</v>
      </c>
      <c r="M287" s="12">
        <f t="shared" si="99"/>
        <v>1.006619444</v>
      </c>
      <c r="N287" s="12">
        <f t="shared" ca="1" si="100"/>
        <v>1.0157617430000001</v>
      </c>
      <c r="O287" s="17">
        <f t="shared" si="109"/>
        <v>0</v>
      </c>
      <c r="P287" s="14">
        <f t="shared" ca="1" si="101"/>
        <v>15.761742999999999</v>
      </c>
      <c r="Q287" s="21">
        <f t="shared" si="102"/>
        <v>0</v>
      </c>
      <c r="R287" s="14">
        <f t="shared" si="110"/>
        <v>0</v>
      </c>
      <c r="S287" s="4" t="str">
        <f t="shared" si="111"/>
        <v>J=</v>
      </c>
      <c r="T287" s="33">
        <f t="shared" si="112"/>
        <v>44104</v>
      </c>
      <c r="U287" s="3"/>
      <c r="V287" s="3"/>
      <c r="W287" s="131">
        <f>[2]Plan1!$A345</f>
        <v>47162</v>
      </c>
      <c r="X287" s="131" t="str">
        <f>[2]Plan1!$C345</f>
        <v>Carnaval</v>
      </c>
      <c r="Y287" s="121"/>
      <c r="Z287" s="1"/>
      <c r="AA287" s="3"/>
      <c r="AB287" s="119"/>
      <c r="AC287" s="119"/>
      <c r="AD287" s="119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</row>
    <row r="288" spans="1:148" x14ac:dyDescent="0.15">
      <c r="A288" s="41">
        <f t="shared" si="103"/>
        <v>44037</v>
      </c>
      <c r="B288" s="15">
        <f t="shared" ca="1" si="113"/>
        <v>1015.931278</v>
      </c>
      <c r="C288" s="14">
        <f t="shared" si="104"/>
        <v>1000</v>
      </c>
      <c r="D288" s="13">
        <f ca="1">IF(A288&lt;$B$1,VLOOKUP(A288,[1]DI!$A$4:$B$15000,2,FALSE),0)</f>
        <v>0</v>
      </c>
      <c r="E288" s="14">
        <f t="shared" ca="1" si="114"/>
        <v>1</v>
      </c>
      <c r="F288" s="14">
        <f ca="1">(TRUNC(PRODUCT($E$12:$E287),16))</f>
        <v>1.02828256794201</v>
      </c>
      <c r="G288" s="14">
        <f t="shared" ca="1" si="115"/>
        <v>1.0189415542470901</v>
      </c>
      <c r="H288" s="14">
        <f t="shared" ca="1" si="116"/>
        <v>1.0091673699999999</v>
      </c>
      <c r="I288" s="13">
        <f t="shared" si="105"/>
        <v>2.1000000000000001E-2</v>
      </c>
      <c r="J288" s="33">
        <f t="shared" si="106"/>
        <v>43920</v>
      </c>
      <c r="K288" s="2">
        <f t="shared" si="107"/>
        <v>80</v>
      </c>
      <c r="L288" s="17">
        <f t="shared" si="108"/>
        <v>81</v>
      </c>
      <c r="M288" s="12">
        <f t="shared" si="99"/>
        <v>1.006702464</v>
      </c>
      <c r="N288" s="12">
        <f t="shared" ca="1" si="100"/>
        <v>1.015931278</v>
      </c>
      <c r="O288" s="17">
        <f t="shared" si="109"/>
        <v>0</v>
      </c>
      <c r="P288" s="14">
        <f t="shared" ca="1" si="101"/>
        <v>15.931278000000001</v>
      </c>
      <c r="Q288" s="21">
        <f t="shared" si="102"/>
        <v>0</v>
      </c>
      <c r="R288" s="14">
        <f t="shared" si="110"/>
        <v>0</v>
      </c>
      <c r="S288" s="4" t="str">
        <f t="shared" si="111"/>
        <v>J=</v>
      </c>
      <c r="T288" s="33">
        <f t="shared" si="112"/>
        <v>44104</v>
      </c>
      <c r="U288" s="3"/>
      <c r="V288" s="3"/>
      <c r="W288" s="131">
        <f>[2]Plan1!$A346</f>
        <v>47207</v>
      </c>
      <c r="X288" s="131" t="str">
        <f>[2]Plan1!$C346</f>
        <v>Paixão de Cristo</v>
      </c>
      <c r="Y288" s="121"/>
      <c r="Z288" s="1"/>
      <c r="AA288" s="3"/>
      <c r="AB288" s="119"/>
      <c r="AC288" s="119"/>
      <c r="AD288" s="119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</row>
    <row r="289" spans="1:148" x14ac:dyDescent="0.15">
      <c r="A289" s="41">
        <f t="shared" si="103"/>
        <v>44038</v>
      </c>
      <c r="B289" s="15">
        <f t="shared" ca="1" si="113"/>
        <v>1015.931278</v>
      </c>
      <c r="C289" s="14">
        <f t="shared" si="104"/>
        <v>1000</v>
      </c>
      <c r="D289" s="13">
        <f ca="1">IF(A289&lt;$B$1,VLOOKUP(A289,[1]DI!$A$4:$B$15000,2,FALSE),0)</f>
        <v>0</v>
      </c>
      <c r="E289" s="14">
        <f t="shared" ca="1" si="114"/>
        <v>1</v>
      </c>
      <c r="F289" s="14">
        <f ca="1">(TRUNC(PRODUCT($E$12:$E288),16))</f>
        <v>1.02828256794201</v>
      </c>
      <c r="G289" s="14">
        <f t="shared" ca="1" si="115"/>
        <v>1.0189415542470901</v>
      </c>
      <c r="H289" s="14">
        <f t="shared" ca="1" si="116"/>
        <v>1.0091673699999999</v>
      </c>
      <c r="I289" s="13">
        <f t="shared" si="105"/>
        <v>2.1000000000000001E-2</v>
      </c>
      <c r="J289" s="33">
        <f t="shared" si="106"/>
        <v>43920</v>
      </c>
      <c r="K289" s="2">
        <f t="shared" si="107"/>
        <v>80</v>
      </c>
      <c r="L289" s="17">
        <f t="shared" si="108"/>
        <v>81</v>
      </c>
      <c r="M289" s="12">
        <f t="shared" si="99"/>
        <v>1.006702464</v>
      </c>
      <c r="N289" s="12">
        <f t="shared" ca="1" si="100"/>
        <v>1.015931278</v>
      </c>
      <c r="O289" s="17">
        <f t="shared" si="109"/>
        <v>0</v>
      </c>
      <c r="P289" s="14">
        <f t="shared" ca="1" si="101"/>
        <v>15.931278000000001</v>
      </c>
      <c r="Q289" s="21">
        <f t="shared" si="102"/>
        <v>0</v>
      </c>
      <c r="R289" s="14">
        <f t="shared" si="110"/>
        <v>0</v>
      </c>
      <c r="S289" s="4" t="str">
        <f t="shared" si="111"/>
        <v>J=</v>
      </c>
      <c r="T289" s="33">
        <f t="shared" si="112"/>
        <v>44104</v>
      </c>
      <c r="U289" s="3"/>
      <c r="V289" s="3"/>
      <c r="W289" s="131">
        <f>[2]Plan1!$A347</f>
        <v>47229</v>
      </c>
      <c r="X289" s="131" t="str">
        <f>[2]Plan1!$C347</f>
        <v>Tiradentes</v>
      </c>
      <c r="Y289" s="121"/>
      <c r="Z289" s="1"/>
      <c r="AA289" s="3"/>
      <c r="AB289" s="119"/>
      <c r="AC289" s="119"/>
      <c r="AD289" s="119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</row>
    <row r="290" spans="1:148" x14ac:dyDescent="0.15">
      <c r="A290" s="41">
        <f t="shared" si="103"/>
        <v>44039</v>
      </c>
      <c r="B290" s="15">
        <f t="shared" ca="1" si="113"/>
        <v>1015.931278</v>
      </c>
      <c r="C290" s="14">
        <f t="shared" si="104"/>
        <v>1000</v>
      </c>
      <c r="D290" s="13">
        <f ca="1">IF(A290&lt;$B$1,VLOOKUP(A290,[1]DI!$A$4:$B$15000,2,FALSE),0)</f>
        <v>2.1500000000000005E-2</v>
      </c>
      <c r="E290" s="14">
        <f t="shared" ca="1" si="114"/>
        <v>1.0000844200000001</v>
      </c>
      <c r="F290" s="14">
        <f ca="1">(TRUNC(PRODUCT($E$12:$E289),16))</f>
        <v>1.02828256794201</v>
      </c>
      <c r="G290" s="14">
        <f t="shared" ca="1" si="115"/>
        <v>1.0189415542470901</v>
      </c>
      <c r="H290" s="14">
        <f t="shared" ca="1" si="116"/>
        <v>1.0091673699999999</v>
      </c>
      <c r="I290" s="13">
        <f t="shared" si="105"/>
        <v>2.1000000000000001E-2</v>
      </c>
      <c r="J290" s="33">
        <f t="shared" si="106"/>
        <v>43920</v>
      </c>
      <c r="K290" s="2">
        <f t="shared" si="107"/>
        <v>81</v>
      </c>
      <c r="L290" s="17">
        <f t="shared" si="108"/>
        <v>81</v>
      </c>
      <c r="M290" s="12">
        <f t="shared" si="99"/>
        <v>1.006702464</v>
      </c>
      <c r="N290" s="12">
        <f t="shared" ca="1" si="100"/>
        <v>1.015931278</v>
      </c>
      <c r="O290" s="17">
        <f t="shared" si="109"/>
        <v>0</v>
      </c>
      <c r="P290" s="14">
        <f t="shared" ca="1" si="101"/>
        <v>15.931278000000001</v>
      </c>
      <c r="Q290" s="21">
        <f t="shared" si="102"/>
        <v>0</v>
      </c>
      <c r="R290" s="14">
        <f t="shared" si="110"/>
        <v>0</v>
      </c>
      <c r="S290" s="4" t="str">
        <f t="shared" si="111"/>
        <v>J=</v>
      </c>
      <c r="T290" s="33">
        <f t="shared" si="112"/>
        <v>44104</v>
      </c>
      <c r="U290" s="3"/>
      <c r="V290" s="3"/>
      <c r="W290" s="131">
        <f>[2]Plan1!$A348</f>
        <v>47239</v>
      </c>
      <c r="X290" s="131" t="str">
        <f>[2]Plan1!$C348</f>
        <v>Dia do Trabalho</v>
      </c>
      <c r="Y290" s="121"/>
      <c r="Z290" s="1"/>
      <c r="AA290" s="3"/>
      <c r="AB290" s="119"/>
      <c r="AC290" s="119"/>
      <c r="AD290" s="119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</row>
    <row r="291" spans="1:148" x14ac:dyDescent="0.15">
      <c r="A291" s="41">
        <f t="shared" si="103"/>
        <v>44040</v>
      </c>
      <c r="B291" s="15">
        <f t="shared" ca="1" si="113"/>
        <v>1016.100833</v>
      </c>
      <c r="C291" s="14">
        <f t="shared" si="104"/>
        <v>1000</v>
      </c>
      <c r="D291" s="13">
        <f ca="1">IF(A291&lt;$B$1,VLOOKUP(A291,[1]DI!$A$4:$B$15000,2,FALSE),0)</f>
        <v>2.1500000000000005E-2</v>
      </c>
      <c r="E291" s="14">
        <f t="shared" ca="1" si="114"/>
        <v>1.0000844200000001</v>
      </c>
      <c r="F291" s="14">
        <f ca="1">(TRUNC(PRODUCT($E$12:$E290),16))</f>
        <v>1.0283693755564001</v>
      </c>
      <c r="G291" s="14">
        <f t="shared" ca="1" si="115"/>
        <v>1.0189415542470901</v>
      </c>
      <c r="H291" s="14">
        <f t="shared" ca="1" si="116"/>
        <v>1.00925256</v>
      </c>
      <c r="I291" s="13">
        <f t="shared" si="105"/>
        <v>2.1000000000000001E-2</v>
      </c>
      <c r="J291" s="33">
        <f t="shared" si="106"/>
        <v>43920</v>
      </c>
      <c r="K291" s="2">
        <f t="shared" si="107"/>
        <v>82</v>
      </c>
      <c r="L291" s="17">
        <f t="shared" si="108"/>
        <v>82</v>
      </c>
      <c r="M291" s="12">
        <f t="shared" si="99"/>
        <v>1.0067854899999999</v>
      </c>
      <c r="N291" s="12">
        <f t="shared" ca="1" si="100"/>
        <v>1.0161008330000001</v>
      </c>
      <c r="O291" s="17">
        <f t="shared" si="109"/>
        <v>0</v>
      </c>
      <c r="P291" s="14">
        <f t="shared" ca="1" si="101"/>
        <v>16.100833000000002</v>
      </c>
      <c r="Q291" s="21">
        <f t="shared" si="102"/>
        <v>0</v>
      </c>
      <c r="R291" s="14">
        <f t="shared" si="110"/>
        <v>0</v>
      </c>
      <c r="S291" s="4" t="str">
        <f t="shared" si="111"/>
        <v>J=</v>
      </c>
      <c r="T291" s="33">
        <f t="shared" si="112"/>
        <v>44104</v>
      </c>
      <c r="U291" s="3"/>
      <c r="V291" s="3"/>
      <c r="W291" s="131">
        <f>[2]Plan1!$A349</f>
        <v>47269</v>
      </c>
      <c r="X291" s="131" t="str">
        <f>[2]Plan1!$C349</f>
        <v>Corpus Christi</v>
      </c>
      <c r="Y291" s="121"/>
      <c r="Z291" s="1"/>
      <c r="AA291" s="3"/>
      <c r="AB291" s="119"/>
      <c r="AC291" s="119"/>
      <c r="AD291" s="119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</row>
    <row r="292" spans="1:148" x14ac:dyDescent="0.15">
      <c r="A292" s="41">
        <f t="shared" si="103"/>
        <v>44041</v>
      </c>
      <c r="B292" s="15">
        <f t="shared" ca="1" si="113"/>
        <v>1016.2704209999999</v>
      </c>
      <c r="C292" s="14">
        <f t="shared" si="104"/>
        <v>1000</v>
      </c>
      <c r="D292" s="13">
        <f ca="1">IF(A292&lt;$B$1,VLOOKUP(A292,[1]DI!$A$4:$B$15000,2,FALSE),0)</f>
        <v>2.1500000000000005E-2</v>
      </c>
      <c r="E292" s="14">
        <f t="shared" ca="1" si="114"/>
        <v>1.0000844200000001</v>
      </c>
      <c r="F292" s="14">
        <f ca="1">(TRUNC(PRODUCT($E$12:$E291),16))</f>
        <v>1.0284561904990801</v>
      </c>
      <c r="G292" s="14">
        <f t="shared" ca="1" si="115"/>
        <v>1.0189415542470901</v>
      </c>
      <c r="H292" s="14">
        <f t="shared" ca="1" si="116"/>
        <v>1.00933776</v>
      </c>
      <c r="I292" s="13">
        <f t="shared" si="105"/>
        <v>2.1000000000000001E-2</v>
      </c>
      <c r="J292" s="33">
        <f t="shared" si="106"/>
        <v>43920</v>
      </c>
      <c r="K292" s="2">
        <f t="shared" si="107"/>
        <v>83</v>
      </c>
      <c r="L292" s="17">
        <f t="shared" si="108"/>
        <v>83</v>
      </c>
      <c r="M292" s="12">
        <f t="shared" si="99"/>
        <v>1.0068685239999999</v>
      </c>
      <c r="N292" s="12">
        <f t="shared" ca="1" si="100"/>
        <v>1.016270421</v>
      </c>
      <c r="O292" s="17">
        <f t="shared" si="109"/>
        <v>0</v>
      </c>
      <c r="P292" s="14">
        <f t="shared" ca="1" si="101"/>
        <v>16.270420999999999</v>
      </c>
      <c r="Q292" s="21">
        <f t="shared" si="102"/>
        <v>0</v>
      </c>
      <c r="R292" s="14">
        <f t="shared" si="110"/>
        <v>0</v>
      </c>
      <c r="S292" s="4" t="str">
        <f t="shared" si="111"/>
        <v>J=</v>
      </c>
      <c r="T292" s="33">
        <f t="shared" si="112"/>
        <v>44104</v>
      </c>
      <c r="U292" s="3"/>
      <c r="V292" s="3"/>
      <c r="W292" s="131">
        <f>[2]Plan1!$A350</f>
        <v>47368</v>
      </c>
      <c r="X292" s="131" t="str">
        <f>[2]Plan1!$C350</f>
        <v>Independência do Brasil</v>
      </c>
      <c r="Y292" s="121"/>
      <c r="Z292" s="1"/>
      <c r="AA292" s="3"/>
      <c r="AB292" s="119"/>
      <c r="AC292" s="119"/>
      <c r="AD292" s="119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</row>
    <row r="293" spans="1:148" x14ac:dyDescent="0.15">
      <c r="A293" s="41">
        <f t="shared" si="103"/>
        <v>44042</v>
      </c>
      <c r="B293" s="15">
        <f t="shared" ca="1" si="113"/>
        <v>1016.440038</v>
      </c>
      <c r="C293" s="14">
        <f t="shared" si="104"/>
        <v>1000</v>
      </c>
      <c r="D293" s="13">
        <f ca="1">IF(A293&lt;$B$1,VLOOKUP(A293,[1]DI!$A$4:$B$15000,2,FALSE),0)</f>
        <v>2.1500000000000005E-2</v>
      </c>
      <c r="E293" s="14">
        <f t="shared" ca="1" si="114"/>
        <v>1.0000844200000001</v>
      </c>
      <c r="F293" s="14">
        <f ca="1">(TRUNC(PRODUCT($E$12:$E292),16))</f>
        <v>1.02854301277069</v>
      </c>
      <c r="G293" s="14">
        <f t="shared" ca="1" si="115"/>
        <v>1.0189415542470901</v>
      </c>
      <c r="H293" s="14">
        <f t="shared" ca="1" si="116"/>
        <v>1.0094229699999999</v>
      </c>
      <c r="I293" s="13">
        <f t="shared" si="105"/>
        <v>2.1000000000000001E-2</v>
      </c>
      <c r="J293" s="33">
        <f t="shared" si="106"/>
        <v>43920</v>
      </c>
      <c r="K293" s="2">
        <f t="shared" si="107"/>
        <v>84</v>
      </c>
      <c r="L293" s="17">
        <f t="shared" si="108"/>
        <v>84</v>
      </c>
      <c r="M293" s="12">
        <f t="shared" si="99"/>
        <v>1.006951564</v>
      </c>
      <c r="N293" s="12">
        <f t="shared" ca="1" si="100"/>
        <v>1.016440038</v>
      </c>
      <c r="O293" s="17">
        <f t="shared" si="109"/>
        <v>0</v>
      </c>
      <c r="P293" s="14">
        <f t="shared" ca="1" si="101"/>
        <v>16.440038000000001</v>
      </c>
      <c r="Q293" s="21">
        <f t="shared" si="102"/>
        <v>0</v>
      </c>
      <c r="R293" s="14">
        <f t="shared" si="110"/>
        <v>0</v>
      </c>
      <c r="S293" s="4" t="str">
        <f t="shared" si="111"/>
        <v>J=</v>
      </c>
      <c r="T293" s="33">
        <f t="shared" si="112"/>
        <v>44104</v>
      </c>
      <c r="U293" s="3"/>
      <c r="V293" s="3"/>
      <c r="W293" s="131">
        <f>[2]Plan1!$A351</f>
        <v>47403</v>
      </c>
      <c r="X293" s="131" t="str">
        <f>[2]Plan1!$C351</f>
        <v>Nossa Sr.a Aparecida - Padroeira do Brasil</v>
      </c>
      <c r="Y293" s="121"/>
      <c r="Z293" s="1"/>
      <c r="AA293" s="3"/>
      <c r="AB293" s="119"/>
      <c r="AC293" s="119"/>
      <c r="AD293" s="119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</row>
    <row r="294" spans="1:148" x14ac:dyDescent="0.15">
      <c r="A294" s="41">
        <f t="shared" si="103"/>
        <v>44043</v>
      </c>
      <c r="B294" s="15">
        <f t="shared" ca="1" si="113"/>
        <v>1016.609687</v>
      </c>
      <c r="C294" s="14">
        <f t="shared" si="104"/>
        <v>1000</v>
      </c>
      <c r="D294" s="13">
        <f ca="1">IF(A294&lt;$B$1,VLOOKUP(A294,[1]DI!$A$4:$B$15000,2,FALSE),0)</f>
        <v>2.1500000000000005E-2</v>
      </c>
      <c r="E294" s="14">
        <f t="shared" ca="1" si="114"/>
        <v>1.0000844200000001</v>
      </c>
      <c r="F294" s="14">
        <f ca="1">(TRUNC(PRODUCT($E$12:$E293),16))</f>
        <v>1.0286298423718201</v>
      </c>
      <c r="G294" s="14">
        <f t="shared" ca="1" si="115"/>
        <v>1.0189415542470901</v>
      </c>
      <c r="H294" s="14">
        <f t="shared" ca="1" si="116"/>
        <v>1.00950819</v>
      </c>
      <c r="I294" s="13">
        <f t="shared" si="105"/>
        <v>2.1000000000000001E-2</v>
      </c>
      <c r="J294" s="33">
        <f t="shared" si="106"/>
        <v>43920</v>
      </c>
      <c r="K294" s="2">
        <f t="shared" si="107"/>
        <v>85</v>
      </c>
      <c r="L294" s="17">
        <f t="shared" si="108"/>
        <v>85</v>
      </c>
      <c r="M294" s="12">
        <f t="shared" si="99"/>
        <v>1.0070346109999999</v>
      </c>
      <c r="N294" s="12">
        <f t="shared" ca="1" si="100"/>
        <v>1.0166096870000001</v>
      </c>
      <c r="O294" s="17">
        <f t="shared" si="109"/>
        <v>0</v>
      </c>
      <c r="P294" s="14">
        <f t="shared" ca="1" si="101"/>
        <v>16.609687000000001</v>
      </c>
      <c r="Q294" s="21">
        <f t="shared" si="102"/>
        <v>0</v>
      </c>
      <c r="R294" s="14">
        <f t="shared" si="110"/>
        <v>0</v>
      </c>
      <c r="S294" s="4" t="str">
        <f t="shared" si="111"/>
        <v>J=</v>
      </c>
      <c r="T294" s="33">
        <f t="shared" si="112"/>
        <v>44104</v>
      </c>
      <c r="U294" s="3"/>
      <c r="V294" s="3"/>
      <c r="W294" s="131">
        <f>[2]Plan1!$A352</f>
        <v>47424</v>
      </c>
      <c r="X294" s="131" t="str">
        <f>[2]Plan1!$C352</f>
        <v>Finados</v>
      </c>
      <c r="Y294" s="121"/>
      <c r="Z294" s="1"/>
      <c r="AA294" s="3"/>
      <c r="AB294" s="119"/>
      <c r="AC294" s="119"/>
      <c r="AD294" s="119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</row>
    <row r="295" spans="1:148" x14ac:dyDescent="0.15">
      <c r="A295" s="41">
        <f t="shared" si="103"/>
        <v>44044</v>
      </c>
      <c r="B295" s="15">
        <f t="shared" ca="1" si="113"/>
        <v>1016.779358</v>
      </c>
      <c r="C295" s="14">
        <f t="shared" si="104"/>
        <v>1000</v>
      </c>
      <c r="D295" s="13">
        <f ca="1">IF(A295&lt;$B$1,VLOOKUP(A295,[1]DI!$A$4:$B$15000,2,FALSE),0)</f>
        <v>0</v>
      </c>
      <c r="E295" s="14">
        <f t="shared" ca="1" si="114"/>
        <v>1</v>
      </c>
      <c r="F295" s="14">
        <f ca="1">(TRUNC(PRODUCT($E$12:$E294),16))</f>
        <v>1.0287166793031199</v>
      </c>
      <c r="G295" s="14">
        <f t="shared" ca="1" si="115"/>
        <v>1.0189415542470901</v>
      </c>
      <c r="H295" s="14">
        <f t="shared" ca="1" si="116"/>
        <v>1.0095934099999999</v>
      </c>
      <c r="I295" s="13">
        <f t="shared" si="105"/>
        <v>2.1000000000000001E-2</v>
      </c>
      <c r="J295" s="33">
        <f t="shared" si="106"/>
        <v>43920</v>
      </c>
      <c r="K295" s="2">
        <f t="shared" si="107"/>
        <v>85</v>
      </c>
      <c r="L295" s="17">
        <f t="shared" si="108"/>
        <v>86</v>
      </c>
      <c r="M295" s="12">
        <f t="shared" si="99"/>
        <v>1.007117665</v>
      </c>
      <c r="N295" s="12">
        <f t="shared" ca="1" si="100"/>
        <v>1.016779358</v>
      </c>
      <c r="O295" s="17">
        <f t="shared" si="109"/>
        <v>0</v>
      </c>
      <c r="P295" s="14">
        <f t="shared" ca="1" si="101"/>
        <v>16.779357999999998</v>
      </c>
      <c r="Q295" s="21">
        <f t="shared" si="102"/>
        <v>0</v>
      </c>
      <c r="R295" s="14">
        <f t="shared" si="110"/>
        <v>0</v>
      </c>
      <c r="S295" s="4" t="str">
        <f t="shared" si="111"/>
        <v>J=</v>
      </c>
      <c r="T295" s="33">
        <f t="shared" si="112"/>
        <v>44104</v>
      </c>
      <c r="U295" s="3"/>
      <c r="V295" s="3"/>
      <c r="W295" s="131">
        <f>[2]Plan1!$A353</f>
        <v>47437</v>
      </c>
      <c r="X295" s="131" t="str">
        <f>[2]Plan1!$C353</f>
        <v>Proclamação da República</v>
      </c>
      <c r="Y295" s="121"/>
      <c r="Z295" s="1"/>
      <c r="AA295" s="3"/>
      <c r="AB295" s="119"/>
      <c r="AC295" s="119"/>
      <c r="AD295" s="119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</row>
    <row r="296" spans="1:148" x14ac:dyDescent="0.15">
      <c r="A296" s="41">
        <f t="shared" si="103"/>
        <v>44045</v>
      </c>
      <c r="B296" s="15">
        <f t="shared" ca="1" si="113"/>
        <v>1016.779358</v>
      </c>
      <c r="C296" s="14">
        <f t="shared" si="104"/>
        <v>1000</v>
      </c>
      <c r="D296" s="13">
        <f ca="1">IF(A296&lt;$B$1,VLOOKUP(A296,[1]DI!$A$4:$B$15000,2,FALSE),0)</f>
        <v>0</v>
      </c>
      <c r="E296" s="14">
        <f t="shared" ca="1" si="114"/>
        <v>1</v>
      </c>
      <c r="F296" s="14">
        <f ca="1">(TRUNC(PRODUCT($E$12:$E295),16))</f>
        <v>1.0287166793031199</v>
      </c>
      <c r="G296" s="14">
        <f t="shared" ca="1" si="115"/>
        <v>1.0189415542470901</v>
      </c>
      <c r="H296" s="14">
        <f t="shared" ca="1" si="116"/>
        <v>1.0095934099999999</v>
      </c>
      <c r="I296" s="13">
        <f t="shared" si="105"/>
        <v>2.1000000000000001E-2</v>
      </c>
      <c r="J296" s="33">
        <f t="shared" si="106"/>
        <v>43920</v>
      </c>
      <c r="K296" s="2">
        <f t="shared" si="107"/>
        <v>85</v>
      </c>
      <c r="L296" s="17">
        <f t="shared" si="108"/>
        <v>86</v>
      </c>
      <c r="M296" s="12">
        <f t="shared" si="99"/>
        <v>1.007117665</v>
      </c>
      <c r="N296" s="12">
        <f t="shared" ca="1" si="100"/>
        <v>1.016779358</v>
      </c>
      <c r="O296" s="17">
        <f t="shared" si="109"/>
        <v>0</v>
      </c>
      <c r="P296" s="14">
        <f t="shared" ca="1" si="101"/>
        <v>16.779357999999998</v>
      </c>
      <c r="Q296" s="21">
        <f t="shared" si="102"/>
        <v>0</v>
      </c>
      <c r="R296" s="14">
        <f t="shared" si="110"/>
        <v>0</v>
      </c>
      <c r="S296" s="4" t="str">
        <f t="shared" si="111"/>
        <v>J=</v>
      </c>
      <c r="T296" s="33">
        <f t="shared" si="112"/>
        <v>44104</v>
      </c>
      <c r="U296" s="3"/>
      <c r="V296" s="3"/>
      <c r="W296" s="131">
        <f>[2]Plan1!$A354</f>
        <v>47442</v>
      </c>
      <c r="X296" s="131" t="str">
        <f>[2]Plan1!$C354</f>
        <v>Dia Nacional de Zumbi e da Consciência Negra</v>
      </c>
      <c r="Y296" s="121"/>
      <c r="Z296" s="1"/>
      <c r="AA296" s="3"/>
      <c r="AB296" s="119"/>
      <c r="AC296" s="119"/>
      <c r="AD296" s="119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</row>
    <row r="297" spans="1:148" x14ac:dyDescent="0.15">
      <c r="A297" s="41">
        <f t="shared" si="103"/>
        <v>44046</v>
      </c>
      <c r="B297" s="15">
        <f t="shared" ca="1" si="113"/>
        <v>1016.779358</v>
      </c>
      <c r="C297" s="14">
        <f t="shared" si="104"/>
        <v>1000</v>
      </c>
      <c r="D297" s="13">
        <f ca="1">IF(A297&lt;$B$1,VLOOKUP(A297,[1]DI!$A$4:$B$15000,2,FALSE),0)</f>
        <v>2.1500000000000005E-2</v>
      </c>
      <c r="E297" s="14">
        <f t="shared" ca="1" si="114"/>
        <v>1.0000844200000001</v>
      </c>
      <c r="F297" s="14">
        <f ca="1">(TRUNC(PRODUCT($E$12:$E296),16))</f>
        <v>1.0287166793031199</v>
      </c>
      <c r="G297" s="14">
        <f t="shared" ca="1" si="115"/>
        <v>1.0189415542470901</v>
      </c>
      <c r="H297" s="14">
        <f t="shared" ca="1" si="116"/>
        <v>1.0095934099999999</v>
      </c>
      <c r="I297" s="13">
        <f t="shared" si="105"/>
        <v>2.1000000000000001E-2</v>
      </c>
      <c r="J297" s="33">
        <f t="shared" si="106"/>
        <v>43920</v>
      </c>
      <c r="K297" s="2">
        <f t="shared" si="107"/>
        <v>86</v>
      </c>
      <c r="L297" s="17">
        <f t="shared" si="108"/>
        <v>86</v>
      </c>
      <c r="M297" s="12">
        <f t="shared" si="99"/>
        <v>1.007117665</v>
      </c>
      <c r="N297" s="12">
        <f t="shared" ca="1" si="100"/>
        <v>1.016779358</v>
      </c>
      <c r="O297" s="17">
        <f t="shared" si="109"/>
        <v>0</v>
      </c>
      <c r="P297" s="14">
        <f t="shared" ca="1" si="101"/>
        <v>16.779357999999998</v>
      </c>
      <c r="Q297" s="21">
        <f t="shared" si="102"/>
        <v>0</v>
      </c>
      <c r="R297" s="14">
        <f t="shared" si="110"/>
        <v>0</v>
      </c>
      <c r="S297" s="4" t="str">
        <f t="shared" si="111"/>
        <v>J=</v>
      </c>
      <c r="T297" s="33">
        <f t="shared" si="112"/>
        <v>44104</v>
      </c>
      <c r="U297" s="3"/>
      <c r="V297" s="3"/>
      <c r="W297" s="131">
        <f>[2]Plan1!$A355</f>
        <v>47477</v>
      </c>
      <c r="X297" s="131" t="str">
        <f>[2]Plan1!$C355</f>
        <v>Natal</v>
      </c>
      <c r="Y297" s="121"/>
      <c r="Z297" s="1"/>
      <c r="AA297" s="3"/>
      <c r="AB297" s="119"/>
      <c r="AC297" s="119"/>
      <c r="AD297" s="119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</row>
    <row r="298" spans="1:148" x14ac:dyDescent="0.15">
      <c r="A298" s="41">
        <f t="shared" si="103"/>
        <v>44047</v>
      </c>
      <c r="B298" s="15">
        <f t="shared" ca="1" si="113"/>
        <v>1016.949059</v>
      </c>
      <c r="C298" s="14">
        <f t="shared" si="104"/>
        <v>1000</v>
      </c>
      <c r="D298" s="13">
        <f ca="1">IF(A298&lt;$B$1,VLOOKUP(A298,[1]DI!$A$4:$B$15000,2,FALSE),0)</f>
        <v>2.1500000000000005E-2</v>
      </c>
      <c r="E298" s="14">
        <f t="shared" ca="1" si="114"/>
        <v>1.0000844200000001</v>
      </c>
      <c r="F298" s="14">
        <f ca="1">(TRUNC(PRODUCT($E$12:$E297),16))</f>
        <v>1.02880352356518</v>
      </c>
      <c r="G298" s="14">
        <f t="shared" ca="1" si="115"/>
        <v>1.0189415542470901</v>
      </c>
      <c r="H298" s="14">
        <f t="shared" ca="1" si="116"/>
        <v>1.00967864</v>
      </c>
      <c r="I298" s="13">
        <f t="shared" si="105"/>
        <v>2.1000000000000001E-2</v>
      </c>
      <c r="J298" s="33">
        <f t="shared" si="106"/>
        <v>43920</v>
      </c>
      <c r="K298" s="2">
        <f t="shared" si="107"/>
        <v>87</v>
      </c>
      <c r="L298" s="17">
        <f t="shared" si="108"/>
        <v>87</v>
      </c>
      <c r="M298" s="12">
        <f t="shared" si="99"/>
        <v>1.007200726</v>
      </c>
      <c r="N298" s="12">
        <f t="shared" ca="1" si="100"/>
        <v>1.0169490590000001</v>
      </c>
      <c r="O298" s="17">
        <f t="shared" si="109"/>
        <v>0</v>
      </c>
      <c r="P298" s="14">
        <f t="shared" ca="1" si="101"/>
        <v>16.949058999999998</v>
      </c>
      <c r="Q298" s="21">
        <f t="shared" si="102"/>
        <v>0</v>
      </c>
      <c r="R298" s="14">
        <f t="shared" si="110"/>
        <v>0</v>
      </c>
      <c r="S298" s="4" t="str">
        <f t="shared" si="111"/>
        <v>J=</v>
      </c>
      <c r="T298" s="33">
        <f t="shared" si="112"/>
        <v>44104</v>
      </c>
      <c r="U298" s="3"/>
      <c r="V298" s="3"/>
      <c r="W298" s="131">
        <f>[2]Plan1!$A356</f>
        <v>47484</v>
      </c>
      <c r="X298" s="131" t="str">
        <f>[2]Plan1!$C356</f>
        <v>Confraternização Universal</v>
      </c>
      <c r="Y298" s="121"/>
      <c r="Z298" s="1"/>
      <c r="AA298" s="3"/>
      <c r="AB298" s="119"/>
      <c r="AC298" s="119"/>
      <c r="AD298" s="119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</row>
    <row r="299" spans="1:148" x14ac:dyDescent="0.15">
      <c r="A299" s="41">
        <f t="shared" si="103"/>
        <v>44048</v>
      </c>
      <c r="B299" s="15">
        <f t="shared" ca="1" si="113"/>
        <v>1017.11879099</v>
      </c>
      <c r="C299" s="14">
        <f t="shared" si="104"/>
        <v>1000</v>
      </c>
      <c r="D299" s="13">
        <f ca="1">IF(A299&lt;$B$1,VLOOKUP(A299,[1]DI!$A$4:$B$15000,2,FALSE),0)</f>
        <v>2.1500000000000005E-2</v>
      </c>
      <c r="E299" s="14">
        <f t="shared" ca="1" si="114"/>
        <v>1.0000844200000001</v>
      </c>
      <c r="F299" s="14">
        <f ca="1">(TRUNC(PRODUCT($E$12:$E298),16))</f>
        <v>1.02889037515864</v>
      </c>
      <c r="G299" s="14">
        <f t="shared" ca="1" si="115"/>
        <v>1.0189415542470901</v>
      </c>
      <c r="H299" s="14">
        <f t="shared" ca="1" si="116"/>
        <v>1.0097638799999999</v>
      </c>
      <c r="I299" s="13">
        <f t="shared" si="105"/>
        <v>2.1000000000000001E-2</v>
      </c>
      <c r="J299" s="33">
        <f t="shared" si="106"/>
        <v>43920</v>
      </c>
      <c r="K299" s="2">
        <f t="shared" si="107"/>
        <v>88</v>
      </c>
      <c r="L299" s="17">
        <f t="shared" si="108"/>
        <v>88</v>
      </c>
      <c r="M299" s="12">
        <f t="shared" si="99"/>
        <v>1.007283793</v>
      </c>
      <c r="N299" s="12">
        <f t="shared" ca="1" si="100"/>
        <v>1.0171187909999999</v>
      </c>
      <c r="O299" s="17">
        <f t="shared" si="109"/>
        <v>0</v>
      </c>
      <c r="P299" s="14">
        <f t="shared" ca="1" si="101"/>
        <v>17.118790990000001</v>
      </c>
      <c r="Q299" s="21">
        <f t="shared" si="102"/>
        <v>0</v>
      </c>
      <c r="R299" s="14">
        <f t="shared" si="110"/>
        <v>0</v>
      </c>
      <c r="S299" s="4" t="str">
        <f t="shared" si="111"/>
        <v>J=</v>
      </c>
      <c r="T299" s="33">
        <f t="shared" si="112"/>
        <v>44104</v>
      </c>
      <c r="U299" s="3"/>
      <c r="V299" s="3"/>
      <c r="W299" s="131">
        <f>[2]Plan1!$A357</f>
        <v>47546</v>
      </c>
      <c r="X299" s="131" t="str">
        <f>[2]Plan1!$C357</f>
        <v>Carnaval</v>
      </c>
      <c r="Y299" s="121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</row>
    <row r="300" spans="1:148" x14ac:dyDescent="0.15">
      <c r="A300" s="41">
        <f t="shared" si="103"/>
        <v>44049</v>
      </c>
      <c r="B300" s="15">
        <f t="shared" ca="1" si="113"/>
        <v>1017.288545</v>
      </c>
      <c r="C300" s="14">
        <f t="shared" si="104"/>
        <v>1000</v>
      </c>
      <c r="D300" s="13">
        <f ca="1">IF(A300&lt;$B$1,VLOOKUP(A300,[1]DI!$A$4:$B$15000,2,FALSE),0)</f>
        <v>1.9000000000000006E-2</v>
      </c>
      <c r="E300" s="14">
        <f t="shared" ca="1" si="114"/>
        <v>1.0000746899999999</v>
      </c>
      <c r="F300" s="14">
        <f ca="1">(TRUNC(PRODUCT($E$12:$E299),16))</f>
        <v>1.0289772340841199</v>
      </c>
      <c r="G300" s="14">
        <f t="shared" ca="1" si="115"/>
        <v>1.0189415542470901</v>
      </c>
      <c r="H300" s="14">
        <f t="shared" ca="1" si="116"/>
        <v>1.0098491199999999</v>
      </c>
      <c r="I300" s="13">
        <f t="shared" si="105"/>
        <v>2.1000000000000001E-2</v>
      </c>
      <c r="J300" s="33">
        <f t="shared" si="106"/>
        <v>43920</v>
      </c>
      <c r="K300" s="2">
        <f t="shared" si="107"/>
        <v>89</v>
      </c>
      <c r="L300" s="17">
        <f t="shared" si="108"/>
        <v>89</v>
      </c>
      <c r="M300" s="12">
        <f t="shared" si="99"/>
        <v>1.0073668680000001</v>
      </c>
      <c r="N300" s="12">
        <f t="shared" ca="1" si="100"/>
        <v>1.017288545</v>
      </c>
      <c r="O300" s="17">
        <f t="shared" si="109"/>
        <v>0</v>
      </c>
      <c r="P300" s="14">
        <f t="shared" ca="1" si="101"/>
        <v>17.288544999999999</v>
      </c>
      <c r="Q300" s="21">
        <f t="shared" si="102"/>
        <v>0</v>
      </c>
      <c r="R300" s="14">
        <f t="shared" si="110"/>
        <v>0</v>
      </c>
      <c r="S300" s="4" t="str">
        <f t="shared" si="111"/>
        <v>J=</v>
      </c>
      <c r="T300" s="33">
        <f t="shared" si="112"/>
        <v>44104</v>
      </c>
      <c r="U300" s="3"/>
      <c r="V300" s="3"/>
      <c r="W300" s="131">
        <f>[2]Plan1!$A358</f>
        <v>47547</v>
      </c>
      <c r="X300" s="131" t="str">
        <f>[2]Plan1!$C358</f>
        <v>Carnaval</v>
      </c>
      <c r="Y300" s="121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</row>
    <row r="301" spans="1:148" x14ac:dyDescent="0.15">
      <c r="A301" s="41">
        <f t="shared" si="103"/>
        <v>44050</v>
      </c>
      <c r="B301" s="15">
        <f t="shared" ca="1" si="113"/>
        <v>1017.448436</v>
      </c>
      <c r="C301" s="14">
        <f t="shared" si="104"/>
        <v>1000</v>
      </c>
      <c r="D301" s="13">
        <f ca="1">IF(A301&lt;$B$1,VLOOKUP(A301,[1]DI!$A$4:$B$15000,2,FALSE),0)</f>
        <v>1.9000000000000006E-2</v>
      </c>
      <c r="E301" s="14">
        <f t="shared" ca="1" si="114"/>
        <v>1.0000746899999999</v>
      </c>
      <c r="F301" s="14">
        <f ca="1">(TRUNC(PRODUCT($E$12:$E300),16))</f>
        <v>1.02905408839373</v>
      </c>
      <c r="G301" s="14">
        <f t="shared" ca="1" si="115"/>
        <v>1.0189415542470901</v>
      </c>
      <c r="H301" s="14">
        <f t="shared" ca="1" si="116"/>
        <v>1.00992455</v>
      </c>
      <c r="I301" s="13">
        <f t="shared" si="105"/>
        <v>2.1000000000000001E-2</v>
      </c>
      <c r="J301" s="33">
        <f t="shared" si="106"/>
        <v>43920</v>
      </c>
      <c r="K301" s="2">
        <f t="shared" si="107"/>
        <v>90</v>
      </c>
      <c r="L301" s="17">
        <f t="shared" si="108"/>
        <v>90</v>
      </c>
      <c r="M301" s="12">
        <f t="shared" si="99"/>
        <v>1.007449949</v>
      </c>
      <c r="N301" s="12">
        <f t="shared" ca="1" si="100"/>
        <v>1.017448436</v>
      </c>
      <c r="O301" s="17">
        <f t="shared" si="109"/>
        <v>0</v>
      </c>
      <c r="P301" s="14">
        <f t="shared" ca="1" si="101"/>
        <v>17.448436000000001</v>
      </c>
      <c r="Q301" s="21">
        <f t="shared" si="102"/>
        <v>0</v>
      </c>
      <c r="R301" s="14">
        <f t="shared" si="110"/>
        <v>0</v>
      </c>
      <c r="S301" s="4" t="str">
        <f t="shared" si="111"/>
        <v>J=</v>
      </c>
      <c r="T301" s="33">
        <f t="shared" si="112"/>
        <v>44104</v>
      </c>
      <c r="U301" s="3"/>
      <c r="V301" s="3"/>
      <c r="W301" s="131">
        <f>[2]Plan1!$A359</f>
        <v>47592</v>
      </c>
      <c r="X301" s="131" t="str">
        <f>[2]Plan1!$C359</f>
        <v>Paixão de Cristo</v>
      </c>
      <c r="Y301" s="121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</row>
    <row r="302" spans="1:148" x14ac:dyDescent="0.15">
      <c r="A302" s="41">
        <f t="shared" si="103"/>
        <v>44051</v>
      </c>
      <c r="B302" s="15">
        <f t="shared" ca="1" si="113"/>
        <v>1017.60834699</v>
      </c>
      <c r="C302" s="14">
        <f t="shared" si="104"/>
        <v>1000</v>
      </c>
      <c r="D302" s="13">
        <f ca="1">IF(A302&lt;$B$1,VLOOKUP(A302,[1]DI!$A$4:$B$15000,2,FALSE),0)</f>
        <v>0</v>
      </c>
      <c r="E302" s="14">
        <f t="shared" ca="1" si="114"/>
        <v>1</v>
      </c>
      <c r="F302" s="14">
        <f ca="1">(TRUNC(PRODUCT($E$12:$E301),16))</f>
        <v>1.02913094844359</v>
      </c>
      <c r="G302" s="14">
        <f t="shared" ca="1" si="115"/>
        <v>1.0189415542470901</v>
      </c>
      <c r="H302" s="14">
        <f t="shared" ca="1" si="116"/>
        <v>1.0099999799999999</v>
      </c>
      <c r="I302" s="13">
        <f t="shared" si="105"/>
        <v>2.1000000000000001E-2</v>
      </c>
      <c r="J302" s="33">
        <f t="shared" si="106"/>
        <v>43920</v>
      </c>
      <c r="K302" s="2">
        <f t="shared" si="107"/>
        <v>90</v>
      </c>
      <c r="L302" s="17">
        <f t="shared" si="108"/>
        <v>91</v>
      </c>
      <c r="M302" s="12">
        <f t="shared" si="99"/>
        <v>1.007533037</v>
      </c>
      <c r="N302" s="12">
        <f t="shared" ca="1" si="100"/>
        <v>1.0176083469999999</v>
      </c>
      <c r="O302" s="17">
        <f t="shared" si="109"/>
        <v>0</v>
      </c>
      <c r="P302" s="14">
        <f t="shared" ca="1" si="101"/>
        <v>17.608346990000001</v>
      </c>
      <c r="Q302" s="21">
        <f t="shared" si="102"/>
        <v>0</v>
      </c>
      <c r="R302" s="14">
        <f t="shared" si="110"/>
        <v>0</v>
      </c>
      <c r="S302" s="4" t="str">
        <f t="shared" si="111"/>
        <v>J=</v>
      </c>
      <c r="T302" s="33">
        <f t="shared" si="112"/>
        <v>44104</v>
      </c>
      <c r="U302" s="3"/>
      <c r="V302" s="3"/>
      <c r="W302" s="131">
        <f>[2]Plan1!$A360</f>
        <v>47594</v>
      </c>
      <c r="X302" s="131" t="str">
        <f>[2]Plan1!$C360</f>
        <v>Tiradentes</v>
      </c>
      <c r="Y302" s="136"/>
      <c r="Z302" s="25"/>
      <c r="AA302" s="22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</row>
    <row r="303" spans="1:148" x14ac:dyDescent="0.15">
      <c r="A303" s="41">
        <f t="shared" si="103"/>
        <v>44052</v>
      </c>
      <c r="B303" s="15">
        <f t="shared" ca="1" si="113"/>
        <v>1017.60834699</v>
      </c>
      <c r="C303" s="14">
        <f t="shared" si="104"/>
        <v>1000</v>
      </c>
      <c r="D303" s="13">
        <f ca="1">IF(A303&lt;$B$1,VLOOKUP(A303,[1]DI!$A$4:$B$15000,2,FALSE),0)</f>
        <v>0</v>
      </c>
      <c r="E303" s="14">
        <f t="shared" ca="1" si="114"/>
        <v>1</v>
      </c>
      <c r="F303" s="14">
        <f ca="1">(TRUNC(PRODUCT($E$12:$E302),16))</f>
        <v>1.02913094844359</v>
      </c>
      <c r="G303" s="14">
        <f t="shared" ca="1" si="115"/>
        <v>1.0189415542470901</v>
      </c>
      <c r="H303" s="14">
        <f t="shared" ca="1" si="116"/>
        <v>1.0099999799999999</v>
      </c>
      <c r="I303" s="13">
        <f t="shared" si="105"/>
        <v>2.1000000000000001E-2</v>
      </c>
      <c r="J303" s="33">
        <f t="shared" si="106"/>
        <v>43920</v>
      </c>
      <c r="K303" s="2">
        <f t="shared" si="107"/>
        <v>90</v>
      </c>
      <c r="L303" s="17">
        <f t="shared" si="108"/>
        <v>91</v>
      </c>
      <c r="M303" s="12">
        <f t="shared" si="99"/>
        <v>1.007533037</v>
      </c>
      <c r="N303" s="12">
        <f t="shared" ca="1" si="100"/>
        <v>1.0176083469999999</v>
      </c>
      <c r="O303" s="17">
        <f t="shared" si="109"/>
        <v>0</v>
      </c>
      <c r="P303" s="14">
        <f t="shared" ca="1" si="101"/>
        <v>17.608346990000001</v>
      </c>
      <c r="Q303" s="21">
        <f t="shared" si="102"/>
        <v>0</v>
      </c>
      <c r="R303" s="14">
        <f t="shared" si="110"/>
        <v>0</v>
      </c>
      <c r="S303" s="4" t="str">
        <f t="shared" si="111"/>
        <v>J=</v>
      </c>
      <c r="T303" s="33">
        <f t="shared" si="112"/>
        <v>44104</v>
      </c>
      <c r="U303" s="3"/>
      <c r="V303" s="3"/>
      <c r="W303" s="131">
        <f>[2]Plan1!$A361</f>
        <v>47604</v>
      </c>
      <c r="X303" s="131" t="str">
        <f>[2]Plan1!$C361</f>
        <v>Dia do Trabalho</v>
      </c>
      <c r="Y303" s="121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</row>
    <row r="304" spans="1:148" x14ac:dyDescent="0.15">
      <c r="A304" s="41">
        <f t="shared" si="103"/>
        <v>44053</v>
      </c>
      <c r="B304" s="15">
        <f t="shared" ca="1" si="113"/>
        <v>1017.60834699</v>
      </c>
      <c r="C304" s="14">
        <f t="shared" si="104"/>
        <v>1000</v>
      </c>
      <c r="D304" s="13">
        <f ca="1">IF(A304&lt;$B$1,VLOOKUP(A304,[1]DI!$A$4:$B$15000,2,FALSE),0)</f>
        <v>1.9000000000000006E-2</v>
      </c>
      <c r="E304" s="14">
        <f t="shared" ca="1" si="114"/>
        <v>1.0000746899999999</v>
      </c>
      <c r="F304" s="14">
        <f ca="1">(TRUNC(PRODUCT($E$12:$E303),16))</f>
        <v>1.02913094844359</v>
      </c>
      <c r="G304" s="14">
        <f t="shared" ca="1" si="115"/>
        <v>1.0189415542470901</v>
      </c>
      <c r="H304" s="14">
        <f t="shared" ca="1" si="116"/>
        <v>1.0099999799999999</v>
      </c>
      <c r="I304" s="13">
        <f t="shared" si="105"/>
        <v>2.1000000000000001E-2</v>
      </c>
      <c r="J304" s="33">
        <f t="shared" si="106"/>
        <v>43920</v>
      </c>
      <c r="K304" s="2">
        <f t="shared" si="107"/>
        <v>91</v>
      </c>
      <c r="L304" s="17">
        <f t="shared" si="108"/>
        <v>91</v>
      </c>
      <c r="M304" s="12">
        <f t="shared" si="99"/>
        <v>1.007533037</v>
      </c>
      <c r="N304" s="12">
        <f t="shared" ca="1" si="100"/>
        <v>1.0176083469999999</v>
      </c>
      <c r="O304" s="17">
        <f t="shared" si="109"/>
        <v>0</v>
      </c>
      <c r="P304" s="14">
        <f t="shared" ca="1" si="101"/>
        <v>17.608346990000001</v>
      </c>
      <c r="Q304" s="21">
        <f t="shared" si="102"/>
        <v>0</v>
      </c>
      <c r="R304" s="14">
        <f t="shared" si="110"/>
        <v>0</v>
      </c>
      <c r="S304" s="4" t="str">
        <f t="shared" si="111"/>
        <v>J=</v>
      </c>
      <c r="T304" s="33">
        <f t="shared" si="112"/>
        <v>44104</v>
      </c>
      <c r="U304" s="3"/>
      <c r="V304" s="3"/>
      <c r="W304" s="131">
        <f>[2]Plan1!$A362</f>
        <v>47654</v>
      </c>
      <c r="X304" s="131" t="str">
        <f>[2]Plan1!$C362</f>
        <v>Corpus Christi</v>
      </c>
      <c r="Y304" s="121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</row>
    <row r="305" spans="1:148" x14ac:dyDescent="0.15">
      <c r="A305" s="41">
        <f t="shared" si="103"/>
        <v>44054</v>
      </c>
      <c r="B305" s="15">
        <f t="shared" ca="1" si="113"/>
        <v>1017.76828899</v>
      </c>
      <c r="C305" s="14">
        <f t="shared" si="104"/>
        <v>1000</v>
      </c>
      <c r="D305" s="13">
        <f ca="1">IF(A305&lt;$B$1,VLOOKUP(A305,[1]DI!$A$4:$B$15000,2,FALSE),0)</f>
        <v>1.9000000000000006E-2</v>
      </c>
      <c r="E305" s="14">
        <f t="shared" ca="1" si="114"/>
        <v>1.0000746899999999</v>
      </c>
      <c r="F305" s="14">
        <f ca="1">(TRUNC(PRODUCT($E$12:$E304),16))</f>
        <v>1.0292078142341301</v>
      </c>
      <c r="G305" s="14">
        <f t="shared" ca="1" si="115"/>
        <v>1.0189415542470901</v>
      </c>
      <c r="H305" s="14">
        <f t="shared" ca="1" si="116"/>
        <v>1.0100754199999999</v>
      </c>
      <c r="I305" s="13">
        <f t="shared" si="105"/>
        <v>2.1000000000000001E-2</v>
      </c>
      <c r="J305" s="33">
        <f t="shared" si="106"/>
        <v>43920</v>
      </c>
      <c r="K305" s="2">
        <f t="shared" si="107"/>
        <v>92</v>
      </c>
      <c r="L305" s="17">
        <f t="shared" si="108"/>
        <v>92</v>
      </c>
      <c r="M305" s="12">
        <f t="shared" si="99"/>
        <v>1.007616133</v>
      </c>
      <c r="N305" s="12">
        <f t="shared" ca="1" si="100"/>
        <v>1.0177682889999999</v>
      </c>
      <c r="O305" s="17">
        <f t="shared" si="109"/>
        <v>0</v>
      </c>
      <c r="P305" s="14">
        <f t="shared" ca="1" si="101"/>
        <v>17.768288989999999</v>
      </c>
      <c r="Q305" s="21">
        <f t="shared" si="102"/>
        <v>0</v>
      </c>
      <c r="R305" s="14">
        <f t="shared" si="110"/>
        <v>0</v>
      </c>
      <c r="S305" s="4" t="str">
        <f t="shared" si="111"/>
        <v>J=</v>
      </c>
      <c r="T305" s="33">
        <f t="shared" si="112"/>
        <v>44104</v>
      </c>
      <c r="U305" s="3"/>
      <c r="V305" s="3"/>
      <c r="W305" s="131">
        <f>[2]Plan1!$A363</f>
        <v>47733</v>
      </c>
      <c r="X305" s="131" t="str">
        <f>[2]Plan1!$C363</f>
        <v>Independência do Brasil</v>
      </c>
      <c r="Y305" s="136"/>
      <c r="Z305" s="25"/>
      <c r="AA305" s="22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</row>
    <row r="306" spans="1:148" x14ac:dyDescent="0.15">
      <c r="A306" s="41">
        <f t="shared" si="103"/>
        <v>44055</v>
      </c>
      <c r="B306" s="15">
        <f t="shared" ca="1" si="113"/>
        <v>1017.9282480000001</v>
      </c>
      <c r="C306" s="14">
        <f t="shared" si="104"/>
        <v>1000</v>
      </c>
      <c r="D306" s="13">
        <f ca="1">IF(A306&lt;$B$1,VLOOKUP(A306,[1]DI!$A$4:$B$15000,2,FALSE),0)</f>
        <v>1.9000000000000006E-2</v>
      </c>
      <c r="E306" s="14">
        <f t="shared" ca="1" si="114"/>
        <v>1.0000746899999999</v>
      </c>
      <c r="F306" s="14">
        <f ca="1">(TRUNC(PRODUCT($E$12:$E305),16))</f>
        <v>1.02928468576578</v>
      </c>
      <c r="G306" s="14">
        <f t="shared" ca="1" si="115"/>
        <v>1.0189415542470901</v>
      </c>
      <c r="H306" s="14">
        <f t="shared" ca="1" si="116"/>
        <v>1.01015086</v>
      </c>
      <c r="I306" s="13">
        <f t="shared" si="105"/>
        <v>2.1000000000000001E-2</v>
      </c>
      <c r="J306" s="33">
        <f t="shared" si="106"/>
        <v>43920</v>
      </c>
      <c r="K306" s="2">
        <f t="shared" si="107"/>
        <v>93</v>
      </c>
      <c r="L306" s="17">
        <f t="shared" si="108"/>
        <v>93</v>
      </c>
      <c r="M306" s="12">
        <f t="shared" si="99"/>
        <v>1.0076992339999999</v>
      </c>
      <c r="N306" s="12">
        <f t="shared" ca="1" si="100"/>
        <v>1.017928248</v>
      </c>
      <c r="O306" s="17">
        <f t="shared" si="109"/>
        <v>0</v>
      </c>
      <c r="P306" s="14">
        <f t="shared" ca="1" si="101"/>
        <v>17.928248</v>
      </c>
      <c r="Q306" s="21">
        <f t="shared" si="102"/>
        <v>0</v>
      </c>
      <c r="R306" s="14">
        <f t="shared" si="110"/>
        <v>0</v>
      </c>
      <c r="S306" s="4" t="str">
        <f t="shared" si="111"/>
        <v>J=</v>
      </c>
      <c r="T306" s="33">
        <f t="shared" si="112"/>
        <v>44104</v>
      </c>
      <c r="U306" s="3"/>
      <c r="V306" s="3"/>
      <c r="W306" s="131">
        <f>[2]Plan1!$A364</f>
        <v>47768</v>
      </c>
      <c r="X306" s="131" t="str">
        <f>[2]Plan1!$C364</f>
        <v>Nossa Sr.a Aparecida - Padroeira do Brasil</v>
      </c>
      <c r="Y306" s="121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</row>
    <row r="307" spans="1:148" x14ac:dyDescent="0.15">
      <c r="A307" s="41">
        <f t="shared" si="103"/>
        <v>44056</v>
      </c>
      <c r="B307" s="15">
        <f t="shared" ca="1" si="113"/>
        <v>1018.088238</v>
      </c>
      <c r="C307" s="14">
        <f t="shared" si="104"/>
        <v>1000</v>
      </c>
      <c r="D307" s="13">
        <f ca="1">IF(A307&lt;$B$1,VLOOKUP(A307,[1]DI!$A$4:$B$15000,2,FALSE),0)</f>
        <v>1.9000000000000006E-2</v>
      </c>
      <c r="E307" s="14">
        <f t="shared" ca="1" si="114"/>
        <v>1.0000746899999999</v>
      </c>
      <c r="F307" s="14">
        <f ca="1">(TRUNC(PRODUCT($E$12:$E306),16))</f>
        <v>1.0293615630389501</v>
      </c>
      <c r="G307" s="14">
        <f t="shared" ca="1" si="115"/>
        <v>1.0189415542470901</v>
      </c>
      <c r="H307" s="14">
        <f t="shared" ca="1" si="116"/>
        <v>1.01022631</v>
      </c>
      <c r="I307" s="13">
        <f t="shared" si="105"/>
        <v>2.1000000000000001E-2</v>
      </c>
      <c r="J307" s="33">
        <f t="shared" si="106"/>
        <v>43920</v>
      </c>
      <c r="K307" s="2">
        <f t="shared" si="107"/>
        <v>94</v>
      </c>
      <c r="L307" s="17">
        <f t="shared" si="108"/>
        <v>94</v>
      </c>
      <c r="M307" s="12">
        <f t="shared" si="99"/>
        <v>1.0077823429999999</v>
      </c>
      <c r="N307" s="12">
        <f t="shared" ca="1" si="100"/>
        <v>1.018088238</v>
      </c>
      <c r="O307" s="17">
        <f t="shared" si="109"/>
        <v>0</v>
      </c>
      <c r="P307" s="14">
        <f t="shared" ca="1" si="101"/>
        <v>18.088238</v>
      </c>
      <c r="Q307" s="21">
        <f t="shared" si="102"/>
        <v>0</v>
      </c>
      <c r="R307" s="14">
        <f t="shared" si="110"/>
        <v>0</v>
      </c>
      <c r="S307" s="4" t="str">
        <f t="shared" si="111"/>
        <v>J=</v>
      </c>
      <c r="T307" s="33">
        <f t="shared" si="112"/>
        <v>44104</v>
      </c>
      <c r="U307" s="3"/>
      <c r="V307" s="3"/>
      <c r="W307" s="131">
        <f>[2]Plan1!$A365</f>
        <v>47789</v>
      </c>
      <c r="X307" s="131" t="str">
        <f>[2]Plan1!$C365</f>
        <v>Finados</v>
      </c>
      <c r="Y307" s="121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</row>
    <row r="308" spans="1:148" x14ac:dyDescent="0.15">
      <c r="A308" s="41">
        <f t="shared" si="103"/>
        <v>44057</v>
      </c>
      <c r="B308" s="15">
        <f t="shared" ca="1" si="113"/>
        <v>1018.248247</v>
      </c>
      <c r="C308" s="14">
        <f t="shared" si="104"/>
        <v>1000</v>
      </c>
      <c r="D308" s="13">
        <f ca="1">IF(A308&lt;$B$1,VLOOKUP(A308,[1]DI!$A$4:$B$15000,2,FALSE),0)</f>
        <v>1.9000000000000006E-2</v>
      </c>
      <c r="E308" s="14">
        <f t="shared" ca="1" si="114"/>
        <v>1.0000746899999999</v>
      </c>
      <c r="F308" s="14">
        <f ca="1">(TRUNC(PRODUCT($E$12:$E307),16))</f>
        <v>1.0294384460541</v>
      </c>
      <c r="G308" s="14">
        <f t="shared" ca="1" si="115"/>
        <v>1.0189415542470901</v>
      </c>
      <c r="H308" s="14">
        <f t="shared" ca="1" si="116"/>
        <v>1.0103017599999999</v>
      </c>
      <c r="I308" s="13">
        <f t="shared" si="105"/>
        <v>2.1000000000000001E-2</v>
      </c>
      <c r="J308" s="33">
        <f t="shared" si="106"/>
        <v>43920</v>
      </c>
      <c r="K308" s="2">
        <f t="shared" si="107"/>
        <v>95</v>
      </c>
      <c r="L308" s="17">
        <f t="shared" si="108"/>
        <v>95</v>
      </c>
      <c r="M308" s="12">
        <f t="shared" si="99"/>
        <v>1.007865459</v>
      </c>
      <c r="N308" s="12">
        <f t="shared" ca="1" si="100"/>
        <v>1.0182482470000001</v>
      </c>
      <c r="O308" s="17">
        <f t="shared" si="109"/>
        <v>0</v>
      </c>
      <c r="P308" s="14">
        <f t="shared" ca="1" si="101"/>
        <v>18.248246999999999</v>
      </c>
      <c r="Q308" s="21">
        <f t="shared" si="102"/>
        <v>0</v>
      </c>
      <c r="R308" s="14">
        <f t="shared" si="110"/>
        <v>0</v>
      </c>
      <c r="S308" s="4" t="str">
        <f t="shared" si="111"/>
        <v>J=</v>
      </c>
      <c r="T308" s="33">
        <f t="shared" si="112"/>
        <v>44104</v>
      </c>
      <c r="U308" s="3"/>
      <c r="V308" s="3"/>
      <c r="W308" s="131">
        <f>[2]Plan1!$A366</f>
        <v>47802</v>
      </c>
      <c r="X308" s="131" t="str">
        <f>[2]Plan1!$C366</f>
        <v>Proclamação da República</v>
      </c>
      <c r="Y308" s="121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</row>
    <row r="309" spans="1:148" x14ac:dyDescent="0.15">
      <c r="A309" s="41">
        <f t="shared" si="103"/>
        <v>44058</v>
      </c>
      <c r="B309" s="15">
        <f t="shared" ca="1" si="113"/>
        <v>1018.408285</v>
      </c>
      <c r="C309" s="14">
        <f t="shared" si="104"/>
        <v>1000</v>
      </c>
      <c r="D309" s="13">
        <f ca="1">IF(A309&lt;$B$1,VLOOKUP(A309,[1]DI!$A$4:$B$15000,2,FALSE),0)</f>
        <v>0</v>
      </c>
      <c r="E309" s="14">
        <f t="shared" ca="1" si="114"/>
        <v>1</v>
      </c>
      <c r="F309" s="14">
        <f ca="1">(TRUNC(PRODUCT($E$12:$E308),16))</f>
        <v>1.0295153348116299</v>
      </c>
      <c r="G309" s="14">
        <f t="shared" ca="1" si="115"/>
        <v>1.0189415542470901</v>
      </c>
      <c r="H309" s="14">
        <f t="shared" ca="1" si="116"/>
        <v>1.0103772200000001</v>
      </c>
      <c r="I309" s="13">
        <f t="shared" si="105"/>
        <v>2.1000000000000001E-2</v>
      </c>
      <c r="J309" s="33">
        <f t="shared" si="106"/>
        <v>43920</v>
      </c>
      <c r="K309" s="2">
        <f t="shared" si="107"/>
        <v>95</v>
      </c>
      <c r="L309" s="17">
        <f t="shared" si="108"/>
        <v>96</v>
      </c>
      <c r="M309" s="12">
        <f t="shared" si="99"/>
        <v>1.007948581</v>
      </c>
      <c r="N309" s="12">
        <f t="shared" ca="1" si="100"/>
        <v>1.018408285</v>
      </c>
      <c r="O309" s="17">
        <f t="shared" si="109"/>
        <v>0</v>
      </c>
      <c r="P309" s="14">
        <f t="shared" ca="1" si="101"/>
        <v>18.408284999999999</v>
      </c>
      <c r="Q309" s="21">
        <f t="shared" si="102"/>
        <v>0</v>
      </c>
      <c r="R309" s="14">
        <f t="shared" si="110"/>
        <v>0</v>
      </c>
      <c r="S309" s="4" t="str">
        <f t="shared" si="111"/>
        <v>J=</v>
      </c>
      <c r="T309" s="33">
        <f t="shared" si="112"/>
        <v>44104</v>
      </c>
      <c r="U309" s="3"/>
      <c r="V309" s="3"/>
      <c r="W309" s="131">
        <f>[2]Plan1!$A367</f>
        <v>47807</v>
      </c>
      <c r="X309" s="131" t="str">
        <f>[2]Plan1!$C367</f>
        <v>Dia Nacional de Zumbi e da Consciência Negra</v>
      </c>
      <c r="Y309" s="121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</row>
    <row r="310" spans="1:148" x14ac:dyDescent="0.15">
      <c r="A310" s="41">
        <f t="shared" si="103"/>
        <v>44059</v>
      </c>
      <c r="B310" s="15">
        <f t="shared" ca="1" si="113"/>
        <v>1018.408285</v>
      </c>
      <c r="C310" s="14">
        <f t="shared" si="104"/>
        <v>1000</v>
      </c>
      <c r="D310" s="13">
        <f ca="1">IF(A310&lt;$B$1,VLOOKUP(A310,[1]DI!$A$4:$B$15000,2,FALSE),0)</f>
        <v>0</v>
      </c>
      <c r="E310" s="14">
        <f t="shared" ca="1" si="114"/>
        <v>1</v>
      </c>
      <c r="F310" s="14">
        <f ca="1">(TRUNC(PRODUCT($E$12:$E309),16))</f>
        <v>1.0295153348116299</v>
      </c>
      <c r="G310" s="14">
        <f t="shared" ca="1" si="115"/>
        <v>1.0189415542470901</v>
      </c>
      <c r="H310" s="14">
        <f t="shared" ca="1" si="116"/>
        <v>1.0103772200000001</v>
      </c>
      <c r="I310" s="13">
        <f t="shared" si="105"/>
        <v>2.1000000000000001E-2</v>
      </c>
      <c r="J310" s="33">
        <f t="shared" si="106"/>
        <v>43920</v>
      </c>
      <c r="K310" s="2">
        <f t="shared" si="107"/>
        <v>95</v>
      </c>
      <c r="L310" s="17">
        <f t="shared" si="108"/>
        <v>96</v>
      </c>
      <c r="M310" s="12">
        <f t="shared" si="99"/>
        <v>1.007948581</v>
      </c>
      <c r="N310" s="12">
        <f t="shared" ca="1" si="100"/>
        <v>1.018408285</v>
      </c>
      <c r="O310" s="17">
        <f t="shared" si="109"/>
        <v>0</v>
      </c>
      <c r="P310" s="14">
        <f t="shared" ca="1" si="101"/>
        <v>18.408284999999999</v>
      </c>
      <c r="Q310" s="21">
        <f t="shared" si="102"/>
        <v>0</v>
      </c>
      <c r="R310" s="14">
        <f t="shared" si="110"/>
        <v>0</v>
      </c>
      <c r="S310" s="4" t="str">
        <f t="shared" si="111"/>
        <v>J=</v>
      </c>
      <c r="T310" s="33">
        <f t="shared" si="112"/>
        <v>44104</v>
      </c>
      <c r="U310" s="3"/>
      <c r="V310" s="3"/>
      <c r="W310" s="131">
        <f>[2]Plan1!$A368</f>
        <v>47842</v>
      </c>
      <c r="X310" s="131" t="str">
        <f>[2]Plan1!$C368</f>
        <v>Natal</v>
      </c>
      <c r="Y310" s="121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</row>
    <row r="311" spans="1:148" x14ac:dyDescent="0.15">
      <c r="A311" s="41">
        <f t="shared" si="103"/>
        <v>44060</v>
      </c>
      <c r="B311" s="15">
        <f t="shared" ca="1" si="113"/>
        <v>1018.408285</v>
      </c>
      <c r="C311" s="14">
        <f t="shared" si="104"/>
        <v>1000</v>
      </c>
      <c r="D311" s="13">
        <f ca="1">IF(A311&lt;$B$1,VLOOKUP(A311,[1]DI!$A$4:$B$15000,2,FALSE),0)</f>
        <v>1.9000000000000006E-2</v>
      </c>
      <c r="E311" s="14">
        <f t="shared" ca="1" si="114"/>
        <v>1.0000746899999999</v>
      </c>
      <c r="F311" s="14">
        <f ca="1">(TRUNC(PRODUCT($E$12:$E310),16))</f>
        <v>1.0295153348116299</v>
      </c>
      <c r="G311" s="14">
        <f t="shared" ca="1" si="115"/>
        <v>1.0189415542470901</v>
      </c>
      <c r="H311" s="14">
        <f t="shared" ca="1" si="116"/>
        <v>1.0103772200000001</v>
      </c>
      <c r="I311" s="13">
        <f t="shared" si="105"/>
        <v>2.1000000000000001E-2</v>
      </c>
      <c r="J311" s="33">
        <f t="shared" si="106"/>
        <v>43920</v>
      </c>
      <c r="K311" s="2">
        <f t="shared" si="107"/>
        <v>96</v>
      </c>
      <c r="L311" s="17">
        <f t="shared" si="108"/>
        <v>96</v>
      </c>
      <c r="M311" s="12">
        <f t="shared" si="99"/>
        <v>1.007948581</v>
      </c>
      <c r="N311" s="12">
        <f t="shared" ca="1" si="100"/>
        <v>1.018408285</v>
      </c>
      <c r="O311" s="17">
        <f t="shared" si="109"/>
        <v>0</v>
      </c>
      <c r="P311" s="14">
        <f t="shared" ca="1" si="101"/>
        <v>18.408284999999999</v>
      </c>
      <c r="Q311" s="21">
        <f t="shared" si="102"/>
        <v>0</v>
      </c>
      <c r="R311" s="14">
        <f t="shared" si="110"/>
        <v>0</v>
      </c>
      <c r="S311" s="4" t="str">
        <f t="shared" si="111"/>
        <v>J=</v>
      </c>
      <c r="T311" s="33">
        <f t="shared" si="112"/>
        <v>44104</v>
      </c>
      <c r="U311" s="3"/>
      <c r="V311" s="3"/>
      <c r="W311" s="131">
        <f>[2]Plan1!$A369</f>
        <v>47849</v>
      </c>
      <c r="X311" s="131" t="str">
        <f>[2]Plan1!$C369</f>
        <v>Confraternização Universal</v>
      </c>
      <c r="Y311" s="121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</row>
    <row r="312" spans="1:148" x14ac:dyDescent="0.15">
      <c r="A312" s="41">
        <f t="shared" si="103"/>
        <v>44061</v>
      </c>
      <c r="B312" s="15">
        <f t="shared" ca="1" si="113"/>
        <v>1018.568344</v>
      </c>
      <c r="C312" s="14">
        <f t="shared" si="104"/>
        <v>1000</v>
      </c>
      <c r="D312" s="13">
        <f ca="1">IF(A312&lt;$B$1,VLOOKUP(A312,[1]DI!$A$4:$B$15000,2,FALSE),0)</f>
        <v>1.9000000000000006E-2</v>
      </c>
      <c r="E312" s="14">
        <f t="shared" ca="1" si="114"/>
        <v>1.0000746899999999</v>
      </c>
      <c r="F312" s="14">
        <f ca="1">(TRUNC(PRODUCT($E$12:$E311),16))</f>
        <v>1.0295922293119899</v>
      </c>
      <c r="G312" s="14">
        <f t="shared" ca="1" si="115"/>
        <v>1.0189415542470901</v>
      </c>
      <c r="H312" s="14">
        <f t="shared" ca="1" si="116"/>
        <v>1.01045268</v>
      </c>
      <c r="I312" s="13">
        <f t="shared" si="105"/>
        <v>2.1000000000000001E-2</v>
      </c>
      <c r="J312" s="33">
        <f t="shared" si="106"/>
        <v>43920</v>
      </c>
      <c r="K312" s="2">
        <f t="shared" si="107"/>
        <v>97</v>
      </c>
      <c r="L312" s="17">
        <f t="shared" si="108"/>
        <v>97</v>
      </c>
      <c r="M312" s="12">
        <f t="shared" si="99"/>
        <v>1.0080317110000001</v>
      </c>
      <c r="N312" s="12">
        <f t="shared" ca="1" si="100"/>
        <v>1.018568344</v>
      </c>
      <c r="O312" s="17">
        <f t="shared" si="109"/>
        <v>0</v>
      </c>
      <c r="P312" s="14">
        <f t="shared" ca="1" si="101"/>
        <v>18.568344</v>
      </c>
      <c r="Q312" s="21">
        <f t="shared" si="102"/>
        <v>0</v>
      </c>
      <c r="R312" s="14">
        <f t="shared" si="110"/>
        <v>0</v>
      </c>
      <c r="S312" s="4" t="str">
        <f t="shared" si="111"/>
        <v>J=</v>
      </c>
      <c r="T312" s="33">
        <f t="shared" si="112"/>
        <v>44104</v>
      </c>
      <c r="U312" s="3"/>
      <c r="V312" s="3"/>
      <c r="W312" s="131">
        <f>[2]Plan1!$A370</f>
        <v>47903</v>
      </c>
      <c r="X312" s="131" t="str">
        <f>[2]Plan1!$C370</f>
        <v>Carnaval</v>
      </c>
      <c r="Y312" s="121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</row>
    <row r="313" spans="1:148" x14ac:dyDescent="0.15">
      <c r="A313" s="41">
        <f t="shared" si="103"/>
        <v>44062</v>
      </c>
      <c r="B313" s="15">
        <f t="shared" ca="1" si="113"/>
        <v>1018.72844099</v>
      </c>
      <c r="C313" s="14">
        <f t="shared" si="104"/>
        <v>1000</v>
      </c>
      <c r="D313" s="13">
        <f ca="1">IF(A313&lt;$B$1,VLOOKUP(A313,[1]DI!$A$4:$B$15000,2,FALSE),0)</f>
        <v>1.9000000000000006E-2</v>
      </c>
      <c r="E313" s="14">
        <f t="shared" ca="1" si="114"/>
        <v>1.0000746899999999</v>
      </c>
      <c r="F313" s="14">
        <f ca="1">(TRUNC(PRODUCT($E$12:$E312),16))</f>
        <v>1.0296691295556</v>
      </c>
      <c r="G313" s="14">
        <f t="shared" ca="1" si="115"/>
        <v>1.0189415542470901</v>
      </c>
      <c r="H313" s="14">
        <f t="shared" ca="1" si="116"/>
        <v>1.01052816</v>
      </c>
      <c r="I313" s="13">
        <f t="shared" si="105"/>
        <v>2.1000000000000001E-2</v>
      </c>
      <c r="J313" s="33">
        <f t="shared" si="106"/>
        <v>43920</v>
      </c>
      <c r="K313" s="2">
        <f t="shared" si="107"/>
        <v>98</v>
      </c>
      <c r="L313" s="17">
        <f t="shared" si="108"/>
        <v>98</v>
      </c>
      <c r="M313" s="12">
        <f t="shared" si="99"/>
        <v>1.0081148470000001</v>
      </c>
      <c r="N313" s="12">
        <f t="shared" ca="1" si="100"/>
        <v>1.0187284409999999</v>
      </c>
      <c r="O313" s="17">
        <f t="shared" si="109"/>
        <v>0</v>
      </c>
      <c r="P313" s="14">
        <f t="shared" ca="1" si="101"/>
        <v>18.728440989999999</v>
      </c>
      <c r="Q313" s="21">
        <f t="shared" si="102"/>
        <v>0</v>
      </c>
      <c r="R313" s="14">
        <f t="shared" si="110"/>
        <v>0</v>
      </c>
      <c r="S313" s="4" t="str">
        <f t="shared" si="111"/>
        <v>J=</v>
      </c>
      <c r="T313" s="33">
        <f t="shared" si="112"/>
        <v>44104</v>
      </c>
      <c r="U313" s="3"/>
      <c r="V313" s="3"/>
      <c r="W313" s="131">
        <f>[2]Plan1!$A371</f>
        <v>47904</v>
      </c>
      <c r="X313" s="131" t="str">
        <f>[2]Plan1!$C371</f>
        <v>Carnaval</v>
      </c>
      <c r="Y313" s="121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</row>
    <row r="314" spans="1:148" x14ac:dyDescent="0.15">
      <c r="A314" s="41">
        <f t="shared" si="103"/>
        <v>44063</v>
      </c>
      <c r="B314" s="15">
        <f t="shared" ca="1" si="113"/>
        <v>1018.888548</v>
      </c>
      <c r="C314" s="14">
        <f t="shared" si="104"/>
        <v>1000</v>
      </c>
      <c r="D314" s="13">
        <f ca="1">IF(A314&lt;$B$1,VLOOKUP(A314,[1]DI!$A$4:$B$15000,2,FALSE),0)</f>
        <v>1.9000000000000006E-2</v>
      </c>
      <c r="E314" s="14">
        <f t="shared" ca="1" si="114"/>
        <v>1.0000746899999999</v>
      </c>
      <c r="F314" s="14">
        <f ca="1">(TRUNC(PRODUCT($E$12:$E313),16))</f>
        <v>1.02974603554288</v>
      </c>
      <c r="G314" s="14">
        <f t="shared" ca="1" si="115"/>
        <v>1.0189415542470901</v>
      </c>
      <c r="H314" s="14">
        <f t="shared" ca="1" si="116"/>
        <v>1.0106036300000001</v>
      </c>
      <c r="I314" s="13">
        <f t="shared" si="105"/>
        <v>2.1000000000000001E-2</v>
      </c>
      <c r="J314" s="33">
        <f t="shared" si="106"/>
        <v>43920</v>
      </c>
      <c r="K314" s="2">
        <f t="shared" si="107"/>
        <v>99</v>
      </c>
      <c r="L314" s="17">
        <f t="shared" si="108"/>
        <v>99</v>
      </c>
      <c r="M314" s="12">
        <f t="shared" si="99"/>
        <v>1.00819799</v>
      </c>
      <c r="N314" s="12">
        <f t="shared" ca="1" si="100"/>
        <v>1.0188885480000001</v>
      </c>
      <c r="O314" s="17">
        <f t="shared" si="109"/>
        <v>0</v>
      </c>
      <c r="P314" s="14">
        <f t="shared" ca="1" si="101"/>
        <v>18.888548</v>
      </c>
      <c r="Q314" s="21">
        <f t="shared" si="102"/>
        <v>0</v>
      </c>
      <c r="R314" s="14">
        <f t="shared" si="110"/>
        <v>0</v>
      </c>
      <c r="S314" s="4" t="str">
        <f t="shared" si="111"/>
        <v>J=</v>
      </c>
      <c r="T314" s="33">
        <f t="shared" si="112"/>
        <v>44104</v>
      </c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</row>
    <row r="315" spans="1:148" x14ac:dyDescent="0.15">
      <c r="A315" s="41">
        <f t="shared" si="103"/>
        <v>44064</v>
      </c>
      <c r="B315" s="15">
        <f t="shared" ca="1" si="113"/>
        <v>1019.048685</v>
      </c>
      <c r="C315" s="14">
        <f t="shared" si="104"/>
        <v>1000</v>
      </c>
      <c r="D315" s="13">
        <f ca="1">IF(A315&lt;$B$1,VLOOKUP(A315,[1]DI!$A$4:$B$15000,2,FALSE),0)</f>
        <v>1.9000000000000006E-2</v>
      </c>
      <c r="E315" s="14">
        <f t="shared" ca="1" si="114"/>
        <v>1.0000746899999999</v>
      </c>
      <c r="F315" s="14">
        <f ca="1">(TRUNC(PRODUCT($E$12:$E314),16))</f>
        <v>1.0298229472742799</v>
      </c>
      <c r="G315" s="14">
        <f t="shared" ca="1" si="115"/>
        <v>1.0189415542470901</v>
      </c>
      <c r="H315" s="14">
        <f t="shared" ca="1" si="116"/>
        <v>1.0106791100000001</v>
      </c>
      <c r="I315" s="13">
        <f t="shared" si="105"/>
        <v>2.1000000000000001E-2</v>
      </c>
      <c r="J315" s="33">
        <f t="shared" si="106"/>
        <v>43920</v>
      </c>
      <c r="K315" s="2">
        <f t="shared" si="107"/>
        <v>100</v>
      </c>
      <c r="L315" s="17">
        <f t="shared" si="108"/>
        <v>100</v>
      </c>
      <c r="M315" s="12">
        <f t="shared" si="99"/>
        <v>1.00828114</v>
      </c>
      <c r="N315" s="12">
        <f t="shared" ca="1" si="100"/>
        <v>1.019048685</v>
      </c>
      <c r="O315" s="17">
        <f t="shared" si="109"/>
        <v>0</v>
      </c>
      <c r="P315" s="14">
        <f t="shared" ca="1" si="101"/>
        <v>19.048684999999999</v>
      </c>
      <c r="Q315" s="21">
        <f t="shared" si="102"/>
        <v>0</v>
      </c>
      <c r="R315" s="14">
        <f t="shared" si="110"/>
        <v>0</v>
      </c>
      <c r="S315" s="4" t="str">
        <f t="shared" si="111"/>
        <v>J=</v>
      </c>
      <c r="T315" s="33">
        <f t="shared" si="112"/>
        <v>44104</v>
      </c>
      <c r="U315" s="3"/>
      <c r="V315" s="3"/>
      <c r="W315" s="3"/>
      <c r="X315" s="3"/>
      <c r="Y315" s="3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</row>
    <row r="316" spans="1:148" x14ac:dyDescent="0.15">
      <c r="A316" s="41">
        <f t="shared" si="103"/>
        <v>44065</v>
      </c>
      <c r="B316" s="15">
        <f t="shared" ca="1" si="113"/>
        <v>1019.208852</v>
      </c>
      <c r="C316" s="14">
        <f t="shared" si="104"/>
        <v>1000</v>
      </c>
      <c r="D316" s="13">
        <f ca="1">IF(A316&lt;$B$1,VLOOKUP(A316,[1]DI!$A$4:$B$15000,2,FALSE),0)</f>
        <v>0</v>
      </c>
      <c r="E316" s="14">
        <f t="shared" ca="1" si="114"/>
        <v>1</v>
      </c>
      <c r="F316" s="14">
        <f ca="1">(TRUNC(PRODUCT($E$12:$E315),16))</f>
        <v>1.02989986475021</v>
      </c>
      <c r="G316" s="14">
        <f t="shared" ca="1" si="115"/>
        <v>1.0189415542470901</v>
      </c>
      <c r="H316" s="14">
        <f t="shared" ca="1" si="116"/>
        <v>1.0107546000000001</v>
      </c>
      <c r="I316" s="13">
        <f t="shared" si="105"/>
        <v>2.1000000000000001E-2</v>
      </c>
      <c r="J316" s="33">
        <f t="shared" si="106"/>
        <v>43920</v>
      </c>
      <c r="K316" s="2">
        <f t="shared" si="107"/>
        <v>100</v>
      </c>
      <c r="L316" s="17">
        <f t="shared" si="108"/>
        <v>101</v>
      </c>
      <c r="M316" s="12">
        <f t="shared" si="99"/>
        <v>1.008364297</v>
      </c>
      <c r="N316" s="12">
        <f t="shared" ca="1" si="100"/>
        <v>1.019208852</v>
      </c>
      <c r="O316" s="17">
        <f t="shared" si="109"/>
        <v>0</v>
      </c>
      <c r="P316" s="14">
        <f t="shared" ca="1" si="101"/>
        <v>19.208852</v>
      </c>
      <c r="Q316" s="21">
        <f t="shared" si="102"/>
        <v>0</v>
      </c>
      <c r="R316" s="14">
        <f t="shared" si="110"/>
        <v>0</v>
      </c>
      <c r="S316" s="4" t="str">
        <f t="shared" si="111"/>
        <v>J=</v>
      </c>
      <c r="T316" s="33">
        <f t="shared" si="112"/>
        <v>44104</v>
      </c>
      <c r="U316" s="3"/>
      <c r="V316" s="3"/>
      <c r="W316" s="3"/>
      <c r="X316" s="3"/>
      <c r="Y316" s="3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</row>
    <row r="317" spans="1:148" x14ac:dyDescent="0.15">
      <c r="A317" s="41">
        <f t="shared" si="103"/>
        <v>44066</v>
      </c>
      <c r="B317" s="15">
        <f t="shared" ca="1" si="113"/>
        <v>1019.208852</v>
      </c>
      <c r="C317" s="14">
        <f t="shared" si="104"/>
        <v>1000</v>
      </c>
      <c r="D317" s="13">
        <f ca="1">IF(A317&lt;$B$1,VLOOKUP(A317,[1]DI!$A$4:$B$15000,2,FALSE),0)</f>
        <v>0</v>
      </c>
      <c r="E317" s="14">
        <f t="shared" ca="1" si="114"/>
        <v>1</v>
      </c>
      <c r="F317" s="14">
        <f ca="1">(TRUNC(PRODUCT($E$12:$E316),16))</f>
        <v>1.02989986475021</v>
      </c>
      <c r="G317" s="14">
        <f t="shared" ca="1" si="115"/>
        <v>1.0189415542470901</v>
      </c>
      <c r="H317" s="14">
        <f t="shared" ca="1" si="116"/>
        <v>1.0107546000000001</v>
      </c>
      <c r="I317" s="13">
        <f t="shared" si="105"/>
        <v>2.1000000000000001E-2</v>
      </c>
      <c r="J317" s="33">
        <f t="shared" si="106"/>
        <v>43920</v>
      </c>
      <c r="K317" s="2">
        <f t="shared" si="107"/>
        <v>100</v>
      </c>
      <c r="L317" s="17">
        <f t="shared" si="108"/>
        <v>101</v>
      </c>
      <c r="M317" s="12">
        <f t="shared" si="99"/>
        <v>1.008364297</v>
      </c>
      <c r="N317" s="12">
        <f t="shared" ca="1" si="100"/>
        <v>1.019208852</v>
      </c>
      <c r="O317" s="17">
        <f t="shared" si="109"/>
        <v>0</v>
      </c>
      <c r="P317" s="14">
        <f t="shared" ca="1" si="101"/>
        <v>19.208852</v>
      </c>
      <c r="Q317" s="21">
        <f t="shared" si="102"/>
        <v>0</v>
      </c>
      <c r="R317" s="14">
        <f t="shared" si="110"/>
        <v>0</v>
      </c>
      <c r="S317" s="4" t="str">
        <f t="shared" si="111"/>
        <v>J=</v>
      </c>
      <c r="T317" s="33">
        <f t="shared" si="112"/>
        <v>44104</v>
      </c>
      <c r="U317" s="3"/>
      <c r="V317" s="3"/>
      <c r="W317" s="3"/>
      <c r="X317" s="3"/>
      <c r="Y317" s="3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</row>
    <row r="318" spans="1:148" x14ac:dyDescent="0.15">
      <c r="A318" s="41">
        <f t="shared" si="103"/>
        <v>44067</v>
      </c>
      <c r="B318" s="15">
        <f t="shared" ca="1" si="113"/>
        <v>1019.208852</v>
      </c>
      <c r="C318" s="14">
        <f t="shared" si="104"/>
        <v>1000</v>
      </c>
      <c r="D318" s="13">
        <f ca="1">IF(A318&lt;$B$1,VLOOKUP(A318,[1]DI!$A$4:$B$15000,2,FALSE),0)</f>
        <v>1.9000000000000006E-2</v>
      </c>
      <c r="E318" s="14">
        <f t="shared" ca="1" si="114"/>
        <v>1.0000746899999999</v>
      </c>
      <c r="F318" s="14">
        <f ca="1">(TRUNC(PRODUCT($E$12:$E317),16))</f>
        <v>1.02989986475021</v>
      </c>
      <c r="G318" s="14">
        <f t="shared" ca="1" si="115"/>
        <v>1.0189415542470901</v>
      </c>
      <c r="H318" s="14">
        <f t="shared" ca="1" si="116"/>
        <v>1.0107546000000001</v>
      </c>
      <c r="I318" s="13">
        <f t="shared" si="105"/>
        <v>2.1000000000000001E-2</v>
      </c>
      <c r="J318" s="33">
        <f t="shared" si="106"/>
        <v>43920</v>
      </c>
      <c r="K318" s="2">
        <f t="shared" si="107"/>
        <v>101</v>
      </c>
      <c r="L318" s="17">
        <f t="shared" si="108"/>
        <v>101</v>
      </c>
      <c r="M318" s="12">
        <f t="shared" si="99"/>
        <v>1.008364297</v>
      </c>
      <c r="N318" s="12">
        <f t="shared" ca="1" si="100"/>
        <v>1.019208852</v>
      </c>
      <c r="O318" s="17">
        <f t="shared" si="109"/>
        <v>0</v>
      </c>
      <c r="P318" s="14">
        <f t="shared" ca="1" si="101"/>
        <v>19.208852</v>
      </c>
      <c r="Q318" s="21">
        <f t="shared" si="102"/>
        <v>0</v>
      </c>
      <c r="R318" s="14">
        <f t="shared" si="110"/>
        <v>0</v>
      </c>
      <c r="S318" s="4" t="str">
        <f t="shared" si="111"/>
        <v>J=</v>
      </c>
      <c r="T318" s="33">
        <f t="shared" si="112"/>
        <v>44104</v>
      </c>
      <c r="U318" s="3"/>
      <c r="V318" s="3"/>
      <c r="W318" s="3"/>
      <c r="X318" s="3"/>
      <c r="Y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</row>
    <row r="319" spans="1:148" x14ac:dyDescent="0.15">
      <c r="A319" s="41">
        <f t="shared" si="103"/>
        <v>44068</v>
      </c>
      <c r="B319" s="15">
        <f t="shared" ca="1" si="113"/>
        <v>1019.36903699</v>
      </c>
      <c r="C319" s="14">
        <f t="shared" si="104"/>
        <v>1000</v>
      </c>
      <c r="D319" s="13">
        <f ca="1">IF(A319&lt;$B$1,VLOOKUP(A319,[1]DI!$A$4:$B$15000,2,FALSE),0)</f>
        <v>1.9000000000000006E-2</v>
      </c>
      <c r="E319" s="14">
        <f t="shared" ca="1" si="114"/>
        <v>1.0000746899999999</v>
      </c>
      <c r="F319" s="14">
        <f ca="1">(TRUNC(PRODUCT($E$12:$E318),16))</f>
        <v>1.0299767879711099</v>
      </c>
      <c r="G319" s="14">
        <f t="shared" ca="1" si="115"/>
        <v>1.0189415542470901</v>
      </c>
      <c r="H319" s="14">
        <f t="shared" ca="1" si="116"/>
        <v>1.01083009</v>
      </c>
      <c r="I319" s="13">
        <f t="shared" si="105"/>
        <v>2.1000000000000001E-2</v>
      </c>
      <c r="J319" s="33">
        <f t="shared" si="106"/>
        <v>43920</v>
      </c>
      <c r="K319" s="2">
        <f t="shared" si="107"/>
        <v>102</v>
      </c>
      <c r="L319" s="17">
        <f t="shared" si="108"/>
        <v>102</v>
      </c>
      <c r="M319" s="12">
        <f t="shared" si="99"/>
        <v>1.00844746</v>
      </c>
      <c r="N319" s="12">
        <f t="shared" ca="1" si="100"/>
        <v>1.0193690369999999</v>
      </c>
      <c r="O319" s="17">
        <f t="shared" si="109"/>
        <v>0</v>
      </c>
      <c r="P319" s="14">
        <f t="shared" ca="1" si="101"/>
        <v>19.369036990000001</v>
      </c>
      <c r="Q319" s="21">
        <f t="shared" si="102"/>
        <v>0</v>
      </c>
      <c r="R319" s="14">
        <f t="shared" si="110"/>
        <v>0</v>
      </c>
      <c r="S319" s="4" t="str">
        <f t="shared" si="111"/>
        <v>J=</v>
      </c>
      <c r="T319" s="33">
        <f t="shared" si="112"/>
        <v>44104</v>
      </c>
      <c r="U319" s="3"/>
      <c r="V319" s="3"/>
      <c r="W319" s="3"/>
      <c r="X319" s="3"/>
      <c r="Y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</row>
    <row r="320" spans="1:148" x14ac:dyDescent="0.15">
      <c r="A320" s="41">
        <f t="shared" si="103"/>
        <v>44069</v>
      </c>
      <c r="B320" s="15">
        <f t="shared" ca="1" si="113"/>
        <v>1019.529253</v>
      </c>
      <c r="C320" s="14">
        <f t="shared" si="104"/>
        <v>1000</v>
      </c>
      <c r="D320" s="13">
        <f ca="1">IF(A320&lt;$B$1,VLOOKUP(A320,[1]DI!$A$4:$B$15000,2,FALSE),0)</f>
        <v>1.9000000000000006E-2</v>
      </c>
      <c r="E320" s="14">
        <f t="shared" ca="1" si="114"/>
        <v>1.0000746899999999</v>
      </c>
      <c r="F320" s="14">
        <f ca="1">(TRUNC(PRODUCT($E$12:$E319),16))</f>
        <v>1.0300537169374</v>
      </c>
      <c r="G320" s="14">
        <f t="shared" ca="1" si="115"/>
        <v>1.0189415542470901</v>
      </c>
      <c r="H320" s="14">
        <f t="shared" ca="1" si="116"/>
        <v>1.0109055899999999</v>
      </c>
      <c r="I320" s="13">
        <f t="shared" si="105"/>
        <v>2.1000000000000001E-2</v>
      </c>
      <c r="J320" s="33">
        <f t="shared" si="106"/>
        <v>43920</v>
      </c>
      <c r="K320" s="2">
        <f t="shared" si="107"/>
        <v>103</v>
      </c>
      <c r="L320" s="17">
        <f t="shared" si="108"/>
        <v>103</v>
      </c>
      <c r="M320" s="12">
        <f t="shared" si="99"/>
        <v>1.008530631</v>
      </c>
      <c r="N320" s="12">
        <f t="shared" ca="1" si="100"/>
        <v>1.019529253</v>
      </c>
      <c r="O320" s="17">
        <f t="shared" si="109"/>
        <v>0</v>
      </c>
      <c r="P320" s="14">
        <f t="shared" ca="1" si="101"/>
        <v>19.529253000000001</v>
      </c>
      <c r="Q320" s="21">
        <f t="shared" si="102"/>
        <v>0</v>
      </c>
      <c r="R320" s="14">
        <f t="shared" si="110"/>
        <v>0</v>
      </c>
      <c r="S320" s="4" t="str">
        <f t="shared" si="111"/>
        <v>J=</v>
      </c>
      <c r="T320" s="33">
        <f t="shared" si="112"/>
        <v>44104</v>
      </c>
      <c r="U320" s="3"/>
      <c r="V320" s="3"/>
      <c r="W320" s="3"/>
      <c r="X320" s="3"/>
      <c r="Y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</row>
    <row r="321" spans="1:148" x14ac:dyDescent="0.15">
      <c r="A321" s="41">
        <f t="shared" si="103"/>
        <v>44070</v>
      </c>
      <c r="B321" s="15">
        <f t="shared" ca="1" si="113"/>
        <v>1019.68949699</v>
      </c>
      <c r="C321" s="14">
        <f t="shared" si="104"/>
        <v>1000</v>
      </c>
      <c r="D321" s="13">
        <f ca="1">IF(A321&lt;$B$1,VLOOKUP(A321,[1]DI!$A$4:$B$15000,2,FALSE),0)</f>
        <v>1.9000000000000006E-2</v>
      </c>
      <c r="E321" s="14">
        <f t="shared" ca="1" si="114"/>
        <v>1.0000746899999999</v>
      </c>
      <c r="F321" s="14">
        <f ca="1">(TRUNC(PRODUCT($E$12:$E320),16))</f>
        <v>1.0301306516495199</v>
      </c>
      <c r="G321" s="14">
        <f t="shared" ca="1" si="115"/>
        <v>1.0189415542470901</v>
      </c>
      <c r="H321" s="14">
        <f t="shared" ca="1" si="116"/>
        <v>1.0109811</v>
      </c>
      <c r="I321" s="13">
        <f t="shared" si="105"/>
        <v>2.1000000000000001E-2</v>
      </c>
      <c r="J321" s="33">
        <f t="shared" si="106"/>
        <v>43920</v>
      </c>
      <c r="K321" s="2">
        <f t="shared" si="107"/>
        <v>104</v>
      </c>
      <c r="L321" s="17">
        <f t="shared" si="108"/>
        <v>104</v>
      </c>
      <c r="M321" s="12">
        <f t="shared" si="99"/>
        <v>1.008613808</v>
      </c>
      <c r="N321" s="12">
        <f t="shared" ca="1" si="100"/>
        <v>1.0196894969999999</v>
      </c>
      <c r="O321" s="17">
        <f t="shared" si="109"/>
        <v>0</v>
      </c>
      <c r="P321" s="14">
        <f t="shared" ca="1" si="101"/>
        <v>19.689496989999999</v>
      </c>
      <c r="Q321" s="21">
        <f t="shared" si="102"/>
        <v>0</v>
      </c>
      <c r="R321" s="14">
        <f t="shared" si="110"/>
        <v>0</v>
      </c>
      <c r="S321" s="4" t="str">
        <f t="shared" si="111"/>
        <v>J=</v>
      </c>
      <c r="T321" s="33">
        <f t="shared" si="112"/>
        <v>44104</v>
      </c>
      <c r="U321" s="3"/>
      <c r="V321" s="3"/>
      <c r="W321" s="3"/>
      <c r="X321" s="3"/>
      <c r="Y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</row>
    <row r="322" spans="1:148" x14ac:dyDescent="0.15">
      <c r="A322" s="41">
        <f t="shared" si="103"/>
        <v>44071</v>
      </c>
      <c r="B322" s="15">
        <f t="shared" ca="1" si="113"/>
        <v>1019.84976099</v>
      </c>
      <c r="C322" s="14">
        <f t="shared" si="104"/>
        <v>1000</v>
      </c>
      <c r="D322" s="13">
        <f ca="1">IF(A322&lt;$B$1,VLOOKUP(A322,[1]DI!$A$4:$B$15000,2,FALSE),0)</f>
        <v>1.9000000000000006E-2</v>
      </c>
      <c r="E322" s="14">
        <f t="shared" ca="1" si="114"/>
        <v>1.0000746899999999</v>
      </c>
      <c r="F322" s="14">
        <f ca="1">(TRUNC(PRODUCT($E$12:$E321),16))</f>
        <v>1.0302075921078899</v>
      </c>
      <c r="G322" s="14">
        <f t="shared" ca="1" si="115"/>
        <v>1.0189415542470901</v>
      </c>
      <c r="H322" s="14">
        <f t="shared" ca="1" si="116"/>
        <v>1.01105661</v>
      </c>
      <c r="I322" s="13">
        <f t="shared" si="105"/>
        <v>2.1000000000000001E-2</v>
      </c>
      <c r="J322" s="33">
        <f t="shared" si="106"/>
        <v>43920</v>
      </c>
      <c r="K322" s="2">
        <f t="shared" si="107"/>
        <v>105</v>
      </c>
      <c r="L322" s="17">
        <f t="shared" si="108"/>
        <v>105</v>
      </c>
      <c r="M322" s="12">
        <f t="shared" si="99"/>
        <v>1.008696992</v>
      </c>
      <c r="N322" s="12">
        <f t="shared" ca="1" si="100"/>
        <v>1.0198497609999999</v>
      </c>
      <c r="O322" s="17">
        <f t="shared" si="109"/>
        <v>0</v>
      </c>
      <c r="P322" s="14">
        <f t="shared" ca="1" si="101"/>
        <v>19.84976099</v>
      </c>
      <c r="Q322" s="21">
        <f t="shared" si="102"/>
        <v>0</v>
      </c>
      <c r="R322" s="14">
        <f t="shared" si="110"/>
        <v>0</v>
      </c>
      <c r="S322" s="4" t="str">
        <f t="shared" si="111"/>
        <v>J=</v>
      </c>
      <c r="T322" s="33">
        <f t="shared" si="112"/>
        <v>44104</v>
      </c>
      <c r="U322" s="3"/>
      <c r="V322" s="3"/>
      <c r="W322" s="3"/>
      <c r="X322" s="3"/>
      <c r="Y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</row>
    <row r="323" spans="1:148" x14ac:dyDescent="0.15">
      <c r="A323" s="41">
        <f t="shared" si="103"/>
        <v>44072</v>
      </c>
      <c r="B323" s="15">
        <f t="shared" ca="1" si="113"/>
        <v>1020.010045</v>
      </c>
      <c r="C323" s="14">
        <f t="shared" si="104"/>
        <v>1000</v>
      </c>
      <c r="D323" s="13">
        <f ca="1">IF(A323&lt;$B$1,VLOOKUP(A323,[1]DI!$A$4:$B$15000,2,FALSE),0)</f>
        <v>0</v>
      </c>
      <c r="E323" s="14">
        <f t="shared" ca="1" si="114"/>
        <v>1</v>
      </c>
      <c r="F323" s="14">
        <f ca="1">(TRUNC(PRODUCT($E$12:$E322),16))</f>
        <v>1.03028453831295</v>
      </c>
      <c r="G323" s="14">
        <f t="shared" ca="1" si="115"/>
        <v>1.0189415542470901</v>
      </c>
      <c r="H323" s="14">
        <f t="shared" ca="1" si="116"/>
        <v>1.0111321200000001</v>
      </c>
      <c r="I323" s="13">
        <f t="shared" si="105"/>
        <v>2.1000000000000001E-2</v>
      </c>
      <c r="J323" s="33">
        <f t="shared" si="106"/>
        <v>43920</v>
      </c>
      <c r="K323" s="2">
        <f t="shared" si="107"/>
        <v>105</v>
      </c>
      <c r="L323" s="17">
        <f t="shared" si="108"/>
        <v>106</v>
      </c>
      <c r="M323" s="12">
        <f t="shared" si="99"/>
        <v>1.0087801830000001</v>
      </c>
      <c r="N323" s="12">
        <f t="shared" ca="1" si="100"/>
        <v>1.020010045</v>
      </c>
      <c r="O323" s="17">
        <f t="shared" si="109"/>
        <v>0</v>
      </c>
      <c r="P323" s="14">
        <f t="shared" ca="1" si="101"/>
        <v>20.010045000000002</v>
      </c>
      <c r="Q323" s="21">
        <f t="shared" si="102"/>
        <v>0</v>
      </c>
      <c r="R323" s="14">
        <f t="shared" si="110"/>
        <v>0</v>
      </c>
      <c r="S323" s="4" t="str">
        <f t="shared" si="111"/>
        <v>J=</v>
      </c>
      <c r="T323" s="33">
        <f t="shared" si="112"/>
        <v>44104</v>
      </c>
      <c r="U323" s="3"/>
      <c r="V323" s="3"/>
      <c r="W323" s="3"/>
      <c r="X323" s="3"/>
      <c r="Y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</row>
    <row r="324" spans="1:148" x14ac:dyDescent="0.15">
      <c r="A324" s="41">
        <f t="shared" si="103"/>
        <v>44073</v>
      </c>
      <c r="B324" s="15">
        <f t="shared" ca="1" si="113"/>
        <v>1020.010045</v>
      </c>
      <c r="C324" s="14">
        <f t="shared" si="104"/>
        <v>1000</v>
      </c>
      <c r="D324" s="13">
        <f ca="1">IF(A324&lt;$B$1,VLOOKUP(A324,[1]DI!$A$4:$B$15000,2,FALSE),0)</f>
        <v>0</v>
      </c>
      <c r="E324" s="14">
        <f t="shared" ca="1" si="114"/>
        <v>1</v>
      </c>
      <c r="F324" s="14">
        <f ca="1">(TRUNC(PRODUCT($E$12:$E323),16))</f>
        <v>1.03028453831295</v>
      </c>
      <c r="G324" s="14">
        <f t="shared" ca="1" si="115"/>
        <v>1.0189415542470901</v>
      </c>
      <c r="H324" s="14">
        <f t="shared" ca="1" si="116"/>
        <v>1.0111321200000001</v>
      </c>
      <c r="I324" s="13">
        <f t="shared" si="105"/>
        <v>2.1000000000000001E-2</v>
      </c>
      <c r="J324" s="33">
        <f t="shared" si="106"/>
        <v>43920</v>
      </c>
      <c r="K324" s="2">
        <f t="shared" si="107"/>
        <v>105</v>
      </c>
      <c r="L324" s="17">
        <f t="shared" si="108"/>
        <v>106</v>
      </c>
      <c r="M324" s="12">
        <f t="shared" si="99"/>
        <v>1.0087801830000001</v>
      </c>
      <c r="N324" s="12">
        <f t="shared" ca="1" si="100"/>
        <v>1.020010045</v>
      </c>
      <c r="O324" s="17">
        <f t="shared" si="109"/>
        <v>0</v>
      </c>
      <c r="P324" s="14">
        <f t="shared" ca="1" si="101"/>
        <v>20.010045000000002</v>
      </c>
      <c r="Q324" s="21">
        <f t="shared" si="102"/>
        <v>0</v>
      </c>
      <c r="R324" s="14">
        <f t="shared" si="110"/>
        <v>0</v>
      </c>
      <c r="S324" s="4" t="str">
        <f t="shared" si="111"/>
        <v>J=</v>
      </c>
      <c r="T324" s="33">
        <f t="shared" si="112"/>
        <v>44104</v>
      </c>
      <c r="U324" s="3"/>
      <c r="V324" s="3"/>
      <c r="W324" s="3"/>
      <c r="X324" s="3"/>
      <c r="Y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</row>
    <row r="325" spans="1:148" x14ac:dyDescent="0.15">
      <c r="A325" s="41">
        <f t="shared" si="103"/>
        <v>44074</v>
      </c>
      <c r="B325" s="15">
        <f t="shared" ca="1" si="113"/>
        <v>1020.010045</v>
      </c>
      <c r="C325" s="14">
        <f t="shared" si="104"/>
        <v>1000</v>
      </c>
      <c r="D325" s="13">
        <f ca="1">IF(A325&lt;$B$1,VLOOKUP(A325,[1]DI!$A$4:$B$15000,2,FALSE),0)</f>
        <v>1.9000000000000006E-2</v>
      </c>
      <c r="E325" s="14">
        <f t="shared" ca="1" si="114"/>
        <v>1.0000746899999999</v>
      </c>
      <c r="F325" s="14">
        <f ca="1">(TRUNC(PRODUCT($E$12:$E324),16))</f>
        <v>1.03028453831295</v>
      </c>
      <c r="G325" s="14">
        <f t="shared" ca="1" si="115"/>
        <v>1.0189415542470901</v>
      </c>
      <c r="H325" s="14">
        <f t="shared" ca="1" si="116"/>
        <v>1.0111321200000001</v>
      </c>
      <c r="I325" s="13">
        <f t="shared" si="105"/>
        <v>2.1000000000000001E-2</v>
      </c>
      <c r="J325" s="33">
        <f t="shared" si="106"/>
        <v>43920</v>
      </c>
      <c r="K325" s="2">
        <f t="shared" si="107"/>
        <v>106</v>
      </c>
      <c r="L325" s="17">
        <f t="shared" si="108"/>
        <v>106</v>
      </c>
      <c r="M325" s="12">
        <f t="shared" si="99"/>
        <v>1.0087801830000001</v>
      </c>
      <c r="N325" s="12">
        <f t="shared" ca="1" si="100"/>
        <v>1.020010045</v>
      </c>
      <c r="O325" s="17">
        <f t="shared" si="109"/>
        <v>0</v>
      </c>
      <c r="P325" s="14">
        <f t="shared" ca="1" si="101"/>
        <v>20.010045000000002</v>
      </c>
      <c r="Q325" s="21">
        <f t="shared" si="102"/>
        <v>0</v>
      </c>
      <c r="R325" s="14">
        <f t="shared" si="110"/>
        <v>0</v>
      </c>
      <c r="S325" s="4" t="str">
        <f t="shared" si="111"/>
        <v>J=</v>
      </c>
      <c r="T325" s="33">
        <f t="shared" si="112"/>
        <v>44104</v>
      </c>
      <c r="U325" s="3"/>
      <c r="V325" s="3"/>
      <c r="W325" s="3"/>
      <c r="X325" s="3"/>
      <c r="Y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</row>
    <row r="326" spans="1:148" x14ac:dyDescent="0.15">
      <c r="A326" s="41">
        <f t="shared" si="103"/>
        <v>44075</v>
      </c>
      <c r="B326" s="15">
        <f t="shared" ca="1" si="113"/>
        <v>1020.17036899</v>
      </c>
      <c r="C326" s="14">
        <f t="shared" si="104"/>
        <v>1000</v>
      </c>
      <c r="D326" s="13">
        <f ca="1">IF(A326&lt;$B$1,VLOOKUP(A326,[1]DI!$A$4:$B$15000,2,FALSE),0)</f>
        <v>1.9000000000000006E-2</v>
      </c>
      <c r="E326" s="14">
        <f t="shared" ca="1" si="114"/>
        <v>1.0000746899999999</v>
      </c>
      <c r="F326" s="14">
        <f ca="1">(TRUNC(PRODUCT($E$12:$E325),16))</f>
        <v>1.0303614902651099</v>
      </c>
      <c r="G326" s="14">
        <f t="shared" ca="1" si="115"/>
        <v>1.0189415542470901</v>
      </c>
      <c r="H326" s="14">
        <f t="shared" ca="1" si="116"/>
        <v>1.01120765</v>
      </c>
      <c r="I326" s="13">
        <f t="shared" si="105"/>
        <v>2.1000000000000001E-2</v>
      </c>
      <c r="J326" s="33">
        <f t="shared" si="106"/>
        <v>43920</v>
      </c>
      <c r="K326" s="2">
        <f t="shared" si="107"/>
        <v>107</v>
      </c>
      <c r="L326" s="17">
        <f t="shared" si="108"/>
        <v>107</v>
      </c>
      <c r="M326" s="12">
        <f t="shared" si="99"/>
        <v>1.0088633810000001</v>
      </c>
      <c r="N326" s="12">
        <f t="shared" ca="1" si="100"/>
        <v>1.0201703689999999</v>
      </c>
      <c r="O326" s="17">
        <f t="shared" si="109"/>
        <v>0</v>
      </c>
      <c r="P326" s="14">
        <f t="shared" ca="1" si="101"/>
        <v>20.17036899</v>
      </c>
      <c r="Q326" s="21">
        <f t="shared" si="102"/>
        <v>0</v>
      </c>
      <c r="R326" s="14">
        <f t="shared" si="110"/>
        <v>0</v>
      </c>
      <c r="S326" s="4" t="str">
        <f t="shared" si="111"/>
        <v>J=</v>
      </c>
      <c r="T326" s="33">
        <f t="shared" si="112"/>
        <v>44104</v>
      </c>
      <c r="U326" s="3"/>
      <c r="V326" s="3"/>
      <c r="W326" s="3"/>
      <c r="X326" s="3"/>
      <c r="Y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</row>
    <row r="327" spans="1:148" x14ac:dyDescent="0.15">
      <c r="A327" s="41">
        <f t="shared" si="103"/>
        <v>44076</v>
      </c>
      <c r="B327" s="15">
        <f t="shared" ca="1" si="113"/>
        <v>1020.330702</v>
      </c>
      <c r="C327" s="14">
        <f t="shared" si="104"/>
        <v>1000</v>
      </c>
      <c r="D327" s="13">
        <f ca="1">IF(A327&lt;$B$1,VLOOKUP(A327,[1]DI!$A$4:$B$15000,2,FALSE),0)</f>
        <v>1.9000000000000006E-2</v>
      </c>
      <c r="E327" s="14">
        <f t="shared" ca="1" si="114"/>
        <v>1.0000746899999999</v>
      </c>
      <c r="F327" s="14">
        <f ca="1">(TRUNC(PRODUCT($E$12:$E326),16))</f>
        <v>1.0304384479648201</v>
      </c>
      <c r="G327" s="14">
        <f t="shared" ca="1" si="115"/>
        <v>1.0189415542470901</v>
      </c>
      <c r="H327" s="14">
        <f t="shared" ca="1" si="116"/>
        <v>1.01128317</v>
      </c>
      <c r="I327" s="13">
        <f t="shared" si="105"/>
        <v>2.1000000000000001E-2</v>
      </c>
      <c r="J327" s="33">
        <f t="shared" si="106"/>
        <v>43920</v>
      </c>
      <c r="K327" s="2">
        <f t="shared" si="107"/>
        <v>108</v>
      </c>
      <c r="L327" s="17">
        <f t="shared" si="108"/>
        <v>108</v>
      </c>
      <c r="M327" s="12">
        <f t="shared" si="99"/>
        <v>1.008946586</v>
      </c>
      <c r="N327" s="12">
        <f t="shared" ca="1" si="100"/>
        <v>1.0203307020000001</v>
      </c>
      <c r="O327" s="17">
        <f t="shared" si="109"/>
        <v>0</v>
      </c>
      <c r="P327" s="14">
        <f t="shared" ca="1" si="101"/>
        <v>20.330701999999999</v>
      </c>
      <c r="Q327" s="21">
        <f t="shared" si="102"/>
        <v>0</v>
      </c>
      <c r="R327" s="14">
        <f t="shared" si="110"/>
        <v>0</v>
      </c>
      <c r="S327" s="4" t="str">
        <f t="shared" si="111"/>
        <v>J=</v>
      </c>
      <c r="T327" s="33">
        <f t="shared" si="112"/>
        <v>44104</v>
      </c>
      <c r="U327" s="3"/>
      <c r="V327" s="3"/>
      <c r="W327" s="3"/>
      <c r="X327" s="3"/>
      <c r="Y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</row>
    <row r="328" spans="1:148" x14ac:dyDescent="0.15">
      <c r="A328" s="41">
        <f t="shared" si="103"/>
        <v>44077</v>
      </c>
      <c r="B328" s="15">
        <f t="shared" ca="1" si="113"/>
        <v>1020.491075</v>
      </c>
      <c r="C328" s="14">
        <f t="shared" si="104"/>
        <v>1000</v>
      </c>
      <c r="D328" s="13">
        <f ca="1">IF(A328&lt;$B$1,VLOOKUP(A328,[1]DI!$A$4:$B$15000,2,FALSE),0)</f>
        <v>1.9000000000000006E-2</v>
      </c>
      <c r="E328" s="14">
        <f t="shared" ca="1" si="114"/>
        <v>1.0000746899999999</v>
      </c>
      <c r="F328" s="14">
        <f ca="1">(TRUNC(PRODUCT($E$12:$E327),16))</f>
        <v>1.0305154114124999</v>
      </c>
      <c r="G328" s="14">
        <f t="shared" ca="1" si="115"/>
        <v>1.0189415542470901</v>
      </c>
      <c r="H328" s="14">
        <f t="shared" ca="1" si="116"/>
        <v>1.0113587100000001</v>
      </c>
      <c r="I328" s="13">
        <f t="shared" si="105"/>
        <v>2.1000000000000001E-2</v>
      </c>
      <c r="J328" s="33">
        <f t="shared" si="106"/>
        <v>43920</v>
      </c>
      <c r="K328" s="2">
        <f t="shared" si="107"/>
        <v>109</v>
      </c>
      <c r="L328" s="17">
        <f t="shared" si="108"/>
        <v>109</v>
      </c>
      <c r="M328" s="12">
        <f t="shared" si="99"/>
        <v>1.009029798</v>
      </c>
      <c r="N328" s="12">
        <f t="shared" ca="1" si="100"/>
        <v>1.020491075</v>
      </c>
      <c r="O328" s="17">
        <f t="shared" si="109"/>
        <v>0</v>
      </c>
      <c r="P328" s="14">
        <f t="shared" ca="1" si="101"/>
        <v>20.491074999999999</v>
      </c>
      <c r="Q328" s="21">
        <f t="shared" si="102"/>
        <v>0</v>
      </c>
      <c r="R328" s="14">
        <f t="shared" si="110"/>
        <v>0</v>
      </c>
      <c r="S328" s="4" t="str">
        <f t="shared" si="111"/>
        <v>J=</v>
      </c>
      <c r="T328" s="33">
        <f t="shared" si="112"/>
        <v>44104</v>
      </c>
      <c r="U328" s="3"/>
      <c r="V328" s="3"/>
      <c r="W328" s="3"/>
      <c r="X328" s="3"/>
      <c r="Y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</row>
    <row r="329" spans="1:148" x14ac:dyDescent="0.15">
      <c r="A329" s="41">
        <f t="shared" si="103"/>
        <v>44078</v>
      </c>
      <c r="B329" s="15">
        <f t="shared" ca="1" si="113"/>
        <v>1020.6514560000001</v>
      </c>
      <c r="C329" s="14">
        <f t="shared" si="104"/>
        <v>1000</v>
      </c>
      <c r="D329" s="13">
        <f ca="1">IF(A329&lt;$B$1,VLOOKUP(A329,[1]DI!$A$4:$B$15000,2,FALSE),0)</f>
        <v>1.9000000000000006E-2</v>
      </c>
      <c r="E329" s="14">
        <f t="shared" ca="1" si="114"/>
        <v>1.0000746899999999</v>
      </c>
      <c r="F329" s="14">
        <f ca="1">(TRUNC(PRODUCT($E$12:$E328),16))</f>
        <v>1.0305923806085799</v>
      </c>
      <c r="G329" s="14">
        <f t="shared" ca="1" si="115"/>
        <v>1.0189415542470901</v>
      </c>
      <c r="H329" s="14">
        <f t="shared" ca="1" si="116"/>
        <v>1.01143424</v>
      </c>
      <c r="I329" s="13">
        <f t="shared" si="105"/>
        <v>2.1000000000000001E-2</v>
      </c>
      <c r="J329" s="33">
        <f t="shared" si="106"/>
        <v>43920</v>
      </c>
      <c r="K329" s="2">
        <f t="shared" si="107"/>
        <v>110</v>
      </c>
      <c r="L329" s="17">
        <f t="shared" si="108"/>
        <v>110</v>
      </c>
      <c r="M329" s="12">
        <f t="shared" si="99"/>
        <v>1.0091130159999999</v>
      </c>
      <c r="N329" s="12">
        <f t="shared" ca="1" si="100"/>
        <v>1.020651456</v>
      </c>
      <c r="O329" s="17">
        <f t="shared" si="109"/>
        <v>0</v>
      </c>
      <c r="P329" s="14">
        <f t="shared" ca="1" si="101"/>
        <v>20.651456</v>
      </c>
      <c r="Q329" s="21">
        <f t="shared" si="102"/>
        <v>0</v>
      </c>
      <c r="R329" s="14">
        <f t="shared" si="110"/>
        <v>0</v>
      </c>
      <c r="S329" s="4" t="str">
        <f t="shared" si="111"/>
        <v>J=</v>
      </c>
      <c r="T329" s="33">
        <f t="shared" si="112"/>
        <v>44104</v>
      </c>
      <c r="U329" s="3"/>
      <c r="V329" s="3"/>
      <c r="W329" s="3"/>
      <c r="X329" s="3"/>
      <c r="Y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</row>
    <row r="330" spans="1:148" x14ac:dyDescent="0.15">
      <c r="A330" s="41">
        <f t="shared" si="103"/>
        <v>44079</v>
      </c>
      <c r="B330" s="15">
        <f t="shared" ca="1" si="113"/>
        <v>1020.811879</v>
      </c>
      <c r="C330" s="14">
        <f t="shared" si="104"/>
        <v>1000</v>
      </c>
      <c r="D330" s="13">
        <f ca="1">IF(A330&lt;$B$1,VLOOKUP(A330,[1]DI!$A$4:$B$15000,2,FALSE),0)</f>
        <v>0</v>
      </c>
      <c r="E330" s="14">
        <f t="shared" ca="1" si="114"/>
        <v>1</v>
      </c>
      <c r="F330" s="14">
        <f ca="1">(TRUNC(PRODUCT($E$12:$E329),16))</f>
        <v>1.03066935555349</v>
      </c>
      <c r="G330" s="14">
        <f t="shared" ca="1" si="115"/>
        <v>1.0189415542470901</v>
      </c>
      <c r="H330" s="14">
        <f t="shared" ca="1" si="116"/>
        <v>1.0115097900000001</v>
      </c>
      <c r="I330" s="13">
        <f t="shared" si="105"/>
        <v>2.1000000000000001E-2</v>
      </c>
      <c r="J330" s="33">
        <f t="shared" si="106"/>
        <v>43920</v>
      </c>
      <c r="K330" s="2">
        <f t="shared" si="107"/>
        <v>110</v>
      </c>
      <c r="L330" s="17">
        <f t="shared" si="108"/>
        <v>111</v>
      </c>
      <c r="M330" s="12">
        <f t="shared" si="99"/>
        <v>1.009196242</v>
      </c>
      <c r="N330" s="12">
        <f t="shared" ca="1" si="100"/>
        <v>1.020811879</v>
      </c>
      <c r="O330" s="17">
        <f t="shared" si="109"/>
        <v>0</v>
      </c>
      <c r="P330" s="14">
        <f t="shared" ca="1" si="101"/>
        <v>20.811879000000001</v>
      </c>
      <c r="Q330" s="21">
        <f t="shared" si="102"/>
        <v>0</v>
      </c>
      <c r="R330" s="14">
        <f t="shared" si="110"/>
        <v>0</v>
      </c>
      <c r="S330" s="4" t="str">
        <f t="shared" si="111"/>
        <v>J=</v>
      </c>
      <c r="T330" s="33">
        <f t="shared" si="112"/>
        <v>44104</v>
      </c>
      <c r="U330" s="3"/>
      <c r="V330" s="3"/>
      <c r="W330" s="3"/>
      <c r="X330" s="3"/>
      <c r="Y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</row>
    <row r="331" spans="1:148" x14ac:dyDescent="0.15">
      <c r="A331" s="41">
        <f t="shared" si="103"/>
        <v>44080</v>
      </c>
      <c r="B331" s="15">
        <f t="shared" ca="1" si="113"/>
        <v>1020.811879</v>
      </c>
      <c r="C331" s="14">
        <f t="shared" si="104"/>
        <v>1000</v>
      </c>
      <c r="D331" s="13">
        <f ca="1">IF(A331&lt;$B$1,VLOOKUP(A331,[1]DI!$A$4:$B$15000,2,FALSE),0)</f>
        <v>0</v>
      </c>
      <c r="E331" s="14">
        <f t="shared" ca="1" si="114"/>
        <v>1</v>
      </c>
      <c r="F331" s="14">
        <f ca="1">(TRUNC(PRODUCT($E$12:$E330),16))</f>
        <v>1.03066935555349</v>
      </c>
      <c r="G331" s="14">
        <f t="shared" ca="1" si="115"/>
        <v>1.0189415542470901</v>
      </c>
      <c r="H331" s="14">
        <f t="shared" ca="1" si="116"/>
        <v>1.0115097900000001</v>
      </c>
      <c r="I331" s="13">
        <f t="shared" si="105"/>
        <v>2.1000000000000001E-2</v>
      </c>
      <c r="J331" s="33">
        <f t="shared" si="106"/>
        <v>43920</v>
      </c>
      <c r="K331" s="2">
        <f t="shared" si="107"/>
        <v>110</v>
      </c>
      <c r="L331" s="17">
        <f t="shared" si="108"/>
        <v>111</v>
      </c>
      <c r="M331" s="12">
        <f t="shared" si="99"/>
        <v>1.009196242</v>
      </c>
      <c r="N331" s="12">
        <f t="shared" ca="1" si="100"/>
        <v>1.020811879</v>
      </c>
      <c r="O331" s="17">
        <f t="shared" si="109"/>
        <v>0</v>
      </c>
      <c r="P331" s="14">
        <f t="shared" ca="1" si="101"/>
        <v>20.811879000000001</v>
      </c>
      <c r="Q331" s="21">
        <f t="shared" si="102"/>
        <v>0</v>
      </c>
      <c r="R331" s="14">
        <f t="shared" si="110"/>
        <v>0</v>
      </c>
      <c r="S331" s="4" t="str">
        <f t="shared" si="111"/>
        <v>J=</v>
      </c>
      <c r="T331" s="33">
        <f t="shared" si="112"/>
        <v>44104</v>
      </c>
      <c r="U331" s="3"/>
      <c r="V331" s="3"/>
      <c r="W331" s="3"/>
      <c r="X331" s="3"/>
      <c r="Y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</row>
    <row r="332" spans="1:148" x14ac:dyDescent="0.15">
      <c r="A332" s="41">
        <f t="shared" si="103"/>
        <v>44081</v>
      </c>
      <c r="B332" s="15">
        <f t="shared" ca="1" si="113"/>
        <v>1020.811879</v>
      </c>
      <c r="C332" s="14">
        <f t="shared" si="104"/>
        <v>1000</v>
      </c>
      <c r="D332" s="13">
        <f ca="1">IF(A332&lt;$B$1,VLOOKUP(A332,[1]DI!$A$4:$B$15000,2,FALSE),0)</f>
        <v>0</v>
      </c>
      <c r="E332" s="14">
        <f t="shared" ca="1" si="114"/>
        <v>1</v>
      </c>
      <c r="F332" s="14">
        <f ca="1">(TRUNC(PRODUCT($E$12:$E331),16))</f>
        <v>1.03066935555349</v>
      </c>
      <c r="G332" s="14">
        <f t="shared" ca="1" si="115"/>
        <v>1.0189415542470901</v>
      </c>
      <c r="H332" s="14">
        <f t="shared" ca="1" si="116"/>
        <v>1.0115097900000001</v>
      </c>
      <c r="I332" s="13">
        <f t="shared" si="105"/>
        <v>2.1000000000000001E-2</v>
      </c>
      <c r="J332" s="33">
        <f t="shared" si="106"/>
        <v>43920</v>
      </c>
      <c r="K332" s="2">
        <f t="shared" si="107"/>
        <v>110</v>
      </c>
      <c r="L332" s="17">
        <f t="shared" si="108"/>
        <v>111</v>
      </c>
      <c r="M332" s="12">
        <f t="shared" ref="M332:M395" si="117">ROUND((I332+1)^(L332/252),9)</f>
        <v>1.009196242</v>
      </c>
      <c r="N332" s="12">
        <f t="shared" ref="N332:N395" ca="1" si="118">ROUND(H332*M332,9)</f>
        <v>1.020811879</v>
      </c>
      <c r="O332" s="17">
        <f t="shared" si="109"/>
        <v>0</v>
      </c>
      <c r="P332" s="14">
        <f t="shared" ref="P332:P395" ca="1" si="119">TRUNC(((N332-1)*C332),8)</f>
        <v>20.811879000000001</v>
      </c>
      <c r="Q332" s="21">
        <f t="shared" ref="Q332:Q395" si="120">IF($O332&gt;0,VLOOKUP($O332,$W$12:$AC$150,7),0)</f>
        <v>0</v>
      </c>
      <c r="R332" s="14">
        <f t="shared" si="110"/>
        <v>0</v>
      </c>
      <c r="S332" s="4" t="str">
        <f t="shared" si="111"/>
        <v>J=</v>
      </c>
      <c r="T332" s="33">
        <f t="shared" si="112"/>
        <v>44104</v>
      </c>
      <c r="U332" s="3"/>
      <c r="V332" s="3"/>
      <c r="W332" s="3"/>
      <c r="X332" s="3"/>
      <c r="Y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</row>
    <row r="333" spans="1:148" x14ac:dyDescent="0.15">
      <c r="A333" s="41">
        <f t="shared" ref="A333:A396" si="121">(A332+1)</f>
        <v>44082</v>
      </c>
      <c r="B333" s="15">
        <f t="shared" ca="1" si="113"/>
        <v>1020.811879</v>
      </c>
      <c r="C333" s="14">
        <f t="shared" ref="C333:C396" si="122">(C332-R332)</f>
        <v>1000</v>
      </c>
      <c r="D333" s="13">
        <f ca="1">IF(A333&lt;$B$1,VLOOKUP(A333,[1]DI!$A$4:$B$15000,2,FALSE),0)</f>
        <v>1.9000000000000006E-2</v>
      </c>
      <c r="E333" s="14">
        <f t="shared" ca="1" si="114"/>
        <v>1.0000746899999999</v>
      </c>
      <c r="F333" s="14">
        <f ca="1">(TRUNC(PRODUCT($E$12:$E332),16))</f>
        <v>1.03066935555349</v>
      </c>
      <c r="G333" s="14">
        <f t="shared" ca="1" si="115"/>
        <v>1.0189415542470901</v>
      </c>
      <c r="H333" s="14">
        <f t="shared" ca="1" si="116"/>
        <v>1.0115097900000001</v>
      </c>
      <c r="I333" s="13">
        <f t="shared" ref="I333:I396" si="123">I332</f>
        <v>2.1000000000000001E-2</v>
      </c>
      <c r="J333" s="33">
        <f t="shared" ref="J333:J396" si="124">IF(O332&gt;0,VLOOKUP(O332,W$12:AG$150,2),J332)</f>
        <v>43920</v>
      </c>
      <c r="K333" s="2">
        <f t="shared" ref="K333:K396" si="125">IF(A333&gt;J333,IF(NETWORKDAYS(J333,A333,$W$160:$W$544)-1=0,1,NETWORKDAYS(J333,A333,$W$160:$W$544)-1),0)</f>
        <v>111</v>
      </c>
      <c r="L333" s="17">
        <f t="shared" ref="L333:L396" si="126">IF(AND(K333=1,K332=1),1,IF(K333&gt;0,IF(K333=K332,K333+1,K333),0))</f>
        <v>111</v>
      </c>
      <c r="M333" s="12">
        <f t="shared" si="117"/>
        <v>1.009196242</v>
      </c>
      <c r="N333" s="12">
        <f t="shared" ca="1" si="118"/>
        <v>1.020811879</v>
      </c>
      <c r="O333" s="17">
        <f t="shared" ref="O333:O396" si="127">IF(VLOOKUP(A333,X$12:AE$150,8)=VLOOKUP(A332,X$12:AE$150,8),0,VLOOKUP(A333,X$12:AE$150,8))</f>
        <v>0</v>
      </c>
      <c r="P333" s="14">
        <f t="shared" ca="1" si="119"/>
        <v>20.811879000000001</v>
      </c>
      <c r="Q333" s="21">
        <f t="shared" si="120"/>
        <v>0</v>
      </c>
      <c r="R333" s="14">
        <f t="shared" ref="R333:R396" si="128">IF(Q333&gt;0,TRUNC(Q333*C333,8),0)</f>
        <v>0</v>
      </c>
      <c r="S333" s="4" t="str">
        <f t="shared" ref="S333:S396" si="129">IF(O332&gt;0,VLOOKUP(O332,W$12:AG$150,10),S332)</f>
        <v>J=</v>
      </c>
      <c r="T333" s="33">
        <f t="shared" ref="T333:T396" si="130">IF(O332&gt;0,VLOOKUP(O332,W$12:AG$150,11),T332)</f>
        <v>44104</v>
      </c>
      <c r="U333" s="3"/>
      <c r="V333" s="3"/>
      <c r="W333" s="3"/>
      <c r="X333" s="3"/>
      <c r="Y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</row>
    <row r="334" spans="1:148" x14ac:dyDescent="0.15">
      <c r="A334" s="41">
        <f t="shared" si="121"/>
        <v>44083</v>
      </c>
      <c r="B334" s="15">
        <f t="shared" ref="B334:B397" ca="1" si="131">IF(A334&lt;=TODAY(),C334+P334,IF(AND(A334&gt;TODAY(),A334&lt;=$B$1),IF(VLOOKUP(TODAY(),$A$10:$D$5000,4,FALSE)=0,"n.d",C334+P334),"n.d"))</f>
        <v>1020.97232</v>
      </c>
      <c r="C334" s="14">
        <f t="shared" si="122"/>
        <v>1000</v>
      </c>
      <c r="D334" s="13">
        <f ca="1">IF(A334&lt;$B$1,VLOOKUP(A334,[1]DI!$A$4:$B$15000,2,FALSE),0)</f>
        <v>1.9000000000000006E-2</v>
      </c>
      <c r="E334" s="14">
        <f t="shared" ref="E334:E397" ca="1" si="132">ROUND(((1+D334)^(1/252)),8)</f>
        <v>1.0000746899999999</v>
      </c>
      <c r="F334" s="14">
        <f ca="1">(TRUNC(PRODUCT($E$12:$E333),16))</f>
        <v>1.0307463362476501</v>
      </c>
      <c r="G334" s="14">
        <f t="shared" ref="G334:G397" ca="1" si="133">IF(O333&gt;0,F333,G333)</f>
        <v>1.0189415542470901</v>
      </c>
      <c r="H334" s="14">
        <f t="shared" ref="H334:H397" ca="1" si="134">ROUND(F334/G334,8)</f>
        <v>1.0115853400000001</v>
      </c>
      <c r="I334" s="13">
        <f t="shared" si="123"/>
        <v>2.1000000000000001E-2</v>
      </c>
      <c r="J334" s="33">
        <f t="shared" si="124"/>
        <v>43920</v>
      </c>
      <c r="K334" s="2">
        <f t="shared" si="125"/>
        <v>112</v>
      </c>
      <c r="L334" s="17">
        <f t="shared" si="126"/>
        <v>112</v>
      </c>
      <c r="M334" s="12">
        <f t="shared" si="117"/>
        <v>1.009279474</v>
      </c>
      <c r="N334" s="12">
        <f t="shared" ca="1" si="118"/>
        <v>1.02097232</v>
      </c>
      <c r="O334" s="17">
        <f t="shared" si="127"/>
        <v>0</v>
      </c>
      <c r="P334" s="14">
        <f t="shared" ca="1" si="119"/>
        <v>20.97232</v>
      </c>
      <c r="Q334" s="21">
        <f t="shared" si="120"/>
        <v>0</v>
      </c>
      <c r="R334" s="14">
        <f t="shared" si="128"/>
        <v>0</v>
      </c>
      <c r="S334" s="4" t="str">
        <f t="shared" si="129"/>
        <v>J=</v>
      </c>
      <c r="T334" s="33">
        <f t="shared" si="130"/>
        <v>44104</v>
      </c>
      <c r="U334" s="3"/>
      <c r="V334" s="3"/>
      <c r="W334" s="3"/>
      <c r="X334" s="3"/>
      <c r="Y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</row>
    <row r="335" spans="1:148" x14ac:dyDescent="0.15">
      <c r="A335" s="41">
        <f t="shared" si="121"/>
        <v>44084</v>
      </c>
      <c r="B335" s="15">
        <f t="shared" ca="1" si="131"/>
        <v>1021.13278099</v>
      </c>
      <c r="C335" s="14">
        <f t="shared" si="122"/>
        <v>1000</v>
      </c>
      <c r="D335" s="13">
        <f ca="1">IF(A335&lt;$B$1,VLOOKUP(A335,[1]DI!$A$4:$B$15000,2,FALSE),0)</f>
        <v>1.9000000000000006E-2</v>
      </c>
      <c r="E335" s="14">
        <f t="shared" ca="1" si="132"/>
        <v>1.0000746899999999</v>
      </c>
      <c r="F335" s="14">
        <f ca="1">(TRUNC(PRODUCT($E$12:$E334),16))</f>
        <v>1.03082332269151</v>
      </c>
      <c r="G335" s="14">
        <f t="shared" ca="1" si="133"/>
        <v>1.0189415542470901</v>
      </c>
      <c r="H335" s="14">
        <f t="shared" ca="1" si="134"/>
        <v>1.0116608899999999</v>
      </c>
      <c r="I335" s="13">
        <f t="shared" si="123"/>
        <v>2.1000000000000001E-2</v>
      </c>
      <c r="J335" s="33">
        <f t="shared" si="124"/>
        <v>43920</v>
      </c>
      <c r="K335" s="2">
        <f t="shared" si="125"/>
        <v>113</v>
      </c>
      <c r="L335" s="17">
        <f t="shared" si="126"/>
        <v>113</v>
      </c>
      <c r="M335" s="12">
        <f t="shared" si="117"/>
        <v>1.009362713</v>
      </c>
      <c r="N335" s="12">
        <f t="shared" ca="1" si="118"/>
        <v>1.0211327809999999</v>
      </c>
      <c r="O335" s="17">
        <f t="shared" si="127"/>
        <v>0</v>
      </c>
      <c r="P335" s="14">
        <f t="shared" ca="1" si="119"/>
        <v>21.132780990000001</v>
      </c>
      <c r="Q335" s="21">
        <f t="shared" si="120"/>
        <v>0</v>
      </c>
      <c r="R335" s="14">
        <f t="shared" si="128"/>
        <v>0</v>
      </c>
      <c r="S335" s="4" t="str">
        <f t="shared" si="129"/>
        <v>J=</v>
      </c>
      <c r="T335" s="33">
        <f t="shared" si="130"/>
        <v>44104</v>
      </c>
      <c r="U335" s="3"/>
      <c r="V335" s="3"/>
      <c r="W335" s="3"/>
      <c r="X335" s="3"/>
      <c r="Y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</row>
    <row r="336" spans="1:148" x14ac:dyDescent="0.15">
      <c r="A336" s="41">
        <f t="shared" si="121"/>
        <v>44085</v>
      </c>
      <c r="B336" s="15">
        <f t="shared" ca="1" si="131"/>
        <v>1021.293271</v>
      </c>
      <c r="C336" s="14">
        <f t="shared" si="122"/>
        <v>1000</v>
      </c>
      <c r="D336" s="13">
        <f ca="1">IF(A336&lt;$B$1,VLOOKUP(A336,[1]DI!$A$4:$B$15000,2,FALSE),0)</f>
        <v>1.9000000000000006E-2</v>
      </c>
      <c r="E336" s="14">
        <f t="shared" ca="1" si="132"/>
        <v>1.0000746899999999</v>
      </c>
      <c r="F336" s="14">
        <f ca="1">(TRUNC(PRODUCT($E$12:$E335),16))</f>
        <v>1.0309003148854801</v>
      </c>
      <c r="G336" s="14">
        <f t="shared" ca="1" si="133"/>
        <v>1.0189415542470901</v>
      </c>
      <c r="H336" s="14">
        <f t="shared" ca="1" si="134"/>
        <v>1.0117364499999999</v>
      </c>
      <c r="I336" s="13">
        <f t="shared" si="123"/>
        <v>2.1000000000000001E-2</v>
      </c>
      <c r="J336" s="33">
        <f t="shared" si="124"/>
        <v>43920</v>
      </c>
      <c r="K336" s="2">
        <f t="shared" si="125"/>
        <v>114</v>
      </c>
      <c r="L336" s="17">
        <f t="shared" si="126"/>
        <v>114</v>
      </c>
      <c r="M336" s="12">
        <f t="shared" si="117"/>
        <v>1.009445959</v>
      </c>
      <c r="N336" s="12">
        <f t="shared" ca="1" si="118"/>
        <v>1.021293271</v>
      </c>
      <c r="O336" s="17">
        <f t="shared" si="127"/>
        <v>0</v>
      </c>
      <c r="P336" s="14">
        <f t="shared" ca="1" si="119"/>
        <v>21.293271000000001</v>
      </c>
      <c r="Q336" s="21">
        <f t="shared" si="120"/>
        <v>0</v>
      </c>
      <c r="R336" s="14">
        <f t="shared" si="128"/>
        <v>0</v>
      </c>
      <c r="S336" s="4" t="str">
        <f t="shared" si="129"/>
        <v>J=</v>
      </c>
      <c r="T336" s="33">
        <f t="shared" si="130"/>
        <v>44104</v>
      </c>
      <c r="U336" s="3"/>
      <c r="V336" s="3"/>
      <c r="W336" s="3"/>
      <c r="X336" s="3"/>
      <c r="Y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</row>
    <row r="337" spans="1:148" x14ac:dyDescent="0.15">
      <c r="A337" s="41">
        <f t="shared" si="121"/>
        <v>44086</v>
      </c>
      <c r="B337" s="15">
        <f t="shared" ca="1" si="131"/>
        <v>1021.453791</v>
      </c>
      <c r="C337" s="14">
        <f t="shared" si="122"/>
        <v>1000</v>
      </c>
      <c r="D337" s="13">
        <f ca="1">IF(A337&lt;$B$1,VLOOKUP(A337,[1]DI!$A$4:$B$15000,2,FALSE),0)</f>
        <v>0</v>
      </c>
      <c r="E337" s="14">
        <f t="shared" ca="1" si="132"/>
        <v>1</v>
      </c>
      <c r="F337" s="14">
        <f ca="1">(TRUNC(PRODUCT($E$12:$E336),16))</f>
        <v>1.0309773128299999</v>
      </c>
      <c r="G337" s="14">
        <f t="shared" ca="1" si="133"/>
        <v>1.0189415542470901</v>
      </c>
      <c r="H337" s="14">
        <f t="shared" ca="1" si="134"/>
        <v>1.01181202</v>
      </c>
      <c r="I337" s="13">
        <f t="shared" si="123"/>
        <v>2.1000000000000001E-2</v>
      </c>
      <c r="J337" s="33">
        <f t="shared" si="124"/>
        <v>43920</v>
      </c>
      <c r="K337" s="2">
        <f t="shared" si="125"/>
        <v>114</v>
      </c>
      <c r="L337" s="17">
        <f t="shared" si="126"/>
        <v>115</v>
      </c>
      <c r="M337" s="12">
        <f t="shared" si="117"/>
        <v>1.0095292119999999</v>
      </c>
      <c r="N337" s="12">
        <f t="shared" ca="1" si="118"/>
        <v>1.0214537910000001</v>
      </c>
      <c r="O337" s="17">
        <f t="shared" si="127"/>
        <v>0</v>
      </c>
      <c r="P337" s="14">
        <f t="shared" ca="1" si="119"/>
        <v>21.453790999999999</v>
      </c>
      <c r="Q337" s="21">
        <f t="shared" si="120"/>
        <v>0</v>
      </c>
      <c r="R337" s="14">
        <f t="shared" si="128"/>
        <v>0</v>
      </c>
      <c r="S337" s="4" t="str">
        <f t="shared" si="129"/>
        <v>J=</v>
      </c>
      <c r="T337" s="33">
        <f t="shared" si="130"/>
        <v>44104</v>
      </c>
      <c r="U337" s="3"/>
      <c r="V337" s="3"/>
      <c r="W337" s="3"/>
      <c r="X337" s="3"/>
      <c r="Y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</row>
    <row r="338" spans="1:148" x14ac:dyDescent="0.15">
      <c r="A338" s="41">
        <f t="shared" si="121"/>
        <v>44087</v>
      </c>
      <c r="B338" s="15">
        <f t="shared" ca="1" si="131"/>
        <v>1021.453791</v>
      </c>
      <c r="C338" s="14">
        <f t="shared" si="122"/>
        <v>1000</v>
      </c>
      <c r="D338" s="13">
        <f ca="1">IF(A338&lt;$B$1,VLOOKUP(A338,[1]DI!$A$4:$B$15000,2,FALSE),0)</f>
        <v>0</v>
      </c>
      <c r="E338" s="14">
        <f t="shared" ca="1" si="132"/>
        <v>1</v>
      </c>
      <c r="F338" s="14">
        <f ca="1">(TRUNC(PRODUCT($E$12:$E337),16))</f>
        <v>1.0309773128299999</v>
      </c>
      <c r="G338" s="14">
        <f t="shared" ca="1" si="133"/>
        <v>1.0189415542470901</v>
      </c>
      <c r="H338" s="14">
        <f t="shared" ca="1" si="134"/>
        <v>1.01181202</v>
      </c>
      <c r="I338" s="13">
        <f t="shared" si="123"/>
        <v>2.1000000000000001E-2</v>
      </c>
      <c r="J338" s="33">
        <f t="shared" si="124"/>
        <v>43920</v>
      </c>
      <c r="K338" s="2">
        <f t="shared" si="125"/>
        <v>114</v>
      </c>
      <c r="L338" s="17">
        <f t="shared" si="126"/>
        <v>115</v>
      </c>
      <c r="M338" s="12">
        <f t="shared" si="117"/>
        <v>1.0095292119999999</v>
      </c>
      <c r="N338" s="12">
        <f t="shared" ca="1" si="118"/>
        <v>1.0214537910000001</v>
      </c>
      <c r="O338" s="17">
        <f t="shared" si="127"/>
        <v>0</v>
      </c>
      <c r="P338" s="14">
        <f t="shared" ca="1" si="119"/>
        <v>21.453790999999999</v>
      </c>
      <c r="Q338" s="21">
        <f t="shared" si="120"/>
        <v>0</v>
      </c>
      <c r="R338" s="14">
        <f t="shared" si="128"/>
        <v>0</v>
      </c>
      <c r="S338" s="4" t="str">
        <f t="shared" si="129"/>
        <v>J=</v>
      </c>
      <c r="T338" s="33">
        <f t="shared" si="130"/>
        <v>44104</v>
      </c>
      <c r="U338" s="3"/>
      <c r="V338" s="3"/>
      <c r="W338" s="3"/>
      <c r="X338" s="3"/>
      <c r="Y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</row>
    <row r="339" spans="1:148" x14ac:dyDescent="0.15">
      <c r="A339" s="41">
        <f t="shared" si="121"/>
        <v>44088</v>
      </c>
      <c r="B339" s="15">
        <f t="shared" ca="1" si="131"/>
        <v>1021.453791</v>
      </c>
      <c r="C339" s="14">
        <f t="shared" si="122"/>
        <v>1000</v>
      </c>
      <c r="D339" s="13">
        <f ca="1">IF(A339&lt;$B$1,VLOOKUP(A339,[1]DI!$A$4:$B$15000,2,FALSE),0)</f>
        <v>1.9000000000000006E-2</v>
      </c>
      <c r="E339" s="14">
        <f t="shared" ca="1" si="132"/>
        <v>1.0000746899999999</v>
      </c>
      <c r="F339" s="14">
        <f ca="1">(TRUNC(PRODUCT($E$12:$E338),16))</f>
        <v>1.0309773128299999</v>
      </c>
      <c r="G339" s="14">
        <f t="shared" ca="1" si="133"/>
        <v>1.0189415542470901</v>
      </c>
      <c r="H339" s="14">
        <f t="shared" ca="1" si="134"/>
        <v>1.01181202</v>
      </c>
      <c r="I339" s="13">
        <f t="shared" si="123"/>
        <v>2.1000000000000001E-2</v>
      </c>
      <c r="J339" s="33">
        <f t="shared" si="124"/>
        <v>43920</v>
      </c>
      <c r="K339" s="2">
        <f t="shared" si="125"/>
        <v>115</v>
      </c>
      <c r="L339" s="17">
        <f t="shared" si="126"/>
        <v>115</v>
      </c>
      <c r="M339" s="12">
        <f t="shared" si="117"/>
        <v>1.0095292119999999</v>
      </c>
      <c r="N339" s="12">
        <f t="shared" ca="1" si="118"/>
        <v>1.0214537910000001</v>
      </c>
      <c r="O339" s="17">
        <f t="shared" si="127"/>
        <v>0</v>
      </c>
      <c r="P339" s="14">
        <f t="shared" ca="1" si="119"/>
        <v>21.453790999999999</v>
      </c>
      <c r="Q339" s="21">
        <f t="shared" si="120"/>
        <v>0</v>
      </c>
      <c r="R339" s="14">
        <f t="shared" si="128"/>
        <v>0</v>
      </c>
      <c r="S339" s="4" t="str">
        <f t="shared" si="129"/>
        <v>J=</v>
      </c>
      <c r="T339" s="33">
        <f t="shared" si="130"/>
        <v>44104</v>
      </c>
      <c r="U339" s="3"/>
      <c r="V339" s="3"/>
      <c r="W339" s="3"/>
      <c r="X339" s="3"/>
      <c r="Y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</row>
    <row r="340" spans="1:148" x14ac:dyDescent="0.15">
      <c r="A340" s="41">
        <f t="shared" si="121"/>
        <v>44089</v>
      </c>
      <c r="B340" s="15">
        <f t="shared" ca="1" si="131"/>
        <v>1021.614331</v>
      </c>
      <c r="C340" s="14">
        <f t="shared" si="122"/>
        <v>1000</v>
      </c>
      <c r="D340" s="13">
        <f ca="1">IF(A340&lt;$B$1,VLOOKUP(A340,[1]DI!$A$4:$B$15000,2,FALSE),0)</f>
        <v>1.9000000000000006E-2</v>
      </c>
      <c r="E340" s="14">
        <f t="shared" ca="1" si="132"/>
        <v>1.0000746899999999</v>
      </c>
      <c r="F340" s="14">
        <f ca="1">(TRUNC(PRODUCT($E$12:$E339),16))</f>
        <v>1.03105431652549</v>
      </c>
      <c r="G340" s="14">
        <f t="shared" ca="1" si="133"/>
        <v>1.0189415542470901</v>
      </c>
      <c r="H340" s="14">
        <f t="shared" ca="1" si="134"/>
        <v>1.0118875899999999</v>
      </c>
      <c r="I340" s="13">
        <f t="shared" si="123"/>
        <v>2.1000000000000001E-2</v>
      </c>
      <c r="J340" s="33">
        <f t="shared" si="124"/>
        <v>43920</v>
      </c>
      <c r="K340" s="2">
        <f t="shared" si="125"/>
        <v>116</v>
      </c>
      <c r="L340" s="17">
        <f t="shared" si="126"/>
        <v>116</v>
      </c>
      <c r="M340" s="12">
        <f t="shared" si="117"/>
        <v>1.0096124719999999</v>
      </c>
      <c r="N340" s="12">
        <f t="shared" ca="1" si="118"/>
        <v>1.0216143310000001</v>
      </c>
      <c r="O340" s="17">
        <f t="shared" si="127"/>
        <v>0</v>
      </c>
      <c r="P340" s="14">
        <f t="shared" ca="1" si="119"/>
        <v>21.614331</v>
      </c>
      <c r="Q340" s="21">
        <f t="shared" si="120"/>
        <v>0</v>
      </c>
      <c r="R340" s="14">
        <f t="shared" si="128"/>
        <v>0</v>
      </c>
      <c r="S340" s="4" t="str">
        <f t="shared" si="129"/>
        <v>J=</v>
      </c>
      <c r="T340" s="33">
        <f t="shared" si="130"/>
        <v>44104</v>
      </c>
      <c r="U340" s="3"/>
      <c r="V340" s="3"/>
      <c r="W340" s="3"/>
      <c r="X340" s="3"/>
      <c r="Y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</row>
    <row r="341" spans="1:148" x14ac:dyDescent="0.15">
      <c r="A341" s="41">
        <f t="shared" si="121"/>
        <v>44090</v>
      </c>
      <c r="B341" s="15">
        <f t="shared" ca="1" si="131"/>
        <v>1021.7749</v>
      </c>
      <c r="C341" s="14">
        <f t="shared" si="122"/>
        <v>1000</v>
      </c>
      <c r="D341" s="13">
        <f ca="1">IF(A341&lt;$B$1,VLOOKUP(A341,[1]DI!$A$4:$B$15000,2,FALSE),0)</f>
        <v>1.9000000000000006E-2</v>
      </c>
      <c r="E341" s="14">
        <f t="shared" ca="1" si="132"/>
        <v>1.0000746899999999</v>
      </c>
      <c r="F341" s="14">
        <f ca="1">(TRUNC(PRODUCT($E$12:$E340),16))</f>
        <v>1.03113132597239</v>
      </c>
      <c r="G341" s="14">
        <f t="shared" ca="1" si="133"/>
        <v>1.0189415542470901</v>
      </c>
      <c r="H341" s="14">
        <f t="shared" ca="1" si="134"/>
        <v>1.01196317</v>
      </c>
      <c r="I341" s="13">
        <f t="shared" si="123"/>
        <v>2.1000000000000001E-2</v>
      </c>
      <c r="J341" s="33">
        <f t="shared" si="124"/>
        <v>43920</v>
      </c>
      <c r="K341" s="2">
        <f t="shared" si="125"/>
        <v>117</v>
      </c>
      <c r="L341" s="17">
        <f t="shared" si="126"/>
        <v>117</v>
      </c>
      <c r="M341" s="12">
        <f t="shared" si="117"/>
        <v>1.009695738</v>
      </c>
      <c r="N341" s="12">
        <f t="shared" ca="1" si="118"/>
        <v>1.0217749</v>
      </c>
      <c r="O341" s="17">
        <f t="shared" si="127"/>
        <v>0</v>
      </c>
      <c r="P341" s="14">
        <f t="shared" ca="1" si="119"/>
        <v>21.774899999999999</v>
      </c>
      <c r="Q341" s="21">
        <f t="shared" si="120"/>
        <v>0</v>
      </c>
      <c r="R341" s="14">
        <f t="shared" si="128"/>
        <v>0</v>
      </c>
      <c r="S341" s="4" t="str">
        <f t="shared" si="129"/>
        <v>J=</v>
      </c>
      <c r="T341" s="33">
        <f t="shared" si="130"/>
        <v>44104</v>
      </c>
      <c r="U341" s="3"/>
      <c r="V341" s="3"/>
      <c r="W341" s="3"/>
      <c r="X341" s="3"/>
      <c r="Y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</row>
    <row r="342" spans="1:148" x14ac:dyDescent="0.15">
      <c r="A342" s="41">
        <f t="shared" si="121"/>
        <v>44091</v>
      </c>
      <c r="B342" s="15">
        <f t="shared" ca="1" si="131"/>
        <v>1021.935489</v>
      </c>
      <c r="C342" s="14">
        <f t="shared" si="122"/>
        <v>1000</v>
      </c>
      <c r="D342" s="13">
        <f ca="1">IF(A342&lt;$B$1,VLOOKUP(A342,[1]DI!$A$4:$B$15000,2,FALSE),0)</f>
        <v>1.9000000000000006E-2</v>
      </c>
      <c r="E342" s="14">
        <f t="shared" ca="1" si="132"/>
        <v>1.0000746899999999</v>
      </c>
      <c r="F342" s="14">
        <f ca="1">(TRUNC(PRODUCT($E$12:$E341),16))</f>
        <v>1.0312083411711299</v>
      </c>
      <c r="G342" s="14">
        <f t="shared" ca="1" si="133"/>
        <v>1.0189415542470901</v>
      </c>
      <c r="H342" s="14">
        <f t="shared" ca="1" si="134"/>
        <v>1.0120387500000001</v>
      </c>
      <c r="I342" s="13">
        <f t="shared" si="123"/>
        <v>2.1000000000000001E-2</v>
      </c>
      <c r="J342" s="33">
        <f t="shared" si="124"/>
        <v>43920</v>
      </c>
      <c r="K342" s="2">
        <f t="shared" si="125"/>
        <v>118</v>
      </c>
      <c r="L342" s="17">
        <f t="shared" si="126"/>
        <v>118</v>
      </c>
      <c r="M342" s="12">
        <f t="shared" si="117"/>
        <v>1.0097790120000001</v>
      </c>
      <c r="N342" s="12">
        <f t="shared" ca="1" si="118"/>
        <v>1.0219354890000001</v>
      </c>
      <c r="O342" s="17">
        <f t="shared" si="127"/>
        <v>0</v>
      </c>
      <c r="P342" s="14">
        <f t="shared" ca="1" si="119"/>
        <v>21.935489</v>
      </c>
      <c r="Q342" s="21">
        <f t="shared" si="120"/>
        <v>0</v>
      </c>
      <c r="R342" s="14">
        <f t="shared" si="128"/>
        <v>0</v>
      </c>
      <c r="S342" s="4" t="str">
        <f t="shared" si="129"/>
        <v>J=</v>
      </c>
      <c r="T342" s="33">
        <f t="shared" si="130"/>
        <v>44104</v>
      </c>
      <c r="U342" s="3"/>
      <c r="V342" s="3"/>
      <c r="W342" s="3"/>
      <c r="X342" s="3"/>
      <c r="Y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</row>
    <row r="343" spans="1:148" x14ac:dyDescent="0.15">
      <c r="A343" s="41">
        <f t="shared" si="121"/>
        <v>44092</v>
      </c>
      <c r="B343" s="15">
        <f t="shared" ca="1" si="131"/>
        <v>1022.096107</v>
      </c>
      <c r="C343" s="14">
        <f t="shared" si="122"/>
        <v>1000</v>
      </c>
      <c r="D343" s="13">
        <f ca="1">IF(A343&lt;$B$1,VLOOKUP(A343,[1]DI!$A$4:$B$15000,2,FALSE),0)</f>
        <v>1.9000000000000006E-2</v>
      </c>
      <c r="E343" s="14">
        <f t="shared" ca="1" si="132"/>
        <v>1.0000746899999999</v>
      </c>
      <c r="F343" s="14">
        <f ca="1">(TRUNC(PRODUCT($E$12:$E342),16))</f>
        <v>1.0312853621221301</v>
      </c>
      <c r="G343" s="14">
        <f t="shared" ca="1" si="133"/>
        <v>1.0189415542470901</v>
      </c>
      <c r="H343" s="14">
        <f t="shared" ca="1" si="134"/>
        <v>1.0121143399999999</v>
      </c>
      <c r="I343" s="13">
        <f t="shared" si="123"/>
        <v>2.1000000000000001E-2</v>
      </c>
      <c r="J343" s="33">
        <f t="shared" si="124"/>
        <v>43920</v>
      </c>
      <c r="K343" s="2">
        <f t="shared" si="125"/>
        <v>119</v>
      </c>
      <c r="L343" s="17">
        <f t="shared" si="126"/>
        <v>119</v>
      </c>
      <c r="M343" s="12">
        <f t="shared" si="117"/>
        <v>1.009862292</v>
      </c>
      <c r="N343" s="12">
        <f t="shared" ca="1" si="118"/>
        <v>1.0220961070000001</v>
      </c>
      <c r="O343" s="17">
        <f t="shared" si="127"/>
        <v>0</v>
      </c>
      <c r="P343" s="14">
        <f t="shared" ca="1" si="119"/>
        <v>22.096107</v>
      </c>
      <c r="Q343" s="21">
        <f t="shared" si="120"/>
        <v>0</v>
      </c>
      <c r="R343" s="14">
        <f t="shared" si="128"/>
        <v>0</v>
      </c>
      <c r="S343" s="4" t="str">
        <f t="shared" si="129"/>
        <v>J=</v>
      </c>
      <c r="T343" s="33">
        <f t="shared" si="130"/>
        <v>44104</v>
      </c>
      <c r="U343" s="3"/>
      <c r="V343" s="3"/>
      <c r="W343" s="3"/>
      <c r="X343" s="3"/>
      <c r="Y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</row>
    <row r="344" spans="1:148" x14ac:dyDescent="0.15">
      <c r="A344" s="41">
        <f t="shared" si="121"/>
        <v>44093</v>
      </c>
      <c r="B344" s="15">
        <f t="shared" ca="1" si="131"/>
        <v>1022.25675499</v>
      </c>
      <c r="C344" s="14">
        <f t="shared" si="122"/>
        <v>1000</v>
      </c>
      <c r="D344" s="13">
        <f ca="1">IF(A344&lt;$B$1,VLOOKUP(A344,[1]DI!$A$4:$B$15000,2,FALSE),0)</f>
        <v>0</v>
      </c>
      <c r="E344" s="14">
        <f t="shared" ca="1" si="132"/>
        <v>1</v>
      </c>
      <c r="F344" s="14">
        <f ca="1">(TRUNC(PRODUCT($E$12:$E343),16))</f>
        <v>1.0313623888258301</v>
      </c>
      <c r="G344" s="14">
        <f t="shared" ca="1" si="133"/>
        <v>1.0189415542470901</v>
      </c>
      <c r="H344" s="14">
        <f t="shared" ca="1" si="134"/>
        <v>1.0121899400000001</v>
      </c>
      <c r="I344" s="13">
        <f t="shared" si="123"/>
        <v>2.1000000000000001E-2</v>
      </c>
      <c r="J344" s="33">
        <f t="shared" si="124"/>
        <v>43920</v>
      </c>
      <c r="K344" s="2">
        <f t="shared" si="125"/>
        <v>119</v>
      </c>
      <c r="L344" s="17">
        <f t="shared" si="126"/>
        <v>120</v>
      </c>
      <c r="M344" s="12">
        <f t="shared" si="117"/>
        <v>1.009945579</v>
      </c>
      <c r="N344" s="12">
        <f t="shared" ca="1" si="118"/>
        <v>1.0222567549999999</v>
      </c>
      <c r="O344" s="17">
        <f t="shared" si="127"/>
        <v>0</v>
      </c>
      <c r="P344" s="14">
        <f t="shared" ca="1" si="119"/>
        <v>22.256754990000001</v>
      </c>
      <c r="Q344" s="21">
        <f t="shared" si="120"/>
        <v>0</v>
      </c>
      <c r="R344" s="14">
        <f t="shared" si="128"/>
        <v>0</v>
      </c>
      <c r="S344" s="4" t="str">
        <f t="shared" si="129"/>
        <v>J=</v>
      </c>
      <c r="T344" s="33">
        <f t="shared" si="130"/>
        <v>44104</v>
      </c>
      <c r="U344" s="3"/>
      <c r="V344" s="3"/>
      <c r="W344" s="3"/>
      <c r="X344" s="3"/>
      <c r="Y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</row>
    <row r="345" spans="1:148" x14ac:dyDescent="0.15">
      <c r="A345" s="41">
        <f t="shared" si="121"/>
        <v>44094</v>
      </c>
      <c r="B345" s="15">
        <f t="shared" ca="1" si="131"/>
        <v>1022.25675499</v>
      </c>
      <c r="C345" s="14">
        <f t="shared" si="122"/>
        <v>1000</v>
      </c>
      <c r="D345" s="13">
        <f ca="1">IF(A345&lt;$B$1,VLOOKUP(A345,[1]DI!$A$4:$B$15000,2,FALSE),0)</f>
        <v>0</v>
      </c>
      <c r="E345" s="14">
        <f t="shared" ca="1" si="132"/>
        <v>1</v>
      </c>
      <c r="F345" s="14">
        <f ca="1">(TRUNC(PRODUCT($E$12:$E344),16))</f>
        <v>1.0313623888258301</v>
      </c>
      <c r="G345" s="14">
        <f t="shared" ca="1" si="133"/>
        <v>1.0189415542470901</v>
      </c>
      <c r="H345" s="14">
        <f t="shared" ca="1" si="134"/>
        <v>1.0121899400000001</v>
      </c>
      <c r="I345" s="13">
        <f t="shared" si="123"/>
        <v>2.1000000000000001E-2</v>
      </c>
      <c r="J345" s="33">
        <f t="shared" si="124"/>
        <v>43920</v>
      </c>
      <c r="K345" s="2">
        <f t="shared" si="125"/>
        <v>119</v>
      </c>
      <c r="L345" s="17">
        <f t="shared" si="126"/>
        <v>120</v>
      </c>
      <c r="M345" s="12">
        <f t="shared" si="117"/>
        <v>1.009945579</v>
      </c>
      <c r="N345" s="12">
        <f t="shared" ca="1" si="118"/>
        <v>1.0222567549999999</v>
      </c>
      <c r="O345" s="17">
        <f t="shared" si="127"/>
        <v>0</v>
      </c>
      <c r="P345" s="14">
        <f t="shared" ca="1" si="119"/>
        <v>22.256754990000001</v>
      </c>
      <c r="Q345" s="21">
        <f t="shared" si="120"/>
        <v>0</v>
      </c>
      <c r="R345" s="14">
        <f t="shared" si="128"/>
        <v>0</v>
      </c>
      <c r="S345" s="4" t="str">
        <f t="shared" si="129"/>
        <v>J=</v>
      </c>
      <c r="T345" s="33">
        <f t="shared" si="130"/>
        <v>44104</v>
      </c>
      <c r="U345" s="3"/>
      <c r="V345" s="3"/>
      <c r="W345" s="3"/>
      <c r="X345" s="3"/>
      <c r="Y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</row>
    <row r="346" spans="1:148" x14ac:dyDescent="0.15">
      <c r="A346" s="41">
        <f t="shared" si="121"/>
        <v>44095</v>
      </c>
      <c r="B346" s="15">
        <f t="shared" ca="1" si="131"/>
        <v>1022.25675499</v>
      </c>
      <c r="C346" s="14">
        <f t="shared" si="122"/>
        <v>1000</v>
      </c>
      <c r="D346" s="13">
        <f ca="1">IF(A346&lt;$B$1,VLOOKUP(A346,[1]DI!$A$4:$B$15000,2,FALSE),0)</f>
        <v>1.9000000000000006E-2</v>
      </c>
      <c r="E346" s="14">
        <f t="shared" ca="1" si="132"/>
        <v>1.0000746899999999</v>
      </c>
      <c r="F346" s="14">
        <f ca="1">(TRUNC(PRODUCT($E$12:$E345),16))</f>
        <v>1.0313623888258301</v>
      </c>
      <c r="G346" s="14">
        <f t="shared" ca="1" si="133"/>
        <v>1.0189415542470901</v>
      </c>
      <c r="H346" s="14">
        <f t="shared" ca="1" si="134"/>
        <v>1.0121899400000001</v>
      </c>
      <c r="I346" s="13">
        <f t="shared" si="123"/>
        <v>2.1000000000000001E-2</v>
      </c>
      <c r="J346" s="33">
        <f t="shared" si="124"/>
        <v>43920</v>
      </c>
      <c r="K346" s="2">
        <f t="shared" si="125"/>
        <v>120</v>
      </c>
      <c r="L346" s="17">
        <f t="shared" si="126"/>
        <v>120</v>
      </c>
      <c r="M346" s="12">
        <f t="shared" si="117"/>
        <v>1.009945579</v>
      </c>
      <c r="N346" s="12">
        <f t="shared" ca="1" si="118"/>
        <v>1.0222567549999999</v>
      </c>
      <c r="O346" s="17">
        <f t="shared" si="127"/>
        <v>0</v>
      </c>
      <c r="P346" s="14">
        <f t="shared" ca="1" si="119"/>
        <v>22.256754990000001</v>
      </c>
      <c r="Q346" s="21">
        <f t="shared" si="120"/>
        <v>0</v>
      </c>
      <c r="R346" s="14">
        <f t="shared" si="128"/>
        <v>0</v>
      </c>
      <c r="S346" s="4" t="str">
        <f t="shared" si="129"/>
        <v>J=</v>
      </c>
      <c r="T346" s="33">
        <f t="shared" si="130"/>
        <v>44104</v>
      </c>
      <c r="U346" s="3"/>
      <c r="V346" s="3"/>
      <c r="W346" s="3"/>
      <c r="X346" s="3"/>
      <c r="Y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</row>
    <row r="347" spans="1:148" x14ac:dyDescent="0.15">
      <c r="A347" s="41">
        <f t="shared" si="121"/>
        <v>44096</v>
      </c>
      <c r="B347" s="15">
        <f t="shared" ca="1" si="131"/>
        <v>1022.417423</v>
      </c>
      <c r="C347" s="14">
        <f t="shared" si="122"/>
        <v>1000</v>
      </c>
      <c r="D347" s="13">
        <f ca="1">IF(A347&lt;$B$1,VLOOKUP(A347,[1]DI!$A$4:$B$15000,2,FALSE),0)</f>
        <v>1.9000000000000006E-2</v>
      </c>
      <c r="E347" s="14">
        <f t="shared" ca="1" si="132"/>
        <v>1.0000746899999999</v>
      </c>
      <c r="F347" s="14">
        <f ca="1">(TRUNC(PRODUCT($E$12:$E346),16))</f>
        <v>1.0314394212826501</v>
      </c>
      <c r="G347" s="14">
        <f t="shared" ca="1" si="133"/>
        <v>1.0189415542470901</v>
      </c>
      <c r="H347" s="14">
        <f t="shared" ca="1" si="134"/>
        <v>1.01226554</v>
      </c>
      <c r="I347" s="13">
        <f t="shared" si="123"/>
        <v>2.1000000000000001E-2</v>
      </c>
      <c r="J347" s="33">
        <f t="shared" si="124"/>
        <v>43920</v>
      </c>
      <c r="K347" s="2">
        <f t="shared" si="125"/>
        <v>121</v>
      </c>
      <c r="L347" s="17">
        <f t="shared" si="126"/>
        <v>121</v>
      </c>
      <c r="M347" s="12">
        <f t="shared" si="117"/>
        <v>1.010028873</v>
      </c>
      <c r="N347" s="12">
        <f t="shared" ca="1" si="118"/>
        <v>1.022417423</v>
      </c>
      <c r="O347" s="17">
        <f t="shared" si="127"/>
        <v>0</v>
      </c>
      <c r="P347" s="14">
        <f t="shared" ca="1" si="119"/>
        <v>22.417422999999999</v>
      </c>
      <c r="Q347" s="21">
        <f t="shared" si="120"/>
        <v>0</v>
      </c>
      <c r="R347" s="14">
        <f t="shared" si="128"/>
        <v>0</v>
      </c>
      <c r="S347" s="4" t="str">
        <f t="shared" si="129"/>
        <v>J=</v>
      </c>
      <c r="T347" s="33">
        <f t="shared" si="130"/>
        <v>44104</v>
      </c>
      <c r="U347" s="3"/>
      <c r="V347" s="3"/>
      <c r="W347" s="3"/>
      <c r="X347" s="3"/>
      <c r="Y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</row>
    <row r="348" spans="1:148" x14ac:dyDescent="0.15">
      <c r="A348" s="41">
        <f t="shared" si="121"/>
        <v>44097</v>
      </c>
      <c r="B348" s="15">
        <f t="shared" ca="1" si="131"/>
        <v>1022.57811</v>
      </c>
      <c r="C348" s="14">
        <f t="shared" si="122"/>
        <v>1000</v>
      </c>
      <c r="D348" s="13">
        <f ca="1">IF(A348&lt;$B$1,VLOOKUP(A348,[1]DI!$A$4:$B$15000,2,FALSE),0)</f>
        <v>1.9000000000000006E-2</v>
      </c>
      <c r="E348" s="14">
        <f t="shared" ca="1" si="132"/>
        <v>1.0000746899999999</v>
      </c>
      <c r="F348" s="14">
        <f ca="1">(TRUNC(PRODUCT($E$12:$E347),16))</f>
        <v>1.0315164594930299</v>
      </c>
      <c r="G348" s="14">
        <f t="shared" ca="1" si="133"/>
        <v>1.0189415542470901</v>
      </c>
      <c r="H348" s="14">
        <f t="shared" ca="1" si="134"/>
        <v>1.01234114</v>
      </c>
      <c r="I348" s="13">
        <f t="shared" si="123"/>
        <v>2.1000000000000001E-2</v>
      </c>
      <c r="J348" s="33">
        <f t="shared" si="124"/>
        <v>43920</v>
      </c>
      <c r="K348" s="2">
        <f t="shared" si="125"/>
        <v>122</v>
      </c>
      <c r="L348" s="17">
        <f t="shared" si="126"/>
        <v>122</v>
      </c>
      <c r="M348" s="12">
        <f t="shared" si="117"/>
        <v>1.0101121740000001</v>
      </c>
      <c r="N348" s="12">
        <f t="shared" ca="1" si="118"/>
        <v>1.02257811</v>
      </c>
      <c r="O348" s="17">
        <f t="shared" si="127"/>
        <v>0</v>
      </c>
      <c r="P348" s="14">
        <f t="shared" ca="1" si="119"/>
        <v>22.578109999999999</v>
      </c>
      <c r="Q348" s="21">
        <f t="shared" si="120"/>
        <v>0</v>
      </c>
      <c r="R348" s="14">
        <f t="shared" si="128"/>
        <v>0</v>
      </c>
      <c r="S348" s="4" t="str">
        <f t="shared" si="129"/>
        <v>J=</v>
      </c>
      <c r="T348" s="33">
        <f t="shared" si="130"/>
        <v>44104</v>
      </c>
      <c r="U348" s="3"/>
      <c r="V348" s="3"/>
      <c r="W348" s="3"/>
      <c r="X348" s="3"/>
      <c r="Y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</row>
    <row r="349" spans="1:148" x14ac:dyDescent="0.15">
      <c r="A349" s="41">
        <f t="shared" si="121"/>
        <v>44098</v>
      </c>
      <c r="B349" s="15">
        <f t="shared" ca="1" si="131"/>
        <v>1022.73883699</v>
      </c>
      <c r="C349" s="14">
        <f t="shared" si="122"/>
        <v>1000</v>
      </c>
      <c r="D349" s="13">
        <f ca="1">IF(A349&lt;$B$1,VLOOKUP(A349,[1]DI!$A$4:$B$15000,2,FALSE),0)</f>
        <v>1.9000000000000006E-2</v>
      </c>
      <c r="E349" s="14">
        <f t="shared" ca="1" si="132"/>
        <v>1.0000746899999999</v>
      </c>
      <c r="F349" s="14">
        <f ca="1">(TRUNC(PRODUCT($E$12:$E348),16))</f>
        <v>1.03159350345739</v>
      </c>
      <c r="G349" s="14">
        <f t="shared" ca="1" si="133"/>
        <v>1.0189415542470901</v>
      </c>
      <c r="H349" s="14">
        <f t="shared" ca="1" si="134"/>
        <v>1.01241676</v>
      </c>
      <c r="I349" s="13">
        <f t="shared" si="123"/>
        <v>2.1000000000000001E-2</v>
      </c>
      <c r="J349" s="33">
        <f t="shared" si="124"/>
        <v>43920</v>
      </c>
      <c r="K349" s="2">
        <f t="shared" si="125"/>
        <v>123</v>
      </c>
      <c r="L349" s="17">
        <f t="shared" si="126"/>
        <v>123</v>
      </c>
      <c r="M349" s="12">
        <f t="shared" si="117"/>
        <v>1.0101954820000001</v>
      </c>
      <c r="N349" s="12">
        <f t="shared" ca="1" si="118"/>
        <v>1.0227388369999999</v>
      </c>
      <c r="O349" s="17">
        <f t="shared" si="127"/>
        <v>0</v>
      </c>
      <c r="P349" s="14">
        <f t="shared" ca="1" si="119"/>
        <v>22.738836989999999</v>
      </c>
      <c r="Q349" s="21">
        <f t="shared" si="120"/>
        <v>0</v>
      </c>
      <c r="R349" s="14">
        <f t="shared" si="128"/>
        <v>0</v>
      </c>
      <c r="S349" s="4" t="str">
        <f t="shared" si="129"/>
        <v>J=</v>
      </c>
      <c r="T349" s="33">
        <f t="shared" si="130"/>
        <v>44104</v>
      </c>
      <c r="U349" s="3"/>
      <c r="V349" s="3"/>
      <c r="W349" s="3"/>
      <c r="X349" s="3"/>
      <c r="Y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</row>
    <row r="350" spans="1:148" x14ac:dyDescent="0.15">
      <c r="A350" s="41">
        <f t="shared" si="121"/>
        <v>44099</v>
      </c>
      <c r="B350" s="15">
        <f t="shared" ca="1" si="131"/>
        <v>1022.89957299</v>
      </c>
      <c r="C350" s="14">
        <f t="shared" si="122"/>
        <v>1000</v>
      </c>
      <c r="D350" s="13">
        <f ca="1">IF(A350&lt;$B$1,VLOOKUP(A350,[1]DI!$A$4:$B$15000,2,FALSE),0)</f>
        <v>1.9000000000000006E-2</v>
      </c>
      <c r="E350" s="14">
        <f t="shared" ca="1" si="132"/>
        <v>1.0000746899999999</v>
      </c>
      <c r="F350" s="14">
        <f ca="1">(TRUNC(PRODUCT($E$12:$E349),16))</f>
        <v>1.0316705531761601</v>
      </c>
      <c r="G350" s="14">
        <f t="shared" ca="1" si="133"/>
        <v>1.0189415542470901</v>
      </c>
      <c r="H350" s="14">
        <f t="shared" ca="1" si="134"/>
        <v>1.0124923699999999</v>
      </c>
      <c r="I350" s="13">
        <f t="shared" si="123"/>
        <v>2.1000000000000001E-2</v>
      </c>
      <c r="J350" s="33">
        <f t="shared" si="124"/>
        <v>43920</v>
      </c>
      <c r="K350" s="2">
        <f t="shared" si="125"/>
        <v>124</v>
      </c>
      <c r="L350" s="17">
        <f t="shared" si="126"/>
        <v>124</v>
      </c>
      <c r="M350" s="12">
        <f t="shared" si="117"/>
        <v>1.0102787959999999</v>
      </c>
      <c r="N350" s="12">
        <f t="shared" ca="1" si="118"/>
        <v>1.0228995729999999</v>
      </c>
      <c r="O350" s="17">
        <f t="shared" si="127"/>
        <v>0</v>
      </c>
      <c r="P350" s="14">
        <f t="shared" ca="1" si="119"/>
        <v>22.899572989999999</v>
      </c>
      <c r="Q350" s="21">
        <f t="shared" si="120"/>
        <v>0</v>
      </c>
      <c r="R350" s="14">
        <f t="shared" si="128"/>
        <v>0</v>
      </c>
      <c r="S350" s="4" t="str">
        <f t="shared" si="129"/>
        <v>J=</v>
      </c>
      <c r="T350" s="33">
        <f t="shared" si="130"/>
        <v>44104</v>
      </c>
      <c r="U350" s="3"/>
      <c r="V350" s="3"/>
      <c r="W350" s="3"/>
      <c r="X350" s="3"/>
      <c r="Y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</row>
    <row r="351" spans="1:148" x14ac:dyDescent="0.15">
      <c r="A351" s="41">
        <f t="shared" si="121"/>
        <v>44100</v>
      </c>
      <c r="B351" s="15">
        <f t="shared" ca="1" si="131"/>
        <v>1023.060349</v>
      </c>
      <c r="C351" s="14">
        <f t="shared" si="122"/>
        <v>1000</v>
      </c>
      <c r="D351" s="13">
        <f ca="1">IF(A351&lt;$B$1,VLOOKUP(A351,[1]DI!$A$4:$B$15000,2,FALSE),0)</f>
        <v>0</v>
      </c>
      <c r="E351" s="14">
        <f t="shared" ca="1" si="132"/>
        <v>1</v>
      </c>
      <c r="F351" s="14">
        <f ca="1">(TRUNC(PRODUCT($E$12:$E350),16))</f>
        <v>1.0317476086497701</v>
      </c>
      <c r="G351" s="14">
        <f t="shared" ca="1" si="133"/>
        <v>1.0189415542470901</v>
      </c>
      <c r="H351" s="14">
        <f t="shared" ca="1" si="134"/>
        <v>1.0125679999999999</v>
      </c>
      <c r="I351" s="13">
        <f t="shared" si="123"/>
        <v>2.1000000000000001E-2</v>
      </c>
      <c r="J351" s="33">
        <f t="shared" si="124"/>
        <v>43920</v>
      </c>
      <c r="K351" s="2">
        <f t="shared" si="125"/>
        <v>124</v>
      </c>
      <c r="L351" s="17">
        <f t="shared" si="126"/>
        <v>125</v>
      </c>
      <c r="M351" s="12">
        <f t="shared" si="117"/>
        <v>1.010362118</v>
      </c>
      <c r="N351" s="12">
        <f t="shared" ca="1" si="118"/>
        <v>1.0230603490000001</v>
      </c>
      <c r="O351" s="17">
        <f t="shared" si="127"/>
        <v>0</v>
      </c>
      <c r="P351" s="14">
        <f t="shared" ca="1" si="119"/>
        <v>23.060348999999999</v>
      </c>
      <c r="Q351" s="21">
        <f t="shared" si="120"/>
        <v>0</v>
      </c>
      <c r="R351" s="14">
        <f t="shared" si="128"/>
        <v>0</v>
      </c>
      <c r="S351" s="4" t="str">
        <f t="shared" si="129"/>
        <v>J=</v>
      </c>
      <c r="T351" s="33">
        <f t="shared" si="130"/>
        <v>44104</v>
      </c>
      <c r="U351" s="3"/>
      <c r="V351" s="3"/>
      <c r="W351" s="3"/>
      <c r="X351" s="3"/>
      <c r="Y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</row>
    <row r="352" spans="1:148" x14ac:dyDescent="0.15">
      <c r="A352" s="41">
        <f t="shared" si="121"/>
        <v>44101</v>
      </c>
      <c r="B352" s="15">
        <f t="shared" ca="1" si="131"/>
        <v>1023.060349</v>
      </c>
      <c r="C352" s="14">
        <f t="shared" si="122"/>
        <v>1000</v>
      </c>
      <c r="D352" s="13">
        <f ca="1">IF(A352&lt;$B$1,VLOOKUP(A352,[1]DI!$A$4:$B$15000,2,FALSE),0)</f>
        <v>0</v>
      </c>
      <c r="E352" s="14">
        <f t="shared" ca="1" si="132"/>
        <v>1</v>
      </c>
      <c r="F352" s="14">
        <f ca="1">(TRUNC(PRODUCT($E$12:$E351),16))</f>
        <v>1.0317476086497701</v>
      </c>
      <c r="G352" s="14">
        <f t="shared" ca="1" si="133"/>
        <v>1.0189415542470901</v>
      </c>
      <c r="H352" s="14">
        <f t="shared" ca="1" si="134"/>
        <v>1.0125679999999999</v>
      </c>
      <c r="I352" s="13">
        <f t="shared" si="123"/>
        <v>2.1000000000000001E-2</v>
      </c>
      <c r="J352" s="33">
        <f t="shared" si="124"/>
        <v>43920</v>
      </c>
      <c r="K352" s="2">
        <f t="shared" si="125"/>
        <v>124</v>
      </c>
      <c r="L352" s="17">
        <f t="shared" si="126"/>
        <v>125</v>
      </c>
      <c r="M352" s="12">
        <f t="shared" si="117"/>
        <v>1.010362118</v>
      </c>
      <c r="N352" s="12">
        <f t="shared" ca="1" si="118"/>
        <v>1.0230603490000001</v>
      </c>
      <c r="O352" s="17">
        <f t="shared" si="127"/>
        <v>0</v>
      </c>
      <c r="P352" s="14">
        <f t="shared" ca="1" si="119"/>
        <v>23.060348999999999</v>
      </c>
      <c r="Q352" s="21">
        <f t="shared" si="120"/>
        <v>0</v>
      </c>
      <c r="R352" s="14">
        <f t="shared" si="128"/>
        <v>0</v>
      </c>
      <c r="S352" s="4" t="str">
        <f t="shared" si="129"/>
        <v>J=</v>
      </c>
      <c r="T352" s="33">
        <f t="shared" si="130"/>
        <v>44104</v>
      </c>
      <c r="U352" s="3"/>
      <c r="V352" s="3"/>
      <c r="W352" s="3"/>
      <c r="X352" s="3"/>
      <c r="Y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</row>
    <row r="353" spans="1:148" x14ac:dyDescent="0.15">
      <c r="A353" s="41">
        <f t="shared" si="121"/>
        <v>44102</v>
      </c>
      <c r="B353" s="15">
        <f t="shared" ca="1" si="131"/>
        <v>1023.060349</v>
      </c>
      <c r="C353" s="14">
        <f t="shared" si="122"/>
        <v>1000</v>
      </c>
      <c r="D353" s="13">
        <f ca="1">IF(A353&lt;$B$1,VLOOKUP(A353,[1]DI!$A$4:$B$15000,2,FALSE),0)</f>
        <v>1.9000000000000006E-2</v>
      </c>
      <c r="E353" s="14">
        <f t="shared" ca="1" si="132"/>
        <v>1.0000746899999999</v>
      </c>
      <c r="F353" s="14">
        <f ca="1">(TRUNC(PRODUCT($E$12:$E352),16))</f>
        <v>1.0317476086497701</v>
      </c>
      <c r="G353" s="14">
        <f t="shared" ca="1" si="133"/>
        <v>1.0189415542470901</v>
      </c>
      <c r="H353" s="14">
        <f t="shared" ca="1" si="134"/>
        <v>1.0125679999999999</v>
      </c>
      <c r="I353" s="13">
        <f t="shared" si="123"/>
        <v>2.1000000000000001E-2</v>
      </c>
      <c r="J353" s="33">
        <f t="shared" si="124"/>
        <v>43920</v>
      </c>
      <c r="K353" s="2">
        <f t="shared" si="125"/>
        <v>125</v>
      </c>
      <c r="L353" s="17">
        <f t="shared" si="126"/>
        <v>125</v>
      </c>
      <c r="M353" s="12">
        <f t="shared" si="117"/>
        <v>1.010362118</v>
      </c>
      <c r="N353" s="12">
        <f t="shared" ca="1" si="118"/>
        <v>1.0230603490000001</v>
      </c>
      <c r="O353" s="17">
        <f t="shared" si="127"/>
        <v>0</v>
      </c>
      <c r="P353" s="14">
        <f t="shared" ca="1" si="119"/>
        <v>23.060348999999999</v>
      </c>
      <c r="Q353" s="21">
        <f t="shared" si="120"/>
        <v>0</v>
      </c>
      <c r="R353" s="14">
        <f t="shared" si="128"/>
        <v>0</v>
      </c>
      <c r="S353" s="4" t="str">
        <f t="shared" si="129"/>
        <v>J=</v>
      </c>
      <c r="T353" s="33">
        <f t="shared" si="130"/>
        <v>44104</v>
      </c>
      <c r="U353" s="3"/>
      <c r="V353" s="3"/>
      <c r="W353" s="3"/>
      <c r="X353" s="3"/>
      <c r="Y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</row>
    <row r="354" spans="1:148" x14ac:dyDescent="0.15">
      <c r="A354" s="41">
        <f t="shared" si="121"/>
        <v>44103</v>
      </c>
      <c r="B354" s="15">
        <f t="shared" ca="1" si="131"/>
        <v>1023.221144</v>
      </c>
      <c r="C354" s="14">
        <f t="shared" si="122"/>
        <v>1000</v>
      </c>
      <c r="D354" s="13">
        <f ca="1">IF(A354&lt;$B$1,VLOOKUP(A354,[1]DI!$A$4:$B$15000,2,FALSE),0)</f>
        <v>1.9000000000000006E-2</v>
      </c>
      <c r="E354" s="14">
        <f t="shared" ca="1" si="132"/>
        <v>1.0000746899999999</v>
      </c>
      <c r="F354" s="14">
        <f ca="1">(TRUNC(PRODUCT($E$12:$E353),16))</f>
        <v>1.0318246698786699</v>
      </c>
      <c r="G354" s="14">
        <f t="shared" ca="1" si="133"/>
        <v>1.0189415542470901</v>
      </c>
      <c r="H354" s="14">
        <f t="shared" ca="1" si="134"/>
        <v>1.0126436299999999</v>
      </c>
      <c r="I354" s="13">
        <f t="shared" si="123"/>
        <v>2.1000000000000001E-2</v>
      </c>
      <c r="J354" s="33">
        <f t="shared" si="124"/>
        <v>43920</v>
      </c>
      <c r="K354" s="2">
        <f t="shared" si="125"/>
        <v>126</v>
      </c>
      <c r="L354" s="17">
        <f t="shared" si="126"/>
        <v>126</v>
      </c>
      <c r="M354" s="12">
        <f t="shared" si="117"/>
        <v>1.0104454460000001</v>
      </c>
      <c r="N354" s="12">
        <f t="shared" ca="1" si="118"/>
        <v>1.0232211440000001</v>
      </c>
      <c r="O354" s="17">
        <f t="shared" si="127"/>
        <v>0</v>
      </c>
      <c r="P354" s="14">
        <f t="shared" ca="1" si="119"/>
        <v>23.221143999999999</v>
      </c>
      <c r="Q354" s="21">
        <f t="shared" si="120"/>
        <v>0</v>
      </c>
      <c r="R354" s="14">
        <f t="shared" si="128"/>
        <v>0</v>
      </c>
      <c r="S354" s="4" t="str">
        <f t="shared" si="129"/>
        <v>J=</v>
      </c>
      <c r="T354" s="33">
        <f t="shared" si="130"/>
        <v>44104</v>
      </c>
      <c r="U354" s="3"/>
      <c r="V354" s="3"/>
      <c r="W354" s="3"/>
      <c r="X354" s="3"/>
      <c r="Y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</row>
    <row r="355" spans="1:148" x14ac:dyDescent="0.15">
      <c r="A355" s="41">
        <f t="shared" si="121"/>
        <v>44104</v>
      </c>
      <c r="B355" s="15">
        <f t="shared" ca="1" si="131"/>
        <v>1023.38196</v>
      </c>
      <c r="C355" s="14">
        <f t="shared" si="122"/>
        <v>1000</v>
      </c>
      <c r="D355" s="13">
        <f ca="1">IF(A355&lt;$B$1,VLOOKUP(A355,[1]DI!$A$4:$B$15000,2,FALSE),0)</f>
        <v>1.9000000000000006E-2</v>
      </c>
      <c r="E355" s="14">
        <f t="shared" ca="1" si="132"/>
        <v>1.0000746899999999</v>
      </c>
      <c r="F355" s="14">
        <f ca="1">(TRUNC(PRODUCT($E$12:$E354),16))</f>
        <v>1.0319017368632599</v>
      </c>
      <c r="G355" s="14">
        <f t="shared" ca="1" si="133"/>
        <v>1.0189415542470901</v>
      </c>
      <c r="H355" s="14">
        <f t="shared" ca="1" si="134"/>
        <v>1.0127192599999999</v>
      </c>
      <c r="I355" s="13">
        <f t="shared" si="123"/>
        <v>2.1000000000000001E-2</v>
      </c>
      <c r="J355" s="33">
        <f t="shared" si="124"/>
        <v>43920</v>
      </c>
      <c r="K355" s="2">
        <f t="shared" si="125"/>
        <v>127</v>
      </c>
      <c r="L355" s="17">
        <f t="shared" si="126"/>
        <v>127</v>
      </c>
      <c r="M355" s="12">
        <f t="shared" si="117"/>
        <v>1.010528782</v>
      </c>
      <c r="N355" s="12">
        <f t="shared" ca="1" si="118"/>
        <v>1.02338196</v>
      </c>
      <c r="O355" s="17">
        <f t="shared" si="127"/>
        <v>2</v>
      </c>
      <c r="P355" s="14">
        <f t="shared" ca="1" si="119"/>
        <v>23.381959999999999</v>
      </c>
      <c r="Q355" s="21">
        <f t="shared" si="120"/>
        <v>0</v>
      </c>
      <c r="R355" s="14">
        <f t="shared" si="128"/>
        <v>0</v>
      </c>
      <c r="S355" s="4" t="str">
        <f t="shared" si="129"/>
        <v>J=</v>
      </c>
      <c r="T355" s="33">
        <f t="shared" si="130"/>
        <v>44104</v>
      </c>
      <c r="U355" s="3"/>
      <c r="V355" s="3"/>
      <c r="W355" s="3"/>
      <c r="X355" s="3"/>
      <c r="Y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</row>
    <row r="356" spans="1:148" x14ac:dyDescent="0.15">
      <c r="A356" s="41">
        <f t="shared" si="121"/>
        <v>44105</v>
      </c>
      <c r="B356" s="15">
        <f t="shared" ca="1" si="131"/>
        <v>1000.15717</v>
      </c>
      <c r="C356" s="14">
        <f t="shared" si="122"/>
        <v>1000</v>
      </c>
      <c r="D356" s="13">
        <f ca="1">IF(A356&lt;$B$1,VLOOKUP(A356,[1]DI!$A$4:$B$15000,2,FALSE),0)</f>
        <v>1.9000000000000006E-2</v>
      </c>
      <c r="E356" s="14">
        <f t="shared" ca="1" si="132"/>
        <v>1.0000746899999999</v>
      </c>
      <c r="F356" s="14">
        <f ca="1">(TRUNC(PRODUCT($E$12:$E355),16))</f>
        <v>1.0319788096039799</v>
      </c>
      <c r="G356" s="14">
        <f t="shared" ca="1" si="133"/>
        <v>1.0319017368632599</v>
      </c>
      <c r="H356" s="14">
        <f t="shared" ca="1" si="134"/>
        <v>1.0000746899999999</v>
      </c>
      <c r="I356" s="13">
        <f t="shared" si="123"/>
        <v>2.1000000000000001E-2</v>
      </c>
      <c r="J356" s="33">
        <f t="shared" si="124"/>
        <v>44104</v>
      </c>
      <c r="K356" s="2">
        <f t="shared" si="125"/>
        <v>1</v>
      </c>
      <c r="L356" s="17">
        <f t="shared" si="126"/>
        <v>1</v>
      </c>
      <c r="M356" s="12">
        <f t="shared" si="117"/>
        <v>1.0000824740000001</v>
      </c>
      <c r="N356" s="12">
        <f t="shared" ca="1" si="118"/>
        <v>1.00015717</v>
      </c>
      <c r="O356" s="17">
        <f t="shared" si="127"/>
        <v>0</v>
      </c>
      <c r="P356" s="14">
        <f t="shared" ca="1" si="119"/>
        <v>0.15717</v>
      </c>
      <c r="Q356" s="21">
        <f t="shared" si="120"/>
        <v>0</v>
      </c>
      <c r="R356" s="14">
        <f t="shared" si="128"/>
        <v>0</v>
      </c>
      <c r="S356" s="4" t="str">
        <f t="shared" si="129"/>
        <v>J=</v>
      </c>
      <c r="T356" s="33">
        <f t="shared" si="130"/>
        <v>44285</v>
      </c>
      <c r="U356" s="3"/>
      <c r="V356" s="3"/>
      <c r="W356" s="3"/>
      <c r="X356" s="3"/>
      <c r="Y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</row>
    <row r="357" spans="1:148" x14ac:dyDescent="0.15">
      <c r="A357" s="41">
        <f t="shared" si="121"/>
        <v>44106</v>
      </c>
      <c r="B357" s="15">
        <f t="shared" ca="1" si="131"/>
        <v>1000.3143690000001</v>
      </c>
      <c r="C357" s="14">
        <f t="shared" si="122"/>
        <v>1000</v>
      </c>
      <c r="D357" s="13">
        <f ca="1">IF(A357&lt;$B$1,VLOOKUP(A357,[1]DI!$A$4:$B$15000,2,FALSE),0)</f>
        <v>1.9000000000000006E-2</v>
      </c>
      <c r="E357" s="14">
        <f t="shared" ca="1" si="132"/>
        <v>1.0000746899999999</v>
      </c>
      <c r="F357" s="14">
        <f ca="1">(TRUNC(PRODUCT($E$12:$E356),16))</f>
        <v>1.03205588810127</v>
      </c>
      <c r="G357" s="14">
        <f t="shared" ca="1" si="133"/>
        <v>1.0319017368632599</v>
      </c>
      <c r="H357" s="14">
        <f t="shared" ca="1" si="134"/>
        <v>1.00014939</v>
      </c>
      <c r="I357" s="13">
        <f t="shared" si="123"/>
        <v>2.1000000000000001E-2</v>
      </c>
      <c r="J357" s="33">
        <f t="shared" si="124"/>
        <v>44104</v>
      </c>
      <c r="K357" s="2">
        <f t="shared" si="125"/>
        <v>2</v>
      </c>
      <c r="L357" s="17">
        <f t="shared" si="126"/>
        <v>2</v>
      </c>
      <c r="M357" s="12">
        <f t="shared" si="117"/>
        <v>1.0001649539999999</v>
      </c>
      <c r="N357" s="12">
        <f t="shared" ca="1" si="118"/>
        <v>1.000314369</v>
      </c>
      <c r="O357" s="17">
        <f t="shared" si="127"/>
        <v>0</v>
      </c>
      <c r="P357" s="14">
        <f t="shared" ca="1" si="119"/>
        <v>0.31436900000000001</v>
      </c>
      <c r="Q357" s="21">
        <f t="shared" si="120"/>
        <v>0</v>
      </c>
      <c r="R357" s="14">
        <f t="shared" si="128"/>
        <v>0</v>
      </c>
      <c r="S357" s="4" t="str">
        <f t="shared" si="129"/>
        <v>J=</v>
      </c>
      <c r="T357" s="33">
        <f t="shared" si="130"/>
        <v>44285</v>
      </c>
      <c r="U357" s="3"/>
      <c r="V357" s="3"/>
      <c r="W357" s="3"/>
      <c r="X357" s="3"/>
      <c r="Y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</row>
    <row r="358" spans="1:148" x14ac:dyDescent="0.15">
      <c r="A358" s="41">
        <f t="shared" si="121"/>
        <v>44107</v>
      </c>
      <c r="B358" s="15">
        <f t="shared" ca="1" si="131"/>
        <v>1000.471587</v>
      </c>
      <c r="C358" s="14">
        <f t="shared" si="122"/>
        <v>1000</v>
      </c>
      <c r="D358" s="13">
        <f ca="1">IF(A358&lt;$B$1,VLOOKUP(A358,[1]DI!$A$4:$B$15000,2,FALSE),0)</f>
        <v>0</v>
      </c>
      <c r="E358" s="14">
        <f t="shared" ca="1" si="132"/>
        <v>1</v>
      </c>
      <c r="F358" s="14">
        <f ca="1">(TRUNC(PRODUCT($E$12:$E357),16))</f>
        <v>1.0321329723555599</v>
      </c>
      <c r="G358" s="14">
        <f t="shared" ca="1" si="133"/>
        <v>1.0319017368632599</v>
      </c>
      <c r="H358" s="14">
        <f t="shared" ca="1" si="134"/>
        <v>1.0002240899999999</v>
      </c>
      <c r="I358" s="13">
        <f t="shared" si="123"/>
        <v>2.1000000000000001E-2</v>
      </c>
      <c r="J358" s="33">
        <f t="shared" si="124"/>
        <v>44104</v>
      </c>
      <c r="K358" s="2">
        <f t="shared" si="125"/>
        <v>2</v>
      </c>
      <c r="L358" s="17">
        <f t="shared" si="126"/>
        <v>3</v>
      </c>
      <c r="M358" s="12">
        <f t="shared" si="117"/>
        <v>1.000247442</v>
      </c>
      <c r="N358" s="12">
        <f t="shared" ca="1" si="118"/>
        <v>1.0004715870000001</v>
      </c>
      <c r="O358" s="17">
        <f t="shared" si="127"/>
        <v>0</v>
      </c>
      <c r="P358" s="14">
        <f t="shared" ca="1" si="119"/>
        <v>0.47158699999999998</v>
      </c>
      <c r="Q358" s="21">
        <f t="shared" si="120"/>
        <v>0</v>
      </c>
      <c r="R358" s="14">
        <f t="shared" si="128"/>
        <v>0</v>
      </c>
      <c r="S358" s="4" t="str">
        <f t="shared" si="129"/>
        <v>J=</v>
      </c>
      <c r="T358" s="33">
        <f t="shared" si="130"/>
        <v>44285</v>
      </c>
      <c r="U358" s="3"/>
      <c r="V358" s="3"/>
      <c r="W358" s="3"/>
      <c r="X358" s="3"/>
      <c r="Y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</row>
    <row r="359" spans="1:148" x14ac:dyDescent="0.15">
      <c r="A359" s="41">
        <f t="shared" si="121"/>
        <v>44108</v>
      </c>
      <c r="B359" s="15">
        <f t="shared" ca="1" si="131"/>
        <v>1000.471587</v>
      </c>
      <c r="C359" s="14">
        <f t="shared" si="122"/>
        <v>1000</v>
      </c>
      <c r="D359" s="13">
        <f ca="1">IF(A359&lt;$B$1,VLOOKUP(A359,[1]DI!$A$4:$B$15000,2,FALSE),0)</f>
        <v>0</v>
      </c>
      <c r="E359" s="14">
        <f t="shared" ca="1" si="132"/>
        <v>1</v>
      </c>
      <c r="F359" s="14">
        <f ca="1">(TRUNC(PRODUCT($E$12:$E358),16))</f>
        <v>1.0321329723555599</v>
      </c>
      <c r="G359" s="14">
        <f t="shared" ca="1" si="133"/>
        <v>1.0319017368632599</v>
      </c>
      <c r="H359" s="14">
        <f t="shared" ca="1" si="134"/>
        <v>1.0002240899999999</v>
      </c>
      <c r="I359" s="13">
        <f t="shared" si="123"/>
        <v>2.1000000000000001E-2</v>
      </c>
      <c r="J359" s="33">
        <f t="shared" si="124"/>
        <v>44104</v>
      </c>
      <c r="K359" s="2">
        <f t="shared" si="125"/>
        <v>2</v>
      </c>
      <c r="L359" s="17">
        <f t="shared" si="126"/>
        <v>3</v>
      </c>
      <c r="M359" s="12">
        <f t="shared" si="117"/>
        <v>1.000247442</v>
      </c>
      <c r="N359" s="12">
        <f t="shared" ca="1" si="118"/>
        <v>1.0004715870000001</v>
      </c>
      <c r="O359" s="17">
        <f t="shared" si="127"/>
        <v>0</v>
      </c>
      <c r="P359" s="14">
        <f t="shared" ca="1" si="119"/>
        <v>0.47158699999999998</v>
      </c>
      <c r="Q359" s="21">
        <f t="shared" si="120"/>
        <v>0</v>
      </c>
      <c r="R359" s="14">
        <f t="shared" si="128"/>
        <v>0</v>
      </c>
      <c r="S359" s="4" t="str">
        <f t="shared" si="129"/>
        <v>J=</v>
      </c>
      <c r="T359" s="33">
        <f t="shared" si="130"/>
        <v>44285</v>
      </c>
      <c r="U359" s="3"/>
      <c r="V359" s="3"/>
      <c r="W359" s="3"/>
      <c r="X359" s="3"/>
      <c r="Y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</row>
    <row r="360" spans="1:148" x14ac:dyDescent="0.15">
      <c r="A360" s="41">
        <f t="shared" si="121"/>
        <v>44109</v>
      </c>
      <c r="B360" s="15">
        <f t="shared" ca="1" si="131"/>
        <v>1000.471587</v>
      </c>
      <c r="C360" s="14">
        <f t="shared" si="122"/>
        <v>1000</v>
      </c>
      <c r="D360" s="13">
        <f ca="1">IF(A360&lt;$B$1,VLOOKUP(A360,[1]DI!$A$4:$B$15000,2,FALSE),0)</f>
        <v>1.9000000000000006E-2</v>
      </c>
      <c r="E360" s="14">
        <f t="shared" ca="1" si="132"/>
        <v>1.0000746899999999</v>
      </c>
      <c r="F360" s="14">
        <f ca="1">(TRUNC(PRODUCT($E$12:$E359),16))</f>
        <v>1.0321329723555599</v>
      </c>
      <c r="G360" s="14">
        <f t="shared" ca="1" si="133"/>
        <v>1.0319017368632599</v>
      </c>
      <c r="H360" s="14">
        <f t="shared" ca="1" si="134"/>
        <v>1.0002240899999999</v>
      </c>
      <c r="I360" s="13">
        <f t="shared" si="123"/>
        <v>2.1000000000000001E-2</v>
      </c>
      <c r="J360" s="33">
        <f t="shared" si="124"/>
        <v>44104</v>
      </c>
      <c r="K360" s="2">
        <f t="shared" si="125"/>
        <v>3</v>
      </c>
      <c r="L360" s="17">
        <f t="shared" si="126"/>
        <v>3</v>
      </c>
      <c r="M360" s="12">
        <f t="shared" si="117"/>
        <v>1.000247442</v>
      </c>
      <c r="N360" s="12">
        <f t="shared" ca="1" si="118"/>
        <v>1.0004715870000001</v>
      </c>
      <c r="O360" s="17">
        <f t="shared" si="127"/>
        <v>0</v>
      </c>
      <c r="P360" s="14">
        <f t="shared" ca="1" si="119"/>
        <v>0.47158699999999998</v>
      </c>
      <c r="Q360" s="21">
        <f t="shared" si="120"/>
        <v>0</v>
      </c>
      <c r="R360" s="14">
        <f t="shared" si="128"/>
        <v>0</v>
      </c>
      <c r="S360" s="4" t="str">
        <f t="shared" si="129"/>
        <v>J=</v>
      </c>
      <c r="T360" s="33">
        <f t="shared" si="130"/>
        <v>44285</v>
      </c>
      <c r="U360" s="3"/>
      <c r="V360" s="3"/>
      <c r="W360" s="3"/>
      <c r="X360" s="3"/>
      <c r="Y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</row>
    <row r="361" spans="1:148" x14ac:dyDescent="0.15">
      <c r="A361" s="41">
        <f t="shared" si="121"/>
        <v>44110</v>
      </c>
      <c r="B361" s="15">
        <f t="shared" ca="1" si="131"/>
        <v>1000.62882499</v>
      </c>
      <c r="C361" s="14">
        <f t="shared" si="122"/>
        <v>1000</v>
      </c>
      <c r="D361" s="13">
        <f ca="1">IF(A361&lt;$B$1,VLOOKUP(A361,[1]DI!$A$4:$B$15000,2,FALSE),0)</f>
        <v>1.9000000000000006E-2</v>
      </c>
      <c r="E361" s="14">
        <f t="shared" ca="1" si="132"/>
        <v>1.0000746899999999</v>
      </c>
      <c r="F361" s="14">
        <f ca="1">(TRUNC(PRODUCT($E$12:$E360),16))</f>
        <v>1.0322100623672601</v>
      </c>
      <c r="G361" s="14">
        <f t="shared" ca="1" si="133"/>
        <v>1.0319017368632599</v>
      </c>
      <c r="H361" s="14">
        <f t="shared" ca="1" si="134"/>
        <v>1.00029879</v>
      </c>
      <c r="I361" s="13">
        <f t="shared" si="123"/>
        <v>2.1000000000000001E-2</v>
      </c>
      <c r="J361" s="33">
        <f t="shared" si="124"/>
        <v>44104</v>
      </c>
      <c r="K361" s="2">
        <f t="shared" si="125"/>
        <v>4</v>
      </c>
      <c r="L361" s="17">
        <f t="shared" si="126"/>
        <v>4</v>
      </c>
      <c r="M361" s="12">
        <f t="shared" si="117"/>
        <v>1.000329936</v>
      </c>
      <c r="N361" s="12">
        <f t="shared" ca="1" si="118"/>
        <v>1.0006288249999999</v>
      </c>
      <c r="O361" s="17">
        <f t="shared" si="127"/>
        <v>0</v>
      </c>
      <c r="P361" s="14">
        <f t="shared" ca="1" si="119"/>
        <v>0.62882499000000003</v>
      </c>
      <c r="Q361" s="21">
        <f t="shared" si="120"/>
        <v>0</v>
      </c>
      <c r="R361" s="14">
        <f t="shared" si="128"/>
        <v>0</v>
      </c>
      <c r="S361" s="4" t="str">
        <f t="shared" si="129"/>
        <v>J=</v>
      </c>
      <c r="T361" s="33">
        <f t="shared" si="130"/>
        <v>44285</v>
      </c>
      <c r="U361" s="3"/>
      <c r="V361" s="3"/>
      <c r="W361" s="3"/>
      <c r="X361" s="3"/>
      <c r="Y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</row>
    <row r="362" spans="1:148" x14ac:dyDescent="0.15">
      <c r="A362" s="41">
        <f t="shared" si="121"/>
        <v>44111</v>
      </c>
      <c r="B362" s="15">
        <f t="shared" ca="1" si="131"/>
        <v>1000.786101</v>
      </c>
      <c r="C362" s="14">
        <f t="shared" si="122"/>
        <v>1000</v>
      </c>
      <c r="D362" s="13">
        <f ca="1">IF(A362&lt;$B$1,VLOOKUP(A362,[1]DI!$A$4:$B$15000,2,FALSE),0)</f>
        <v>1.9000000000000006E-2</v>
      </c>
      <c r="E362" s="14">
        <f t="shared" ca="1" si="132"/>
        <v>1.0000746899999999</v>
      </c>
      <c r="F362" s="14">
        <f ca="1">(TRUNC(PRODUCT($E$12:$E361),16))</f>
        <v>1.03228715813682</v>
      </c>
      <c r="G362" s="14">
        <f t="shared" ca="1" si="133"/>
        <v>1.0319017368632599</v>
      </c>
      <c r="H362" s="14">
        <f t="shared" ca="1" si="134"/>
        <v>1.00037351</v>
      </c>
      <c r="I362" s="13">
        <f t="shared" si="123"/>
        <v>2.1000000000000001E-2</v>
      </c>
      <c r="J362" s="33">
        <f t="shared" si="124"/>
        <v>44104</v>
      </c>
      <c r="K362" s="2">
        <f t="shared" si="125"/>
        <v>5</v>
      </c>
      <c r="L362" s="17">
        <f t="shared" si="126"/>
        <v>5</v>
      </c>
      <c r="M362" s="12">
        <f t="shared" si="117"/>
        <v>1.000412437</v>
      </c>
      <c r="N362" s="12">
        <f t="shared" ca="1" si="118"/>
        <v>1.0007861010000001</v>
      </c>
      <c r="O362" s="17">
        <f t="shared" si="127"/>
        <v>0</v>
      </c>
      <c r="P362" s="14">
        <f t="shared" ca="1" si="119"/>
        <v>0.78610100000000005</v>
      </c>
      <c r="Q362" s="21">
        <f t="shared" si="120"/>
        <v>0</v>
      </c>
      <c r="R362" s="14">
        <f t="shared" si="128"/>
        <v>0</v>
      </c>
      <c r="S362" s="4" t="str">
        <f t="shared" si="129"/>
        <v>J=</v>
      </c>
      <c r="T362" s="33">
        <f t="shared" si="130"/>
        <v>44285</v>
      </c>
      <c r="U362" s="3"/>
      <c r="V362" s="3"/>
      <c r="W362" s="3"/>
      <c r="X362" s="3"/>
      <c r="Y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</row>
    <row r="363" spans="1:148" x14ac:dyDescent="0.15">
      <c r="A363" s="41">
        <f t="shared" si="121"/>
        <v>44112</v>
      </c>
      <c r="B363" s="15">
        <f t="shared" ca="1" si="131"/>
        <v>1000.94338699</v>
      </c>
      <c r="C363" s="14">
        <f t="shared" si="122"/>
        <v>1000</v>
      </c>
      <c r="D363" s="13">
        <f ca="1">IF(A363&lt;$B$1,VLOOKUP(A363,[1]DI!$A$4:$B$15000,2,FALSE),0)</f>
        <v>1.9000000000000006E-2</v>
      </c>
      <c r="E363" s="14">
        <f t="shared" ca="1" si="132"/>
        <v>1.0000746899999999</v>
      </c>
      <c r="F363" s="14">
        <f ca="1">(TRUNC(PRODUCT($E$12:$E362),16))</f>
        <v>1.0323642596646601</v>
      </c>
      <c r="G363" s="14">
        <f t="shared" ca="1" si="133"/>
        <v>1.0319017368632599</v>
      </c>
      <c r="H363" s="14">
        <f t="shared" ca="1" si="134"/>
        <v>1.00044822</v>
      </c>
      <c r="I363" s="13">
        <f t="shared" si="123"/>
        <v>2.1000000000000001E-2</v>
      </c>
      <c r="J363" s="33">
        <f t="shared" si="124"/>
        <v>44104</v>
      </c>
      <c r="K363" s="2">
        <f t="shared" si="125"/>
        <v>6</v>
      </c>
      <c r="L363" s="17">
        <f t="shared" si="126"/>
        <v>6</v>
      </c>
      <c r="M363" s="12">
        <f t="shared" si="117"/>
        <v>1.000494945</v>
      </c>
      <c r="N363" s="12">
        <f t="shared" ca="1" si="118"/>
        <v>1.000943387</v>
      </c>
      <c r="O363" s="17">
        <f t="shared" si="127"/>
        <v>0</v>
      </c>
      <c r="P363" s="14">
        <f t="shared" ca="1" si="119"/>
        <v>0.94338699000000004</v>
      </c>
      <c r="Q363" s="21">
        <f t="shared" si="120"/>
        <v>0</v>
      </c>
      <c r="R363" s="14">
        <f t="shared" si="128"/>
        <v>0</v>
      </c>
      <c r="S363" s="4" t="str">
        <f t="shared" si="129"/>
        <v>J=</v>
      </c>
      <c r="T363" s="33">
        <f t="shared" si="130"/>
        <v>44285</v>
      </c>
      <c r="U363" s="3"/>
      <c r="V363" s="3"/>
      <c r="W363" s="3"/>
      <c r="X363" s="3"/>
      <c r="Y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</row>
    <row r="364" spans="1:148" x14ac:dyDescent="0.15">
      <c r="A364" s="41">
        <f t="shared" si="121"/>
        <v>44113</v>
      </c>
      <c r="B364" s="15">
        <f t="shared" ca="1" si="131"/>
        <v>1001.100711</v>
      </c>
      <c r="C364" s="14">
        <f t="shared" si="122"/>
        <v>1000</v>
      </c>
      <c r="D364" s="13">
        <f ca="1">IF(A364&lt;$B$1,VLOOKUP(A364,[1]DI!$A$4:$B$15000,2,FALSE),0)</f>
        <v>1.9000000000000006E-2</v>
      </c>
      <c r="E364" s="14">
        <f t="shared" ca="1" si="132"/>
        <v>1.0000746899999999</v>
      </c>
      <c r="F364" s="14">
        <f ca="1">(TRUNC(PRODUCT($E$12:$E363),16))</f>
        <v>1.03244136695121</v>
      </c>
      <c r="G364" s="14">
        <f t="shared" ca="1" si="133"/>
        <v>1.0319017368632599</v>
      </c>
      <c r="H364" s="14">
        <f t="shared" ca="1" si="134"/>
        <v>1.0005229499999999</v>
      </c>
      <c r="I364" s="13">
        <f t="shared" si="123"/>
        <v>2.1000000000000001E-2</v>
      </c>
      <c r="J364" s="33">
        <f t="shared" si="124"/>
        <v>44104</v>
      </c>
      <c r="K364" s="2">
        <f t="shared" si="125"/>
        <v>7</v>
      </c>
      <c r="L364" s="17">
        <f t="shared" si="126"/>
        <v>7</v>
      </c>
      <c r="M364" s="12">
        <f t="shared" si="117"/>
        <v>1.0005774590000001</v>
      </c>
      <c r="N364" s="12">
        <f t="shared" ca="1" si="118"/>
        <v>1.0011007110000001</v>
      </c>
      <c r="O364" s="17">
        <f t="shared" si="127"/>
        <v>0</v>
      </c>
      <c r="P364" s="14">
        <f t="shared" ca="1" si="119"/>
        <v>1.100711</v>
      </c>
      <c r="Q364" s="21">
        <f t="shared" si="120"/>
        <v>0</v>
      </c>
      <c r="R364" s="14">
        <f t="shared" si="128"/>
        <v>0</v>
      </c>
      <c r="S364" s="4" t="str">
        <f t="shared" si="129"/>
        <v>J=</v>
      </c>
      <c r="T364" s="33">
        <f t="shared" si="130"/>
        <v>44285</v>
      </c>
      <c r="U364" s="3"/>
      <c r="V364" s="3"/>
      <c r="W364" s="3"/>
      <c r="X364" s="3"/>
      <c r="Y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</row>
    <row r="365" spans="1:148" x14ac:dyDescent="0.15">
      <c r="A365" s="41">
        <f t="shared" si="121"/>
        <v>44114</v>
      </c>
      <c r="B365" s="15">
        <f t="shared" ca="1" si="131"/>
        <v>1001.258055</v>
      </c>
      <c r="C365" s="14">
        <f t="shared" si="122"/>
        <v>1000</v>
      </c>
      <c r="D365" s="13">
        <f ca="1">IF(A365&lt;$B$1,VLOOKUP(A365,[1]DI!$A$4:$B$15000,2,FALSE),0)</f>
        <v>0</v>
      </c>
      <c r="E365" s="14">
        <f t="shared" ca="1" si="132"/>
        <v>1</v>
      </c>
      <c r="F365" s="14">
        <f ca="1">(TRUNC(PRODUCT($E$12:$E364),16))</f>
        <v>1.03251847999691</v>
      </c>
      <c r="G365" s="14">
        <f t="shared" ca="1" si="133"/>
        <v>1.0319017368632599</v>
      </c>
      <c r="H365" s="14">
        <f t="shared" ca="1" si="134"/>
        <v>1.00059768</v>
      </c>
      <c r="I365" s="13">
        <f t="shared" si="123"/>
        <v>2.1000000000000001E-2</v>
      </c>
      <c r="J365" s="33">
        <f t="shared" si="124"/>
        <v>44104</v>
      </c>
      <c r="K365" s="2">
        <f t="shared" si="125"/>
        <v>7</v>
      </c>
      <c r="L365" s="17">
        <f t="shared" si="126"/>
        <v>8</v>
      </c>
      <c r="M365" s="12">
        <f t="shared" si="117"/>
        <v>1.0006599810000001</v>
      </c>
      <c r="N365" s="12">
        <f t="shared" ca="1" si="118"/>
        <v>1.0012580550000001</v>
      </c>
      <c r="O365" s="17">
        <f t="shared" si="127"/>
        <v>0</v>
      </c>
      <c r="P365" s="14">
        <f t="shared" ca="1" si="119"/>
        <v>1.2580549999999999</v>
      </c>
      <c r="Q365" s="21">
        <f t="shared" si="120"/>
        <v>0</v>
      </c>
      <c r="R365" s="14">
        <f t="shared" si="128"/>
        <v>0</v>
      </c>
      <c r="S365" s="4" t="str">
        <f t="shared" si="129"/>
        <v>J=</v>
      </c>
      <c r="T365" s="33">
        <f t="shared" si="130"/>
        <v>44285</v>
      </c>
      <c r="U365" s="3"/>
      <c r="V365" s="3"/>
      <c r="W365" s="3"/>
      <c r="X365" s="3"/>
      <c r="Y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</row>
    <row r="366" spans="1:148" x14ac:dyDescent="0.15">
      <c r="A366" s="41">
        <f t="shared" si="121"/>
        <v>44115</v>
      </c>
      <c r="B366" s="15">
        <f t="shared" ca="1" si="131"/>
        <v>1001.258055</v>
      </c>
      <c r="C366" s="14">
        <f t="shared" si="122"/>
        <v>1000</v>
      </c>
      <c r="D366" s="13">
        <f ca="1">IF(A366&lt;$B$1,VLOOKUP(A366,[1]DI!$A$4:$B$15000,2,FALSE),0)</f>
        <v>0</v>
      </c>
      <c r="E366" s="14">
        <f t="shared" ca="1" si="132"/>
        <v>1</v>
      </c>
      <c r="F366" s="14">
        <f ca="1">(TRUNC(PRODUCT($E$12:$E365),16))</f>
        <v>1.03251847999691</v>
      </c>
      <c r="G366" s="14">
        <f t="shared" ca="1" si="133"/>
        <v>1.0319017368632599</v>
      </c>
      <c r="H366" s="14">
        <f t="shared" ca="1" si="134"/>
        <v>1.00059768</v>
      </c>
      <c r="I366" s="13">
        <f t="shared" si="123"/>
        <v>2.1000000000000001E-2</v>
      </c>
      <c r="J366" s="33">
        <f t="shared" si="124"/>
        <v>44104</v>
      </c>
      <c r="K366" s="2">
        <f t="shared" si="125"/>
        <v>7</v>
      </c>
      <c r="L366" s="17">
        <f t="shared" si="126"/>
        <v>8</v>
      </c>
      <c r="M366" s="12">
        <f t="shared" si="117"/>
        <v>1.0006599810000001</v>
      </c>
      <c r="N366" s="12">
        <f t="shared" ca="1" si="118"/>
        <v>1.0012580550000001</v>
      </c>
      <c r="O366" s="17">
        <f t="shared" si="127"/>
        <v>0</v>
      </c>
      <c r="P366" s="14">
        <f t="shared" ca="1" si="119"/>
        <v>1.2580549999999999</v>
      </c>
      <c r="Q366" s="21">
        <f t="shared" si="120"/>
        <v>0</v>
      </c>
      <c r="R366" s="14">
        <f t="shared" si="128"/>
        <v>0</v>
      </c>
      <c r="S366" s="4" t="str">
        <f t="shared" si="129"/>
        <v>J=</v>
      </c>
      <c r="T366" s="33">
        <f t="shared" si="130"/>
        <v>44285</v>
      </c>
      <c r="U366" s="3"/>
      <c r="V366" s="3"/>
      <c r="W366" s="3"/>
      <c r="X366" s="3"/>
      <c r="Y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</row>
    <row r="367" spans="1:148" x14ac:dyDescent="0.15">
      <c r="A367" s="41">
        <f t="shared" si="121"/>
        <v>44116</v>
      </c>
      <c r="B367" s="15">
        <f t="shared" ca="1" si="131"/>
        <v>1001.258055</v>
      </c>
      <c r="C367" s="14">
        <f t="shared" si="122"/>
        <v>1000</v>
      </c>
      <c r="D367" s="13">
        <f ca="1">IF(A367&lt;$B$1,VLOOKUP(A367,[1]DI!$A$4:$B$15000,2,FALSE),0)</f>
        <v>0</v>
      </c>
      <c r="E367" s="14">
        <f t="shared" ca="1" si="132"/>
        <v>1</v>
      </c>
      <c r="F367" s="14">
        <f ca="1">(TRUNC(PRODUCT($E$12:$E366),16))</f>
        <v>1.03251847999691</v>
      </c>
      <c r="G367" s="14">
        <f t="shared" ca="1" si="133"/>
        <v>1.0319017368632599</v>
      </c>
      <c r="H367" s="14">
        <f t="shared" ca="1" si="134"/>
        <v>1.00059768</v>
      </c>
      <c r="I367" s="13">
        <f t="shared" si="123"/>
        <v>2.1000000000000001E-2</v>
      </c>
      <c r="J367" s="33">
        <f t="shared" si="124"/>
        <v>44104</v>
      </c>
      <c r="K367" s="2">
        <f t="shared" si="125"/>
        <v>7</v>
      </c>
      <c r="L367" s="17">
        <f t="shared" si="126"/>
        <v>8</v>
      </c>
      <c r="M367" s="12">
        <f t="shared" si="117"/>
        <v>1.0006599810000001</v>
      </c>
      <c r="N367" s="12">
        <f t="shared" ca="1" si="118"/>
        <v>1.0012580550000001</v>
      </c>
      <c r="O367" s="17">
        <f t="shared" si="127"/>
        <v>0</v>
      </c>
      <c r="P367" s="14">
        <f t="shared" ca="1" si="119"/>
        <v>1.2580549999999999</v>
      </c>
      <c r="Q367" s="21">
        <f t="shared" si="120"/>
        <v>0</v>
      </c>
      <c r="R367" s="14">
        <f t="shared" si="128"/>
        <v>0</v>
      </c>
      <c r="S367" s="4" t="str">
        <f t="shared" si="129"/>
        <v>J=</v>
      </c>
      <c r="T367" s="33">
        <f t="shared" si="130"/>
        <v>44285</v>
      </c>
      <c r="U367" s="3"/>
      <c r="V367" s="3"/>
      <c r="W367" s="3"/>
      <c r="X367" s="3"/>
      <c r="Y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</row>
    <row r="368" spans="1:148" x14ac:dyDescent="0.15">
      <c r="A368" s="41">
        <f t="shared" si="121"/>
        <v>44117</v>
      </c>
      <c r="B368" s="15">
        <f t="shared" ca="1" si="131"/>
        <v>1001.258055</v>
      </c>
      <c r="C368" s="14">
        <f t="shared" si="122"/>
        <v>1000</v>
      </c>
      <c r="D368" s="13">
        <f ca="1">IF(A368&lt;$B$1,VLOOKUP(A368,[1]DI!$A$4:$B$15000,2,FALSE),0)</f>
        <v>1.9000000000000006E-2</v>
      </c>
      <c r="E368" s="14">
        <f t="shared" ca="1" si="132"/>
        <v>1.0000746899999999</v>
      </c>
      <c r="F368" s="14">
        <f ca="1">(TRUNC(PRODUCT($E$12:$E367),16))</f>
        <v>1.03251847999691</v>
      </c>
      <c r="G368" s="14">
        <f t="shared" ca="1" si="133"/>
        <v>1.0319017368632599</v>
      </c>
      <c r="H368" s="14">
        <f t="shared" ca="1" si="134"/>
        <v>1.00059768</v>
      </c>
      <c r="I368" s="13">
        <f t="shared" si="123"/>
        <v>2.1000000000000001E-2</v>
      </c>
      <c r="J368" s="33">
        <f t="shared" si="124"/>
        <v>44104</v>
      </c>
      <c r="K368" s="2">
        <f t="shared" si="125"/>
        <v>8</v>
      </c>
      <c r="L368" s="17">
        <f t="shared" si="126"/>
        <v>8</v>
      </c>
      <c r="M368" s="12">
        <f t="shared" si="117"/>
        <v>1.0006599810000001</v>
      </c>
      <c r="N368" s="12">
        <f t="shared" ca="1" si="118"/>
        <v>1.0012580550000001</v>
      </c>
      <c r="O368" s="17">
        <f t="shared" si="127"/>
        <v>0</v>
      </c>
      <c r="P368" s="14">
        <f t="shared" ca="1" si="119"/>
        <v>1.2580549999999999</v>
      </c>
      <c r="Q368" s="21">
        <f t="shared" si="120"/>
        <v>0</v>
      </c>
      <c r="R368" s="14">
        <f t="shared" si="128"/>
        <v>0</v>
      </c>
      <c r="S368" s="4" t="str">
        <f t="shared" si="129"/>
        <v>J=</v>
      </c>
      <c r="T368" s="33">
        <f t="shared" si="130"/>
        <v>44285</v>
      </c>
      <c r="U368" s="3"/>
      <c r="V368" s="3"/>
      <c r="W368" s="3"/>
      <c r="X368" s="3"/>
      <c r="Y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</row>
    <row r="369" spans="1:148" x14ac:dyDescent="0.15">
      <c r="A369" s="41">
        <f t="shared" si="121"/>
        <v>44118</v>
      </c>
      <c r="B369" s="15">
        <f t="shared" ca="1" si="131"/>
        <v>1001.41541799</v>
      </c>
      <c r="C369" s="14">
        <f t="shared" si="122"/>
        <v>1000</v>
      </c>
      <c r="D369" s="13">
        <f ca="1">IF(A369&lt;$B$1,VLOOKUP(A369,[1]DI!$A$4:$B$15000,2,FALSE),0)</f>
        <v>1.9000000000000006E-2</v>
      </c>
      <c r="E369" s="14">
        <f t="shared" ca="1" si="132"/>
        <v>1.0000746899999999</v>
      </c>
      <c r="F369" s="14">
        <f ca="1">(TRUNC(PRODUCT($E$12:$E368),16))</f>
        <v>1.03259559880218</v>
      </c>
      <c r="G369" s="14">
        <f t="shared" ca="1" si="133"/>
        <v>1.0319017368632599</v>
      </c>
      <c r="H369" s="14">
        <f t="shared" ca="1" si="134"/>
        <v>1.00067241</v>
      </c>
      <c r="I369" s="13">
        <f t="shared" si="123"/>
        <v>2.1000000000000001E-2</v>
      </c>
      <c r="J369" s="33">
        <f t="shared" si="124"/>
        <v>44104</v>
      </c>
      <c r="K369" s="2">
        <f t="shared" si="125"/>
        <v>9</v>
      </c>
      <c r="L369" s="17">
        <f t="shared" si="126"/>
        <v>9</v>
      </c>
      <c r="M369" s="12">
        <f t="shared" si="117"/>
        <v>1.0007425089999999</v>
      </c>
      <c r="N369" s="12">
        <f t="shared" ca="1" si="118"/>
        <v>1.0014154179999999</v>
      </c>
      <c r="O369" s="17">
        <f t="shared" si="127"/>
        <v>0</v>
      </c>
      <c r="P369" s="14">
        <f t="shared" ca="1" si="119"/>
        <v>1.4154179899999999</v>
      </c>
      <c r="Q369" s="21">
        <f t="shared" si="120"/>
        <v>0</v>
      </c>
      <c r="R369" s="14">
        <f t="shared" si="128"/>
        <v>0</v>
      </c>
      <c r="S369" s="4" t="str">
        <f t="shared" si="129"/>
        <v>J=</v>
      </c>
      <c r="T369" s="33">
        <f t="shared" si="130"/>
        <v>44285</v>
      </c>
      <c r="U369" s="3"/>
      <c r="V369" s="3"/>
      <c r="W369" s="3"/>
      <c r="X369" s="3"/>
      <c r="Y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</row>
    <row r="370" spans="1:148" x14ac:dyDescent="0.15">
      <c r="A370" s="41">
        <f t="shared" si="121"/>
        <v>44119</v>
      </c>
      <c r="B370" s="15">
        <f t="shared" ca="1" si="131"/>
        <v>1001.57281</v>
      </c>
      <c r="C370" s="14">
        <f t="shared" si="122"/>
        <v>1000</v>
      </c>
      <c r="D370" s="13">
        <f ca="1">IF(A370&lt;$B$1,VLOOKUP(A370,[1]DI!$A$4:$B$15000,2,FALSE),0)</f>
        <v>1.9000000000000006E-2</v>
      </c>
      <c r="E370" s="14">
        <f t="shared" ca="1" si="132"/>
        <v>1.0000746899999999</v>
      </c>
      <c r="F370" s="14">
        <f ca="1">(TRUNC(PRODUCT($E$12:$E369),16))</f>
        <v>1.03267272336746</v>
      </c>
      <c r="G370" s="14">
        <f t="shared" ca="1" si="133"/>
        <v>1.0319017368632599</v>
      </c>
      <c r="H370" s="14">
        <f t="shared" ca="1" si="134"/>
        <v>1.00074715</v>
      </c>
      <c r="I370" s="13">
        <f t="shared" si="123"/>
        <v>2.1000000000000001E-2</v>
      </c>
      <c r="J370" s="33">
        <f t="shared" si="124"/>
        <v>44104</v>
      </c>
      <c r="K370" s="2">
        <f t="shared" si="125"/>
        <v>10</v>
      </c>
      <c r="L370" s="17">
        <f t="shared" si="126"/>
        <v>10</v>
      </c>
      <c r="M370" s="12">
        <f t="shared" si="117"/>
        <v>1.0008250439999999</v>
      </c>
      <c r="N370" s="12">
        <f t="shared" ca="1" si="118"/>
        <v>1.0015728100000001</v>
      </c>
      <c r="O370" s="17">
        <f t="shared" si="127"/>
        <v>0</v>
      </c>
      <c r="P370" s="14">
        <f t="shared" ca="1" si="119"/>
        <v>1.57281</v>
      </c>
      <c r="Q370" s="21">
        <f t="shared" si="120"/>
        <v>0</v>
      </c>
      <c r="R370" s="14">
        <f t="shared" si="128"/>
        <v>0</v>
      </c>
      <c r="S370" s="4" t="str">
        <f t="shared" si="129"/>
        <v>J=</v>
      </c>
      <c r="T370" s="33">
        <f t="shared" si="130"/>
        <v>44285</v>
      </c>
      <c r="U370" s="3"/>
      <c r="V370" s="3"/>
      <c r="W370" s="3"/>
      <c r="X370" s="3"/>
      <c r="Y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</row>
    <row r="371" spans="1:148" x14ac:dyDescent="0.15">
      <c r="A371" s="41">
        <f t="shared" si="121"/>
        <v>44120</v>
      </c>
      <c r="B371" s="15">
        <f t="shared" ca="1" si="131"/>
        <v>1001.730232</v>
      </c>
      <c r="C371" s="14">
        <f t="shared" si="122"/>
        <v>1000</v>
      </c>
      <c r="D371" s="13">
        <f ca="1">IF(A371&lt;$B$1,VLOOKUP(A371,[1]DI!$A$4:$B$15000,2,FALSE),0)</f>
        <v>1.9000000000000006E-2</v>
      </c>
      <c r="E371" s="14">
        <f t="shared" ca="1" si="132"/>
        <v>1.0000746899999999</v>
      </c>
      <c r="F371" s="14">
        <f ca="1">(TRUNC(PRODUCT($E$12:$E370),16))</f>
        <v>1.0327498536931701</v>
      </c>
      <c r="G371" s="14">
        <f t="shared" ca="1" si="133"/>
        <v>1.0319017368632599</v>
      </c>
      <c r="H371" s="14">
        <f t="shared" ca="1" si="134"/>
        <v>1.0008219</v>
      </c>
      <c r="I371" s="13">
        <f t="shared" si="123"/>
        <v>2.1000000000000001E-2</v>
      </c>
      <c r="J371" s="33">
        <f t="shared" si="124"/>
        <v>44104</v>
      </c>
      <c r="K371" s="2">
        <f t="shared" si="125"/>
        <v>11</v>
      </c>
      <c r="L371" s="17">
        <f t="shared" si="126"/>
        <v>11</v>
      </c>
      <c r="M371" s="12">
        <f t="shared" si="117"/>
        <v>1.0009075860000001</v>
      </c>
      <c r="N371" s="12">
        <f t="shared" ca="1" si="118"/>
        <v>1.0017302320000001</v>
      </c>
      <c r="O371" s="17">
        <f t="shared" si="127"/>
        <v>0</v>
      </c>
      <c r="P371" s="14">
        <f t="shared" ca="1" si="119"/>
        <v>1.730232</v>
      </c>
      <c r="Q371" s="21">
        <f t="shared" si="120"/>
        <v>0</v>
      </c>
      <c r="R371" s="14">
        <f t="shared" si="128"/>
        <v>0</v>
      </c>
      <c r="S371" s="4" t="str">
        <f t="shared" si="129"/>
        <v>J=</v>
      </c>
      <c r="T371" s="33">
        <f t="shared" si="130"/>
        <v>44285</v>
      </c>
      <c r="U371" s="3"/>
      <c r="V371" s="3"/>
      <c r="W371" s="3"/>
      <c r="X371" s="3"/>
      <c r="Y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</row>
    <row r="372" spans="1:148" x14ac:dyDescent="0.15">
      <c r="A372" s="41">
        <f t="shared" si="121"/>
        <v>44121</v>
      </c>
      <c r="B372" s="15">
        <f t="shared" ca="1" si="131"/>
        <v>1001.8876729900001</v>
      </c>
      <c r="C372" s="14">
        <f t="shared" si="122"/>
        <v>1000</v>
      </c>
      <c r="D372" s="13">
        <f ca="1">IF(A372&lt;$B$1,VLOOKUP(A372,[1]DI!$A$4:$B$15000,2,FALSE),0)</f>
        <v>0</v>
      </c>
      <c r="E372" s="14">
        <f t="shared" ca="1" si="132"/>
        <v>1</v>
      </c>
      <c r="F372" s="14">
        <f ca="1">(TRUNC(PRODUCT($E$12:$E371),16))</f>
        <v>1.03282698977974</v>
      </c>
      <c r="G372" s="14">
        <f t="shared" ca="1" si="133"/>
        <v>1.0319017368632599</v>
      </c>
      <c r="H372" s="14">
        <f t="shared" ca="1" si="134"/>
        <v>1.0008966500000001</v>
      </c>
      <c r="I372" s="13">
        <f t="shared" si="123"/>
        <v>2.1000000000000001E-2</v>
      </c>
      <c r="J372" s="33">
        <f t="shared" si="124"/>
        <v>44104</v>
      </c>
      <c r="K372" s="2">
        <f t="shared" si="125"/>
        <v>11</v>
      </c>
      <c r="L372" s="17">
        <f t="shared" si="126"/>
        <v>12</v>
      </c>
      <c r="M372" s="12">
        <f t="shared" si="117"/>
        <v>1.0009901349999999</v>
      </c>
      <c r="N372" s="12">
        <f t="shared" ca="1" si="118"/>
        <v>1.0018876729999999</v>
      </c>
      <c r="O372" s="17">
        <f t="shared" si="127"/>
        <v>0</v>
      </c>
      <c r="P372" s="14">
        <f t="shared" ca="1" si="119"/>
        <v>1.88767299</v>
      </c>
      <c r="Q372" s="21">
        <f t="shared" si="120"/>
        <v>0</v>
      </c>
      <c r="R372" s="14">
        <f t="shared" si="128"/>
        <v>0</v>
      </c>
      <c r="S372" s="4" t="str">
        <f t="shared" si="129"/>
        <v>J=</v>
      </c>
      <c r="T372" s="33">
        <f t="shared" si="130"/>
        <v>44285</v>
      </c>
      <c r="U372" s="3"/>
      <c r="V372" s="3"/>
      <c r="W372" s="3"/>
      <c r="X372" s="3"/>
      <c r="Y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</row>
    <row r="373" spans="1:148" x14ac:dyDescent="0.15">
      <c r="A373" s="41">
        <f t="shared" si="121"/>
        <v>44122</v>
      </c>
      <c r="B373" s="15">
        <f t="shared" ca="1" si="131"/>
        <v>1001.8876729900001</v>
      </c>
      <c r="C373" s="14">
        <f t="shared" si="122"/>
        <v>1000</v>
      </c>
      <c r="D373" s="13">
        <f ca="1">IF(A373&lt;$B$1,VLOOKUP(A373,[1]DI!$A$4:$B$15000,2,FALSE),0)</f>
        <v>0</v>
      </c>
      <c r="E373" s="14">
        <f t="shared" ca="1" si="132"/>
        <v>1</v>
      </c>
      <c r="F373" s="14">
        <f ca="1">(TRUNC(PRODUCT($E$12:$E372),16))</f>
        <v>1.03282698977974</v>
      </c>
      <c r="G373" s="14">
        <f t="shared" ca="1" si="133"/>
        <v>1.0319017368632599</v>
      </c>
      <c r="H373" s="14">
        <f t="shared" ca="1" si="134"/>
        <v>1.0008966500000001</v>
      </c>
      <c r="I373" s="13">
        <f t="shared" si="123"/>
        <v>2.1000000000000001E-2</v>
      </c>
      <c r="J373" s="33">
        <f t="shared" si="124"/>
        <v>44104</v>
      </c>
      <c r="K373" s="2">
        <f t="shared" si="125"/>
        <v>11</v>
      </c>
      <c r="L373" s="17">
        <f t="shared" si="126"/>
        <v>12</v>
      </c>
      <c r="M373" s="12">
        <f t="shared" si="117"/>
        <v>1.0009901349999999</v>
      </c>
      <c r="N373" s="12">
        <f t="shared" ca="1" si="118"/>
        <v>1.0018876729999999</v>
      </c>
      <c r="O373" s="17">
        <f t="shared" si="127"/>
        <v>0</v>
      </c>
      <c r="P373" s="14">
        <f t="shared" ca="1" si="119"/>
        <v>1.88767299</v>
      </c>
      <c r="Q373" s="21">
        <f t="shared" si="120"/>
        <v>0</v>
      </c>
      <c r="R373" s="14">
        <f t="shared" si="128"/>
        <v>0</v>
      </c>
      <c r="S373" s="4" t="str">
        <f t="shared" si="129"/>
        <v>J=</v>
      </c>
      <c r="T373" s="33">
        <f t="shared" si="130"/>
        <v>44285</v>
      </c>
      <c r="U373" s="3"/>
      <c r="V373" s="3"/>
      <c r="W373" s="3"/>
      <c r="X373" s="3"/>
      <c r="Y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</row>
    <row r="374" spans="1:148" x14ac:dyDescent="0.15">
      <c r="A374" s="41">
        <f t="shared" si="121"/>
        <v>44123</v>
      </c>
      <c r="B374" s="15">
        <f t="shared" ca="1" si="131"/>
        <v>1001.8876729900001</v>
      </c>
      <c r="C374" s="14">
        <f t="shared" si="122"/>
        <v>1000</v>
      </c>
      <c r="D374" s="13">
        <f ca="1">IF(A374&lt;$B$1,VLOOKUP(A374,[1]DI!$A$4:$B$15000,2,FALSE),0)</f>
        <v>1.9000000000000006E-2</v>
      </c>
      <c r="E374" s="14">
        <f t="shared" ca="1" si="132"/>
        <v>1.0000746899999999</v>
      </c>
      <c r="F374" s="14">
        <f ca="1">(TRUNC(PRODUCT($E$12:$E373),16))</f>
        <v>1.03282698977974</v>
      </c>
      <c r="G374" s="14">
        <f t="shared" ca="1" si="133"/>
        <v>1.0319017368632599</v>
      </c>
      <c r="H374" s="14">
        <f t="shared" ca="1" si="134"/>
        <v>1.0008966500000001</v>
      </c>
      <c r="I374" s="13">
        <f t="shared" si="123"/>
        <v>2.1000000000000001E-2</v>
      </c>
      <c r="J374" s="33">
        <f t="shared" si="124"/>
        <v>44104</v>
      </c>
      <c r="K374" s="2">
        <f t="shared" si="125"/>
        <v>12</v>
      </c>
      <c r="L374" s="17">
        <f t="shared" si="126"/>
        <v>12</v>
      </c>
      <c r="M374" s="12">
        <f t="shared" si="117"/>
        <v>1.0009901349999999</v>
      </c>
      <c r="N374" s="12">
        <f t="shared" ca="1" si="118"/>
        <v>1.0018876729999999</v>
      </c>
      <c r="O374" s="17">
        <f t="shared" si="127"/>
        <v>0</v>
      </c>
      <c r="P374" s="14">
        <f t="shared" ca="1" si="119"/>
        <v>1.88767299</v>
      </c>
      <c r="Q374" s="21">
        <f t="shared" si="120"/>
        <v>0</v>
      </c>
      <c r="R374" s="14">
        <f t="shared" si="128"/>
        <v>0</v>
      </c>
      <c r="S374" s="4" t="str">
        <f t="shared" si="129"/>
        <v>J=</v>
      </c>
      <c r="T374" s="33">
        <f t="shared" si="130"/>
        <v>44285</v>
      </c>
      <c r="U374" s="3"/>
      <c r="V374" s="3"/>
      <c r="W374" s="3"/>
      <c r="X374" s="3"/>
      <c r="Y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</row>
    <row r="375" spans="1:148" x14ac:dyDescent="0.15">
      <c r="A375" s="41">
        <f t="shared" si="121"/>
        <v>44124</v>
      </c>
      <c r="B375" s="15">
        <f t="shared" ca="1" si="131"/>
        <v>1002.0451420000001</v>
      </c>
      <c r="C375" s="14">
        <f t="shared" si="122"/>
        <v>1000</v>
      </c>
      <c r="D375" s="13">
        <f ca="1">IF(A375&lt;$B$1,VLOOKUP(A375,[1]DI!$A$4:$B$15000,2,FALSE),0)</f>
        <v>1.9000000000000006E-2</v>
      </c>
      <c r="E375" s="14">
        <f t="shared" ca="1" si="132"/>
        <v>1.0000746899999999</v>
      </c>
      <c r="F375" s="14">
        <f ca="1">(TRUNC(PRODUCT($E$12:$E374),16))</f>
        <v>1.0329041316276</v>
      </c>
      <c r="G375" s="14">
        <f t="shared" ca="1" si="133"/>
        <v>1.0319017368632599</v>
      </c>
      <c r="H375" s="14">
        <f t="shared" ca="1" si="134"/>
        <v>1.00097141</v>
      </c>
      <c r="I375" s="13">
        <f t="shared" si="123"/>
        <v>2.1000000000000001E-2</v>
      </c>
      <c r="J375" s="33">
        <f t="shared" si="124"/>
        <v>44104</v>
      </c>
      <c r="K375" s="2">
        <f t="shared" si="125"/>
        <v>13</v>
      </c>
      <c r="L375" s="17">
        <f t="shared" si="126"/>
        <v>13</v>
      </c>
      <c r="M375" s="12">
        <f t="shared" si="117"/>
        <v>1.00107269</v>
      </c>
      <c r="N375" s="12">
        <f t="shared" ca="1" si="118"/>
        <v>1.0020451420000001</v>
      </c>
      <c r="O375" s="17">
        <f t="shared" si="127"/>
        <v>0</v>
      </c>
      <c r="P375" s="14">
        <f t="shared" ca="1" si="119"/>
        <v>2.0451419999999998</v>
      </c>
      <c r="Q375" s="21">
        <f t="shared" si="120"/>
        <v>0</v>
      </c>
      <c r="R375" s="14">
        <f t="shared" si="128"/>
        <v>0</v>
      </c>
      <c r="S375" s="4" t="str">
        <f t="shared" si="129"/>
        <v>J=</v>
      </c>
      <c r="T375" s="33">
        <f t="shared" si="130"/>
        <v>44285</v>
      </c>
      <c r="U375" s="3"/>
      <c r="V375" s="3"/>
      <c r="W375" s="3"/>
      <c r="X375" s="3"/>
      <c r="Y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</row>
    <row r="376" spans="1:148" x14ac:dyDescent="0.15">
      <c r="A376" s="41">
        <f t="shared" si="121"/>
        <v>44125</v>
      </c>
      <c r="B376" s="15">
        <f t="shared" ca="1" si="131"/>
        <v>1002.202631</v>
      </c>
      <c r="C376" s="14">
        <f t="shared" si="122"/>
        <v>1000</v>
      </c>
      <c r="D376" s="13">
        <f ca="1">IF(A376&lt;$B$1,VLOOKUP(A376,[1]DI!$A$4:$B$15000,2,FALSE),0)</f>
        <v>1.9000000000000006E-2</v>
      </c>
      <c r="E376" s="14">
        <f t="shared" ca="1" si="132"/>
        <v>1.0000746899999999</v>
      </c>
      <c r="F376" s="14">
        <f ca="1">(TRUNC(PRODUCT($E$12:$E375),16))</f>
        <v>1.0329812792372</v>
      </c>
      <c r="G376" s="14">
        <f t="shared" ca="1" si="133"/>
        <v>1.0319017368632599</v>
      </c>
      <c r="H376" s="14">
        <f t="shared" ca="1" si="134"/>
        <v>1.00104617</v>
      </c>
      <c r="I376" s="13">
        <f t="shared" si="123"/>
        <v>2.1000000000000001E-2</v>
      </c>
      <c r="J376" s="33">
        <f t="shared" si="124"/>
        <v>44104</v>
      </c>
      <c r="K376" s="2">
        <f t="shared" si="125"/>
        <v>14</v>
      </c>
      <c r="L376" s="17">
        <f t="shared" si="126"/>
        <v>14</v>
      </c>
      <c r="M376" s="12">
        <f t="shared" si="117"/>
        <v>1.001155252</v>
      </c>
      <c r="N376" s="12">
        <f t="shared" ca="1" si="118"/>
        <v>1.0022026310000001</v>
      </c>
      <c r="O376" s="17">
        <f t="shared" si="127"/>
        <v>0</v>
      </c>
      <c r="P376" s="14">
        <f t="shared" ca="1" si="119"/>
        <v>2.2026309999999998</v>
      </c>
      <c r="Q376" s="21">
        <f t="shared" si="120"/>
        <v>0</v>
      </c>
      <c r="R376" s="14">
        <f t="shared" si="128"/>
        <v>0</v>
      </c>
      <c r="S376" s="4" t="str">
        <f t="shared" si="129"/>
        <v>J=</v>
      </c>
      <c r="T376" s="33">
        <f t="shared" si="130"/>
        <v>44285</v>
      </c>
      <c r="U376" s="3"/>
      <c r="V376" s="3"/>
      <c r="W376" s="3"/>
      <c r="X376" s="3"/>
      <c r="Y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</row>
    <row r="377" spans="1:148" ht="15" x14ac:dyDescent="0.2">
      <c r="A377" s="84">
        <f t="shared" si="121"/>
        <v>44126</v>
      </c>
      <c r="B377" s="85">
        <f t="shared" ca="1" si="131"/>
        <v>1002.360149</v>
      </c>
      <c r="C377" s="87">
        <f t="shared" si="122"/>
        <v>1000</v>
      </c>
      <c r="D377" s="86">
        <f ca="1">IF(A377&lt;$B$1,VLOOKUP(A377,[1]DI!$A$4:$B$15000,2,FALSE),0)</f>
        <v>1.9000000000000006E-2</v>
      </c>
      <c r="E377" s="87">
        <f t="shared" ca="1" si="132"/>
        <v>1.0000746899999999</v>
      </c>
      <c r="F377" s="87">
        <f ca="1">(TRUNC(PRODUCT($E$12:$E376),16))</f>
        <v>1.03305843260894</v>
      </c>
      <c r="G377" s="87">
        <f t="shared" ca="1" si="133"/>
        <v>1.0319017368632599</v>
      </c>
      <c r="H377" s="87">
        <f t="shared" ca="1" si="134"/>
        <v>1.0011209400000001</v>
      </c>
      <c r="I377" s="86">
        <f t="shared" si="123"/>
        <v>2.1000000000000001E-2</v>
      </c>
      <c r="J377" s="88">
        <f t="shared" si="124"/>
        <v>44104</v>
      </c>
      <c r="K377" s="89">
        <f t="shared" si="125"/>
        <v>15</v>
      </c>
      <c r="L377" s="90">
        <f t="shared" si="126"/>
        <v>15</v>
      </c>
      <c r="M377" s="91">
        <f t="shared" si="117"/>
        <v>1.0012378209999999</v>
      </c>
      <c r="N377" s="91">
        <f t="shared" ca="1" si="118"/>
        <v>1.002360149</v>
      </c>
      <c r="O377" s="90">
        <f t="shared" si="127"/>
        <v>0</v>
      </c>
      <c r="P377" s="87">
        <f t="shared" ca="1" si="119"/>
        <v>2.3601489999999998</v>
      </c>
      <c r="Q377" s="92">
        <f t="shared" si="120"/>
        <v>0</v>
      </c>
      <c r="R377" s="14">
        <f t="shared" si="128"/>
        <v>0</v>
      </c>
      <c r="S377" s="93" t="str">
        <f t="shared" si="129"/>
        <v>J=</v>
      </c>
      <c r="T377" s="88">
        <f t="shared" si="130"/>
        <v>44285</v>
      </c>
      <c r="U377" s="22"/>
      <c r="V377" s="22"/>
      <c r="W377" s="3"/>
      <c r="X377" s="3"/>
      <c r="Y377" s="3"/>
      <c r="Z377" s="1"/>
      <c r="AA377" s="3"/>
      <c r="AB377" s="3"/>
      <c r="AC377" s="3"/>
      <c r="AD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</row>
    <row r="378" spans="1:148" x14ac:dyDescent="0.15">
      <c r="A378" s="41">
        <f t="shared" si="121"/>
        <v>44127</v>
      </c>
      <c r="B378" s="15">
        <f t="shared" ca="1" si="131"/>
        <v>1002.517686</v>
      </c>
      <c r="C378" s="14">
        <f t="shared" si="122"/>
        <v>1000</v>
      </c>
      <c r="D378" s="13">
        <f ca="1">IF(A378&lt;$B$1,VLOOKUP(A378,[1]DI!$A$4:$B$15000,2,FALSE),0)</f>
        <v>1.9000000000000006E-2</v>
      </c>
      <c r="E378" s="14">
        <f t="shared" ca="1" si="132"/>
        <v>1.0000746899999999</v>
      </c>
      <c r="F378" s="14">
        <f ca="1">(TRUNC(PRODUCT($E$12:$E377),16))</f>
        <v>1.0331355917432701</v>
      </c>
      <c r="G378" s="14">
        <f t="shared" ca="1" si="133"/>
        <v>1.0319017368632599</v>
      </c>
      <c r="H378" s="14">
        <f t="shared" ca="1" si="134"/>
        <v>1.00119571</v>
      </c>
      <c r="I378" s="13">
        <f t="shared" si="123"/>
        <v>2.1000000000000001E-2</v>
      </c>
      <c r="J378" s="33">
        <f t="shared" si="124"/>
        <v>44104</v>
      </c>
      <c r="K378" s="2">
        <f t="shared" si="125"/>
        <v>16</v>
      </c>
      <c r="L378" s="17">
        <f t="shared" si="126"/>
        <v>16</v>
      </c>
      <c r="M378" s="12">
        <f t="shared" si="117"/>
        <v>1.001320397</v>
      </c>
      <c r="N378" s="12">
        <f t="shared" ca="1" si="118"/>
        <v>1.002517686</v>
      </c>
      <c r="O378" s="17">
        <f t="shared" si="127"/>
        <v>0</v>
      </c>
      <c r="P378" s="14">
        <f t="shared" ca="1" si="119"/>
        <v>2.5176859999999999</v>
      </c>
      <c r="Q378" s="21">
        <f t="shared" si="120"/>
        <v>0</v>
      </c>
      <c r="R378" s="14">
        <f t="shared" si="128"/>
        <v>0</v>
      </c>
      <c r="S378" s="4" t="str">
        <f t="shared" si="129"/>
        <v>J=</v>
      </c>
      <c r="T378" s="33">
        <f t="shared" si="130"/>
        <v>44285</v>
      </c>
      <c r="U378" s="22"/>
      <c r="V378" s="22"/>
      <c r="W378" s="3"/>
      <c r="X378" s="3"/>
      <c r="Y378" s="3"/>
      <c r="Z378" s="1"/>
      <c r="AA378" s="3"/>
      <c r="AB378" s="3"/>
      <c r="AC378" s="3"/>
      <c r="AD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</row>
    <row r="379" spans="1:148" x14ac:dyDescent="0.15">
      <c r="A379" s="41">
        <f t="shared" si="121"/>
        <v>44128</v>
      </c>
      <c r="B379" s="15">
        <f t="shared" ca="1" si="131"/>
        <v>1002.67525199</v>
      </c>
      <c r="C379" s="14">
        <f t="shared" si="122"/>
        <v>1000</v>
      </c>
      <c r="D379" s="13">
        <f ca="1">IF(A379&lt;$B$1,VLOOKUP(A379,[1]DI!$A$4:$B$15000,2,FALSE),0)</f>
        <v>0</v>
      </c>
      <c r="E379" s="14">
        <f t="shared" ca="1" si="132"/>
        <v>1</v>
      </c>
      <c r="F379" s="14">
        <f ca="1">(TRUNC(PRODUCT($E$12:$E378),16))</f>
        <v>1.03321275664062</v>
      </c>
      <c r="G379" s="14">
        <f t="shared" ca="1" si="133"/>
        <v>1.0319017368632599</v>
      </c>
      <c r="H379" s="14">
        <f t="shared" ca="1" si="134"/>
        <v>1.00127049</v>
      </c>
      <c r="I379" s="13">
        <f t="shared" si="123"/>
        <v>2.1000000000000001E-2</v>
      </c>
      <c r="J379" s="33">
        <f t="shared" si="124"/>
        <v>44104</v>
      </c>
      <c r="K379" s="2">
        <f t="shared" si="125"/>
        <v>16</v>
      </c>
      <c r="L379" s="17">
        <f t="shared" si="126"/>
        <v>17</v>
      </c>
      <c r="M379" s="12">
        <f t="shared" si="117"/>
        <v>1.0014029799999999</v>
      </c>
      <c r="N379" s="12">
        <f t="shared" ca="1" si="118"/>
        <v>1.002675252</v>
      </c>
      <c r="O379" s="17">
        <f t="shared" si="127"/>
        <v>0</v>
      </c>
      <c r="P379" s="14">
        <f t="shared" ca="1" si="119"/>
        <v>2.67525199</v>
      </c>
      <c r="Q379" s="21">
        <f t="shared" si="120"/>
        <v>0</v>
      </c>
      <c r="R379" s="14">
        <f t="shared" si="128"/>
        <v>0</v>
      </c>
      <c r="S379" s="4" t="str">
        <f t="shared" si="129"/>
        <v>J=</v>
      </c>
      <c r="T379" s="33">
        <f t="shared" si="130"/>
        <v>44285</v>
      </c>
      <c r="U379" s="3"/>
      <c r="V379" s="3"/>
      <c r="W379" s="3"/>
      <c r="X379" s="3"/>
      <c r="Y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</row>
    <row r="380" spans="1:148" x14ac:dyDescent="0.15">
      <c r="A380" s="41">
        <f t="shared" si="121"/>
        <v>44129</v>
      </c>
      <c r="B380" s="15">
        <f t="shared" ca="1" si="131"/>
        <v>1002.67525199</v>
      </c>
      <c r="C380" s="14">
        <f t="shared" si="122"/>
        <v>1000</v>
      </c>
      <c r="D380" s="13">
        <f ca="1">IF(A380&lt;$B$1,VLOOKUP(A380,[1]DI!$A$4:$B$15000,2,FALSE),0)</f>
        <v>0</v>
      </c>
      <c r="E380" s="14">
        <f t="shared" ca="1" si="132"/>
        <v>1</v>
      </c>
      <c r="F380" s="14">
        <f ca="1">(TRUNC(PRODUCT($E$12:$E379),16))</f>
        <v>1.03321275664062</v>
      </c>
      <c r="G380" s="14">
        <f t="shared" ca="1" si="133"/>
        <v>1.0319017368632599</v>
      </c>
      <c r="H380" s="14">
        <f t="shared" ca="1" si="134"/>
        <v>1.00127049</v>
      </c>
      <c r="I380" s="13">
        <f t="shared" si="123"/>
        <v>2.1000000000000001E-2</v>
      </c>
      <c r="J380" s="33">
        <f t="shared" si="124"/>
        <v>44104</v>
      </c>
      <c r="K380" s="2">
        <f t="shared" si="125"/>
        <v>16</v>
      </c>
      <c r="L380" s="17">
        <f t="shared" si="126"/>
        <v>17</v>
      </c>
      <c r="M380" s="12">
        <f t="shared" si="117"/>
        <v>1.0014029799999999</v>
      </c>
      <c r="N380" s="12">
        <f t="shared" ca="1" si="118"/>
        <v>1.002675252</v>
      </c>
      <c r="O380" s="17">
        <f t="shared" si="127"/>
        <v>0</v>
      </c>
      <c r="P380" s="14">
        <f t="shared" ca="1" si="119"/>
        <v>2.67525199</v>
      </c>
      <c r="Q380" s="21">
        <f t="shared" si="120"/>
        <v>0</v>
      </c>
      <c r="R380" s="14">
        <f t="shared" si="128"/>
        <v>0</v>
      </c>
      <c r="S380" s="4" t="str">
        <f t="shared" si="129"/>
        <v>J=</v>
      </c>
      <c r="T380" s="33">
        <f t="shared" si="130"/>
        <v>44285</v>
      </c>
      <c r="U380" s="3"/>
      <c r="V380" s="3"/>
      <c r="W380" s="3"/>
      <c r="X380" s="3"/>
      <c r="Y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</row>
    <row r="381" spans="1:148" x14ac:dyDescent="0.15">
      <c r="A381" s="41">
        <f t="shared" si="121"/>
        <v>44130</v>
      </c>
      <c r="B381" s="15">
        <f t="shared" ca="1" si="131"/>
        <v>1002.67525199</v>
      </c>
      <c r="C381" s="14">
        <f t="shared" si="122"/>
        <v>1000</v>
      </c>
      <c r="D381" s="13">
        <f ca="1">IF(A381&lt;$B$1,VLOOKUP(A381,[1]DI!$A$4:$B$15000,2,FALSE),0)</f>
        <v>1.9000000000000006E-2</v>
      </c>
      <c r="E381" s="14">
        <f t="shared" ca="1" si="132"/>
        <v>1.0000746899999999</v>
      </c>
      <c r="F381" s="14">
        <f ca="1">(TRUNC(PRODUCT($E$12:$E380),16))</f>
        <v>1.03321275664062</v>
      </c>
      <c r="G381" s="14">
        <f t="shared" ca="1" si="133"/>
        <v>1.0319017368632599</v>
      </c>
      <c r="H381" s="14">
        <f t="shared" ca="1" si="134"/>
        <v>1.00127049</v>
      </c>
      <c r="I381" s="13">
        <f t="shared" si="123"/>
        <v>2.1000000000000001E-2</v>
      </c>
      <c r="J381" s="33">
        <f t="shared" si="124"/>
        <v>44104</v>
      </c>
      <c r="K381" s="2">
        <f t="shared" si="125"/>
        <v>17</v>
      </c>
      <c r="L381" s="17">
        <f t="shared" si="126"/>
        <v>17</v>
      </c>
      <c r="M381" s="12">
        <f t="shared" si="117"/>
        <v>1.0014029799999999</v>
      </c>
      <c r="N381" s="12">
        <f t="shared" ca="1" si="118"/>
        <v>1.002675252</v>
      </c>
      <c r="O381" s="17">
        <f t="shared" si="127"/>
        <v>0</v>
      </c>
      <c r="P381" s="14">
        <f t="shared" ca="1" si="119"/>
        <v>2.67525199</v>
      </c>
      <c r="Q381" s="21">
        <f t="shared" si="120"/>
        <v>0</v>
      </c>
      <c r="R381" s="14">
        <f t="shared" si="128"/>
        <v>0</v>
      </c>
      <c r="S381" s="4" t="str">
        <f t="shared" si="129"/>
        <v>J=</v>
      </c>
      <c r="T381" s="33">
        <f t="shared" si="130"/>
        <v>44285</v>
      </c>
      <c r="U381" s="3"/>
      <c r="V381" s="3"/>
      <c r="W381" s="3"/>
      <c r="X381" s="3"/>
      <c r="Y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</row>
    <row r="382" spans="1:148" x14ac:dyDescent="0.15">
      <c r="A382" s="41">
        <f t="shared" si="121"/>
        <v>44131</v>
      </c>
      <c r="B382" s="15">
        <f t="shared" ca="1" si="131"/>
        <v>1002.83283699</v>
      </c>
      <c r="C382" s="14">
        <f t="shared" si="122"/>
        <v>1000</v>
      </c>
      <c r="D382" s="13">
        <f ca="1">IF(A382&lt;$B$1,VLOOKUP(A382,[1]DI!$A$4:$B$15000,2,FALSE),0)</f>
        <v>1.9000000000000006E-2</v>
      </c>
      <c r="E382" s="14">
        <f t="shared" ca="1" si="132"/>
        <v>1.0000746899999999</v>
      </c>
      <c r="F382" s="14">
        <f ca="1">(TRUNC(PRODUCT($E$12:$E381),16))</f>
        <v>1.03328992730141</v>
      </c>
      <c r="G382" s="14">
        <f t="shared" ca="1" si="133"/>
        <v>1.0319017368632599</v>
      </c>
      <c r="H382" s="14">
        <f t="shared" ca="1" si="134"/>
        <v>1.0013452700000001</v>
      </c>
      <c r="I382" s="13">
        <f t="shared" si="123"/>
        <v>2.1000000000000001E-2</v>
      </c>
      <c r="J382" s="33">
        <f t="shared" si="124"/>
        <v>44104</v>
      </c>
      <c r="K382" s="2">
        <f t="shared" si="125"/>
        <v>18</v>
      </c>
      <c r="L382" s="17">
        <f t="shared" si="126"/>
        <v>18</v>
      </c>
      <c r="M382" s="12">
        <f t="shared" si="117"/>
        <v>1.001485569</v>
      </c>
      <c r="N382" s="12">
        <f t="shared" ca="1" si="118"/>
        <v>1.0028328369999999</v>
      </c>
      <c r="O382" s="17">
        <f t="shared" si="127"/>
        <v>0</v>
      </c>
      <c r="P382" s="14">
        <f t="shared" ca="1" si="119"/>
        <v>2.8328369900000001</v>
      </c>
      <c r="Q382" s="21">
        <f t="shared" si="120"/>
        <v>0</v>
      </c>
      <c r="R382" s="14">
        <f t="shared" si="128"/>
        <v>0</v>
      </c>
      <c r="S382" s="4" t="str">
        <f t="shared" si="129"/>
        <v>J=</v>
      </c>
      <c r="T382" s="33">
        <f t="shared" si="130"/>
        <v>44285</v>
      </c>
      <c r="U382" s="3"/>
      <c r="V382" s="3"/>
      <c r="W382" s="3"/>
      <c r="X382" s="3"/>
      <c r="Y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</row>
    <row r="383" spans="1:148" x14ac:dyDescent="0.15">
      <c r="A383" s="41">
        <f t="shared" si="121"/>
        <v>44132</v>
      </c>
      <c r="B383" s="15">
        <f t="shared" ca="1" si="131"/>
        <v>1002.990453</v>
      </c>
      <c r="C383" s="14">
        <f t="shared" si="122"/>
        <v>1000</v>
      </c>
      <c r="D383" s="13">
        <f ca="1">IF(A383&lt;$B$1,VLOOKUP(A383,[1]DI!$A$4:$B$15000,2,FALSE),0)</f>
        <v>1.9000000000000006E-2</v>
      </c>
      <c r="E383" s="14">
        <f t="shared" ca="1" si="132"/>
        <v>1.0000746899999999</v>
      </c>
      <c r="F383" s="14">
        <f ca="1">(TRUNC(PRODUCT($E$12:$E382),16))</f>
        <v>1.0333671037260801</v>
      </c>
      <c r="G383" s="14">
        <f t="shared" ca="1" si="133"/>
        <v>1.0319017368632599</v>
      </c>
      <c r="H383" s="14">
        <f t="shared" ca="1" si="134"/>
        <v>1.0014200600000001</v>
      </c>
      <c r="I383" s="13">
        <f t="shared" si="123"/>
        <v>2.1000000000000001E-2</v>
      </c>
      <c r="J383" s="33">
        <f t="shared" si="124"/>
        <v>44104</v>
      </c>
      <c r="K383" s="2">
        <f t="shared" si="125"/>
        <v>19</v>
      </c>
      <c r="L383" s="17">
        <f t="shared" si="126"/>
        <v>19</v>
      </c>
      <c r="M383" s="12">
        <f t="shared" si="117"/>
        <v>1.001568166</v>
      </c>
      <c r="N383" s="12">
        <f t="shared" ca="1" si="118"/>
        <v>1.002990453</v>
      </c>
      <c r="O383" s="17">
        <f t="shared" si="127"/>
        <v>0</v>
      </c>
      <c r="P383" s="14">
        <f t="shared" ca="1" si="119"/>
        <v>2.990453</v>
      </c>
      <c r="Q383" s="21">
        <f t="shared" si="120"/>
        <v>0</v>
      </c>
      <c r="R383" s="14">
        <f t="shared" si="128"/>
        <v>0</v>
      </c>
      <c r="S383" s="4" t="str">
        <f t="shared" si="129"/>
        <v>J=</v>
      </c>
      <c r="T383" s="33">
        <f t="shared" si="130"/>
        <v>44285</v>
      </c>
      <c r="U383" s="3"/>
      <c r="V383" s="3"/>
      <c r="W383" s="3"/>
      <c r="X383" s="3"/>
      <c r="Y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</row>
    <row r="384" spans="1:148" x14ac:dyDescent="0.15">
      <c r="A384" s="41">
        <f t="shared" si="121"/>
        <v>44133</v>
      </c>
      <c r="B384" s="15">
        <f t="shared" ca="1" si="131"/>
        <v>1003.14809699</v>
      </c>
      <c r="C384" s="14">
        <f t="shared" si="122"/>
        <v>1000</v>
      </c>
      <c r="D384" s="13">
        <f ca="1">IF(A384&lt;$B$1,VLOOKUP(A384,[1]DI!$A$4:$B$15000,2,FALSE),0)</f>
        <v>1.9000000000000006E-2</v>
      </c>
      <c r="E384" s="14">
        <f t="shared" ca="1" si="132"/>
        <v>1.0000746899999999</v>
      </c>
      <c r="F384" s="14">
        <f ca="1">(TRUNC(PRODUCT($E$12:$E383),16))</f>
        <v>1.0334442859150601</v>
      </c>
      <c r="G384" s="14">
        <f t="shared" ca="1" si="133"/>
        <v>1.0319017368632599</v>
      </c>
      <c r="H384" s="14">
        <f t="shared" ca="1" si="134"/>
        <v>1.00149486</v>
      </c>
      <c r="I384" s="13">
        <f t="shared" si="123"/>
        <v>2.1000000000000001E-2</v>
      </c>
      <c r="J384" s="33">
        <f t="shared" si="124"/>
        <v>44104</v>
      </c>
      <c r="K384" s="2">
        <f t="shared" si="125"/>
        <v>20</v>
      </c>
      <c r="L384" s="17">
        <f t="shared" si="126"/>
        <v>20</v>
      </c>
      <c r="M384" s="12">
        <f t="shared" si="117"/>
        <v>1.0016507690000001</v>
      </c>
      <c r="N384" s="12">
        <f t="shared" ca="1" si="118"/>
        <v>1.003148097</v>
      </c>
      <c r="O384" s="17">
        <f t="shared" si="127"/>
        <v>0</v>
      </c>
      <c r="P384" s="14">
        <f t="shared" ca="1" si="119"/>
        <v>3.14809699</v>
      </c>
      <c r="Q384" s="21">
        <f t="shared" si="120"/>
        <v>0</v>
      </c>
      <c r="R384" s="14">
        <f t="shared" si="128"/>
        <v>0</v>
      </c>
      <c r="S384" s="4" t="str">
        <f t="shared" si="129"/>
        <v>J=</v>
      </c>
      <c r="T384" s="33">
        <f t="shared" si="130"/>
        <v>44285</v>
      </c>
      <c r="U384" s="3"/>
      <c r="V384" s="3"/>
      <c r="W384" s="3"/>
      <c r="X384" s="3"/>
      <c r="Y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</row>
    <row r="385" spans="1:148" x14ac:dyDescent="0.15">
      <c r="A385" s="41">
        <f t="shared" si="121"/>
        <v>44134</v>
      </c>
      <c r="B385" s="15">
        <f t="shared" ca="1" si="131"/>
        <v>1003.30575999</v>
      </c>
      <c r="C385" s="14">
        <f t="shared" si="122"/>
        <v>1000</v>
      </c>
      <c r="D385" s="13">
        <f ca="1">IF(A385&lt;$B$1,VLOOKUP(A385,[1]DI!$A$4:$B$15000,2,FALSE),0)</f>
        <v>1.9000000000000006E-2</v>
      </c>
      <c r="E385" s="14">
        <f t="shared" ca="1" si="132"/>
        <v>1.0000746899999999</v>
      </c>
      <c r="F385" s="14">
        <f ca="1">(TRUNC(PRODUCT($E$12:$E384),16))</f>
        <v>1.0335214738687799</v>
      </c>
      <c r="G385" s="14">
        <f t="shared" ca="1" si="133"/>
        <v>1.0319017368632599</v>
      </c>
      <c r="H385" s="14">
        <f t="shared" ca="1" si="134"/>
        <v>1.0015696599999999</v>
      </c>
      <c r="I385" s="13">
        <f t="shared" si="123"/>
        <v>2.1000000000000001E-2</v>
      </c>
      <c r="J385" s="33">
        <f t="shared" si="124"/>
        <v>44104</v>
      </c>
      <c r="K385" s="2">
        <f t="shared" si="125"/>
        <v>21</v>
      </c>
      <c r="L385" s="17">
        <f t="shared" si="126"/>
        <v>21</v>
      </c>
      <c r="M385" s="12">
        <f t="shared" si="117"/>
        <v>1.001733379</v>
      </c>
      <c r="N385" s="12">
        <f t="shared" ca="1" si="118"/>
        <v>1.0033057599999999</v>
      </c>
      <c r="O385" s="17">
        <f t="shared" si="127"/>
        <v>0</v>
      </c>
      <c r="P385" s="14">
        <f t="shared" ca="1" si="119"/>
        <v>3.3057599899999999</v>
      </c>
      <c r="Q385" s="21">
        <f t="shared" si="120"/>
        <v>0</v>
      </c>
      <c r="R385" s="14">
        <f t="shared" si="128"/>
        <v>0</v>
      </c>
      <c r="S385" s="4" t="str">
        <f t="shared" si="129"/>
        <v>J=</v>
      </c>
      <c r="T385" s="33">
        <f t="shared" si="130"/>
        <v>44285</v>
      </c>
      <c r="U385" s="3"/>
      <c r="V385" s="3"/>
      <c r="W385" s="3"/>
      <c r="X385" s="3"/>
      <c r="Y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</row>
    <row r="386" spans="1:148" x14ac:dyDescent="0.15">
      <c r="A386" s="41">
        <f t="shared" si="121"/>
        <v>44135</v>
      </c>
      <c r="B386" s="15">
        <f t="shared" ca="1" si="131"/>
        <v>1003.463452</v>
      </c>
      <c r="C386" s="14">
        <f t="shared" si="122"/>
        <v>1000</v>
      </c>
      <c r="D386" s="13">
        <f ca="1">IF(A386&lt;$B$1,VLOOKUP(A386,[1]DI!$A$4:$B$15000,2,FALSE),0)</f>
        <v>0</v>
      </c>
      <c r="E386" s="14">
        <f t="shared" ca="1" si="132"/>
        <v>1</v>
      </c>
      <c r="F386" s="14">
        <f ca="1">(TRUNC(PRODUCT($E$12:$E385),16))</f>
        <v>1.0335986675876601</v>
      </c>
      <c r="G386" s="14">
        <f t="shared" ca="1" si="133"/>
        <v>1.0319017368632599</v>
      </c>
      <c r="H386" s="14">
        <f t="shared" ca="1" si="134"/>
        <v>1.00164447</v>
      </c>
      <c r="I386" s="13">
        <f t="shared" si="123"/>
        <v>2.1000000000000001E-2</v>
      </c>
      <c r="J386" s="33">
        <f t="shared" si="124"/>
        <v>44104</v>
      </c>
      <c r="K386" s="2">
        <f t="shared" si="125"/>
        <v>21</v>
      </c>
      <c r="L386" s="17">
        <f t="shared" si="126"/>
        <v>22</v>
      </c>
      <c r="M386" s="12">
        <f t="shared" si="117"/>
        <v>1.0018159959999999</v>
      </c>
      <c r="N386" s="12">
        <f t="shared" ca="1" si="118"/>
        <v>1.0034634520000001</v>
      </c>
      <c r="O386" s="17">
        <f t="shared" si="127"/>
        <v>0</v>
      </c>
      <c r="P386" s="14">
        <f t="shared" ca="1" si="119"/>
        <v>3.4634520000000002</v>
      </c>
      <c r="Q386" s="21">
        <f t="shared" si="120"/>
        <v>0</v>
      </c>
      <c r="R386" s="14">
        <f t="shared" si="128"/>
        <v>0</v>
      </c>
      <c r="S386" s="4" t="str">
        <f t="shared" si="129"/>
        <v>J=</v>
      </c>
      <c r="T386" s="33">
        <f t="shared" si="130"/>
        <v>44285</v>
      </c>
      <c r="U386" s="3"/>
      <c r="V386" s="3"/>
      <c r="W386" s="3"/>
      <c r="X386" s="3"/>
      <c r="Y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</row>
    <row r="387" spans="1:148" x14ac:dyDescent="0.15">
      <c r="A387" s="41">
        <f t="shared" si="121"/>
        <v>44136</v>
      </c>
      <c r="B387" s="15">
        <f t="shared" ca="1" si="131"/>
        <v>1003.463452</v>
      </c>
      <c r="C387" s="14">
        <f t="shared" si="122"/>
        <v>1000</v>
      </c>
      <c r="D387" s="13">
        <f ca="1">IF(A387&lt;$B$1,VLOOKUP(A387,[1]DI!$A$4:$B$15000,2,FALSE),0)</f>
        <v>0</v>
      </c>
      <c r="E387" s="14">
        <f t="shared" ca="1" si="132"/>
        <v>1</v>
      </c>
      <c r="F387" s="14">
        <f ca="1">(TRUNC(PRODUCT($E$12:$E386),16))</f>
        <v>1.0335986675876601</v>
      </c>
      <c r="G387" s="14">
        <f t="shared" ca="1" si="133"/>
        <v>1.0319017368632599</v>
      </c>
      <c r="H387" s="14">
        <f t="shared" ca="1" si="134"/>
        <v>1.00164447</v>
      </c>
      <c r="I387" s="13">
        <f t="shared" si="123"/>
        <v>2.1000000000000001E-2</v>
      </c>
      <c r="J387" s="33">
        <f t="shared" si="124"/>
        <v>44104</v>
      </c>
      <c r="K387" s="2">
        <f t="shared" si="125"/>
        <v>21</v>
      </c>
      <c r="L387" s="17">
        <f t="shared" si="126"/>
        <v>22</v>
      </c>
      <c r="M387" s="12">
        <f t="shared" si="117"/>
        <v>1.0018159959999999</v>
      </c>
      <c r="N387" s="12">
        <f t="shared" ca="1" si="118"/>
        <v>1.0034634520000001</v>
      </c>
      <c r="O387" s="17">
        <f t="shared" si="127"/>
        <v>0</v>
      </c>
      <c r="P387" s="14">
        <f t="shared" ca="1" si="119"/>
        <v>3.4634520000000002</v>
      </c>
      <c r="Q387" s="21">
        <f t="shared" si="120"/>
        <v>0</v>
      </c>
      <c r="R387" s="14">
        <f t="shared" si="128"/>
        <v>0</v>
      </c>
      <c r="S387" s="4" t="str">
        <f t="shared" si="129"/>
        <v>J=</v>
      </c>
      <c r="T387" s="33">
        <f t="shared" si="130"/>
        <v>44285</v>
      </c>
      <c r="U387" s="3"/>
      <c r="V387" s="3"/>
      <c r="W387" s="3"/>
      <c r="X387" s="3"/>
      <c r="Y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</row>
    <row r="388" spans="1:148" x14ac:dyDescent="0.15">
      <c r="A388" s="41">
        <f t="shared" si="121"/>
        <v>44137</v>
      </c>
      <c r="B388" s="15">
        <f t="shared" ca="1" si="131"/>
        <v>1003.463452</v>
      </c>
      <c r="C388" s="14">
        <f t="shared" si="122"/>
        <v>1000</v>
      </c>
      <c r="D388" s="13">
        <f ca="1">IF(A388&lt;$B$1,VLOOKUP(A388,[1]DI!$A$4:$B$15000,2,FALSE),0)</f>
        <v>0</v>
      </c>
      <c r="E388" s="14">
        <f t="shared" ca="1" si="132"/>
        <v>1</v>
      </c>
      <c r="F388" s="14">
        <f ca="1">(TRUNC(PRODUCT($E$12:$E387),16))</f>
        <v>1.0335986675876601</v>
      </c>
      <c r="G388" s="14">
        <f t="shared" ca="1" si="133"/>
        <v>1.0319017368632599</v>
      </c>
      <c r="H388" s="14">
        <f t="shared" ca="1" si="134"/>
        <v>1.00164447</v>
      </c>
      <c r="I388" s="13">
        <f t="shared" si="123"/>
        <v>2.1000000000000001E-2</v>
      </c>
      <c r="J388" s="33">
        <f t="shared" si="124"/>
        <v>44104</v>
      </c>
      <c r="K388" s="2">
        <f t="shared" si="125"/>
        <v>21</v>
      </c>
      <c r="L388" s="17">
        <f t="shared" si="126"/>
        <v>22</v>
      </c>
      <c r="M388" s="12">
        <f t="shared" si="117"/>
        <v>1.0018159959999999</v>
      </c>
      <c r="N388" s="12">
        <f t="shared" ca="1" si="118"/>
        <v>1.0034634520000001</v>
      </c>
      <c r="O388" s="17">
        <f t="shared" si="127"/>
        <v>0</v>
      </c>
      <c r="P388" s="14">
        <f t="shared" ca="1" si="119"/>
        <v>3.4634520000000002</v>
      </c>
      <c r="Q388" s="21">
        <f t="shared" si="120"/>
        <v>0</v>
      </c>
      <c r="R388" s="14">
        <f t="shared" si="128"/>
        <v>0</v>
      </c>
      <c r="S388" s="4" t="str">
        <f t="shared" si="129"/>
        <v>J=</v>
      </c>
      <c r="T388" s="33">
        <f t="shared" si="130"/>
        <v>44285</v>
      </c>
      <c r="U388" s="3"/>
      <c r="V388" s="3"/>
      <c r="W388" s="3"/>
      <c r="X388" s="3"/>
      <c r="Y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</row>
    <row r="389" spans="1:148" x14ac:dyDescent="0.15">
      <c r="A389" s="41">
        <f t="shared" si="121"/>
        <v>44138</v>
      </c>
      <c r="B389" s="15">
        <f t="shared" ca="1" si="131"/>
        <v>1003.463452</v>
      </c>
      <c r="C389" s="14">
        <f t="shared" si="122"/>
        <v>1000</v>
      </c>
      <c r="D389" s="13">
        <f ca="1">IF(A389&lt;$B$1,VLOOKUP(A389,[1]DI!$A$4:$B$15000,2,FALSE),0)</f>
        <v>1.9000000000000006E-2</v>
      </c>
      <c r="E389" s="14">
        <f t="shared" ca="1" si="132"/>
        <v>1.0000746899999999</v>
      </c>
      <c r="F389" s="14">
        <f ca="1">(TRUNC(PRODUCT($E$12:$E388),16))</f>
        <v>1.0335986675876601</v>
      </c>
      <c r="G389" s="14">
        <f t="shared" ca="1" si="133"/>
        <v>1.0319017368632599</v>
      </c>
      <c r="H389" s="14">
        <f t="shared" ca="1" si="134"/>
        <v>1.00164447</v>
      </c>
      <c r="I389" s="13">
        <f t="shared" si="123"/>
        <v>2.1000000000000001E-2</v>
      </c>
      <c r="J389" s="33">
        <f t="shared" si="124"/>
        <v>44104</v>
      </c>
      <c r="K389" s="2">
        <f t="shared" si="125"/>
        <v>22</v>
      </c>
      <c r="L389" s="17">
        <f t="shared" si="126"/>
        <v>22</v>
      </c>
      <c r="M389" s="12">
        <f t="shared" si="117"/>
        <v>1.0018159959999999</v>
      </c>
      <c r="N389" s="12">
        <f t="shared" ca="1" si="118"/>
        <v>1.0034634520000001</v>
      </c>
      <c r="O389" s="17">
        <f t="shared" si="127"/>
        <v>0</v>
      </c>
      <c r="P389" s="14">
        <f t="shared" ca="1" si="119"/>
        <v>3.4634520000000002</v>
      </c>
      <c r="Q389" s="21">
        <f t="shared" si="120"/>
        <v>0</v>
      </c>
      <c r="R389" s="14">
        <f t="shared" si="128"/>
        <v>0</v>
      </c>
      <c r="S389" s="4" t="str">
        <f t="shared" si="129"/>
        <v>J=</v>
      </c>
      <c r="T389" s="33">
        <f t="shared" si="130"/>
        <v>44285</v>
      </c>
      <c r="U389" s="3"/>
      <c r="V389" s="3"/>
      <c r="W389" s="3"/>
      <c r="X389" s="3"/>
      <c r="Y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</row>
    <row r="390" spans="1:148" x14ac:dyDescent="0.15">
      <c r="A390" s="41">
        <f t="shared" si="121"/>
        <v>44139</v>
      </c>
      <c r="B390" s="15">
        <f t="shared" ca="1" si="131"/>
        <v>1003.621163</v>
      </c>
      <c r="C390" s="14">
        <f t="shared" si="122"/>
        <v>1000</v>
      </c>
      <c r="D390" s="13">
        <f ca="1">IF(A390&lt;$B$1,VLOOKUP(A390,[1]DI!$A$4:$B$15000,2,FALSE),0)</f>
        <v>1.9000000000000006E-2</v>
      </c>
      <c r="E390" s="14">
        <f t="shared" ca="1" si="132"/>
        <v>1.0000746899999999</v>
      </c>
      <c r="F390" s="14">
        <f ca="1">(TRUNC(PRODUCT($E$12:$E389),16))</f>
        <v>1.03367586707214</v>
      </c>
      <c r="G390" s="14">
        <f t="shared" ca="1" si="133"/>
        <v>1.0319017368632599</v>
      </c>
      <c r="H390" s="14">
        <f t="shared" ca="1" si="134"/>
        <v>1.0017192800000001</v>
      </c>
      <c r="I390" s="13">
        <f t="shared" si="123"/>
        <v>2.1000000000000001E-2</v>
      </c>
      <c r="J390" s="33">
        <f t="shared" si="124"/>
        <v>44104</v>
      </c>
      <c r="K390" s="2">
        <f t="shared" si="125"/>
        <v>23</v>
      </c>
      <c r="L390" s="17">
        <f t="shared" si="126"/>
        <v>23</v>
      </c>
      <c r="M390" s="12">
        <f t="shared" si="117"/>
        <v>1.0018986190000001</v>
      </c>
      <c r="N390" s="12">
        <f t="shared" ca="1" si="118"/>
        <v>1.003621163</v>
      </c>
      <c r="O390" s="17">
        <f t="shared" si="127"/>
        <v>0</v>
      </c>
      <c r="P390" s="14">
        <f t="shared" ca="1" si="119"/>
        <v>3.6211630000000001</v>
      </c>
      <c r="Q390" s="21">
        <f t="shared" si="120"/>
        <v>0</v>
      </c>
      <c r="R390" s="14">
        <f t="shared" si="128"/>
        <v>0</v>
      </c>
      <c r="S390" s="4" t="str">
        <f t="shared" si="129"/>
        <v>J=</v>
      </c>
      <c r="T390" s="33">
        <f t="shared" si="130"/>
        <v>44285</v>
      </c>
      <c r="U390" s="3"/>
      <c r="V390" s="3"/>
      <c r="W390" s="3"/>
      <c r="X390" s="3"/>
      <c r="Y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</row>
    <row r="391" spans="1:148" x14ac:dyDescent="0.15">
      <c r="A391" s="41">
        <f t="shared" si="121"/>
        <v>44140</v>
      </c>
      <c r="B391" s="15">
        <f t="shared" ca="1" si="131"/>
        <v>1003.778905</v>
      </c>
      <c r="C391" s="14">
        <f t="shared" si="122"/>
        <v>1000</v>
      </c>
      <c r="D391" s="13">
        <f ca="1">IF(A391&lt;$B$1,VLOOKUP(A391,[1]DI!$A$4:$B$15000,2,FALSE),0)</f>
        <v>1.9000000000000006E-2</v>
      </c>
      <c r="E391" s="14">
        <f t="shared" ca="1" si="132"/>
        <v>1.0000746899999999</v>
      </c>
      <c r="F391" s="14">
        <f ca="1">(TRUNC(PRODUCT($E$12:$E390),16))</f>
        <v>1.03375307232265</v>
      </c>
      <c r="G391" s="14">
        <f t="shared" ca="1" si="133"/>
        <v>1.0319017368632599</v>
      </c>
      <c r="H391" s="14">
        <f t="shared" ca="1" si="134"/>
        <v>1.0017940999999999</v>
      </c>
      <c r="I391" s="13">
        <f t="shared" si="123"/>
        <v>2.1000000000000001E-2</v>
      </c>
      <c r="J391" s="33">
        <f t="shared" si="124"/>
        <v>44104</v>
      </c>
      <c r="K391" s="2">
        <f t="shared" si="125"/>
        <v>24</v>
      </c>
      <c r="L391" s="17">
        <f t="shared" si="126"/>
        <v>24</v>
      </c>
      <c r="M391" s="12">
        <f t="shared" si="117"/>
        <v>1.00198125</v>
      </c>
      <c r="N391" s="12">
        <f t="shared" ca="1" si="118"/>
        <v>1.0037789050000001</v>
      </c>
      <c r="O391" s="17">
        <f t="shared" si="127"/>
        <v>0</v>
      </c>
      <c r="P391" s="14">
        <f t="shared" ca="1" si="119"/>
        <v>3.778905</v>
      </c>
      <c r="Q391" s="21">
        <f t="shared" si="120"/>
        <v>0</v>
      </c>
      <c r="R391" s="14">
        <f t="shared" si="128"/>
        <v>0</v>
      </c>
      <c r="S391" s="4" t="str">
        <f t="shared" si="129"/>
        <v>J=</v>
      </c>
      <c r="T391" s="33">
        <f t="shared" si="130"/>
        <v>44285</v>
      </c>
      <c r="U391" s="3"/>
      <c r="V391" s="3"/>
      <c r="W391" s="3"/>
      <c r="X391" s="3"/>
      <c r="Y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</row>
    <row r="392" spans="1:148" x14ac:dyDescent="0.15">
      <c r="A392" s="41">
        <f t="shared" si="121"/>
        <v>44141</v>
      </c>
      <c r="B392" s="15">
        <f t="shared" ca="1" si="131"/>
        <v>1003.936664</v>
      </c>
      <c r="C392" s="14">
        <f t="shared" si="122"/>
        <v>1000</v>
      </c>
      <c r="D392" s="13">
        <f ca="1">IF(A392&lt;$B$1,VLOOKUP(A392,[1]DI!$A$4:$B$15000,2,FALSE),0)</f>
        <v>1.9000000000000006E-2</v>
      </c>
      <c r="E392" s="14">
        <f t="shared" ca="1" si="132"/>
        <v>1.0000746899999999</v>
      </c>
      <c r="F392" s="14">
        <f ca="1">(TRUNC(PRODUCT($E$12:$E391),16))</f>
        <v>1.03383028333963</v>
      </c>
      <c r="G392" s="14">
        <f t="shared" ca="1" si="133"/>
        <v>1.0319017368632599</v>
      </c>
      <c r="H392" s="14">
        <f t="shared" ca="1" si="134"/>
        <v>1.0018689199999999</v>
      </c>
      <c r="I392" s="13">
        <f t="shared" si="123"/>
        <v>2.1000000000000001E-2</v>
      </c>
      <c r="J392" s="33">
        <f t="shared" si="124"/>
        <v>44104</v>
      </c>
      <c r="K392" s="2">
        <f t="shared" si="125"/>
        <v>25</v>
      </c>
      <c r="L392" s="17">
        <f t="shared" si="126"/>
        <v>25</v>
      </c>
      <c r="M392" s="12">
        <f t="shared" si="117"/>
        <v>1.002063887</v>
      </c>
      <c r="N392" s="12">
        <f t="shared" ca="1" si="118"/>
        <v>1.003936664</v>
      </c>
      <c r="O392" s="17">
        <f t="shared" si="127"/>
        <v>0</v>
      </c>
      <c r="P392" s="14">
        <f t="shared" ca="1" si="119"/>
        <v>3.9366639999999999</v>
      </c>
      <c r="Q392" s="21">
        <f t="shared" si="120"/>
        <v>0</v>
      </c>
      <c r="R392" s="14">
        <f t="shared" si="128"/>
        <v>0</v>
      </c>
      <c r="S392" s="4" t="str">
        <f t="shared" si="129"/>
        <v>J=</v>
      </c>
      <c r="T392" s="33">
        <f t="shared" si="130"/>
        <v>44285</v>
      </c>
      <c r="U392" s="3"/>
      <c r="V392" s="3"/>
      <c r="W392" s="3"/>
      <c r="X392" s="3"/>
      <c r="Y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</row>
    <row r="393" spans="1:148" x14ac:dyDescent="0.15">
      <c r="A393" s="41">
        <f t="shared" si="121"/>
        <v>44142</v>
      </c>
      <c r="B393" s="15">
        <f t="shared" ca="1" si="131"/>
        <v>1004.094453</v>
      </c>
      <c r="C393" s="14">
        <f t="shared" si="122"/>
        <v>1000</v>
      </c>
      <c r="D393" s="13">
        <f ca="1">IF(A393&lt;$B$1,VLOOKUP(A393,[1]DI!$A$4:$B$15000,2,FALSE),0)</f>
        <v>0</v>
      </c>
      <c r="E393" s="14">
        <f t="shared" ca="1" si="132"/>
        <v>1</v>
      </c>
      <c r="F393" s="14">
        <f ca="1">(TRUNC(PRODUCT($E$12:$E392),16))</f>
        <v>1.0339075001234901</v>
      </c>
      <c r="G393" s="14">
        <f t="shared" ca="1" si="133"/>
        <v>1.0319017368632599</v>
      </c>
      <c r="H393" s="14">
        <f t="shared" ca="1" si="134"/>
        <v>1.0019437499999999</v>
      </c>
      <c r="I393" s="13">
        <f t="shared" si="123"/>
        <v>2.1000000000000001E-2</v>
      </c>
      <c r="J393" s="33">
        <f t="shared" si="124"/>
        <v>44104</v>
      </c>
      <c r="K393" s="2">
        <f t="shared" si="125"/>
        <v>25</v>
      </c>
      <c r="L393" s="17">
        <f t="shared" si="126"/>
        <v>26</v>
      </c>
      <c r="M393" s="12">
        <f t="shared" si="117"/>
        <v>1.002146531</v>
      </c>
      <c r="N393" s="12">
        <f t="shared" ca="1" si="118"/>
        <v>1.004094453</v>
      </c>
      <c r="O393" s="17">
        <f t="shared" si="127"/>
        <v>0</v>
      </c>
      <c r="P393" s="14">
        <f t="shared" ca="1" si="119"/>
        <v>4.0944529999999997</v>
      </c>
      <c r="Q393" s="21">
        <f t="shared" si="120"/>
        <v>0</v>
      </c>
      <c r="R393" s="14">
        <f t="shared" si="128"/>
        <v>0</v>
      </c>
      <c r="S393" s="4" t="str">
        <f t="shared" si="129"/>
        <v>J=</v>
      </c>
      <c r="T393" s="33">
        <f t="shared" si="130"/>
        <v>44285</v>
      </c>
      <c r="U393" s="3"/>
      <c r="V393" s="3"/>
      <c r="W393" s="3"/>
      <c r="X393" s="3"/>
      <c r="Y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</row>
    <row r="394" spans="1:148" x14ac:dyDescent="0.15">
      <c r="A394" s="41">
        <f t="shared" si="121"/>
        <v>44143</v>
      </c>
      <c r="B394" s="15">
        <f t="shared" ca="1" si="131"/>
        <v>1004.094453</v>
      </c>
      <c r="C394" s="14">
        <f t="shared" si="122"/>
        <v>1000</v>
      </c>
      <c r="D394" s="13">
        <f ca="1">IF(A394&lt;$B$1,VLOOKUP(A394,[1]DI!$A$4:$B$15000,2,FALSE),0)</f>
        <v>0</v>
      </c>
      <c r="E394" s="14">
        <f t="shared" ca="1" si="132"/>
        <v>1</v>
      </c>
      <c r="F394" s="14">
        <f ca="1">(TRUNC(PRODUCT($E$12:$E393),16))</f>
        <v>1.0339075001234901</v>
      </c>
      <c r="G394" s="14">
        <f t="shared" ca="1" si="133"/>
        <v>1.0319017368632599</v>
      </c>
      <c r="H394" s="14">
        <f t="shared" ca="1" si="134"/>
        <v>1.0019437499999999</v>
      </c>
      <c r="I394" s="13">
        <f t="shared" si="123"/>
        <v>2.1000000000000001E-2</v>
      </c>
      <c r="J394" s="33">
        <f t="shared" si="124"/>
        <v>44104</v>
      </c>
      <c r="K394" s="2">
        <f t="shared" si="125"/>
        <v>25</v>
      </c>
      <c r="L394" s="17">
        <f t="shared" si="126"/>
        <v>26</v>
      </c>
      <c r="M394" s="12">
        <f t="shared" si="117"/>
        <v>1.002146531</v>
      </c>
      <c r="N394" s="12">
        <f t="shared" ca="1" si="118"/>
        <v>1.004094453</v>
      </c>
      <c r="O394" s="17">
        <f t="shared" si="127"/>
        <v>0</v>
      </c>
      <c r="P394" s="14">
        <f t="shared" ca="1" si="119"/>
        <v>4.0944529999999997</v>
      </c>
      <c r="Q394" s="21">
        <f t="shared" si="120"/>
        <v>0</v>
      </c>
      <c r="R394" s="14">
        <f t="shared" si="128"/>
        <v>0</v>
      </c>
      <c r="S394" s="4" t="str">
        <f t="shared" si="129"/>
        <v>J=</v>
      </c>
      <c r="T394" s="33">
        <f t="shared" si="130"/>
        <v>44285</v>
      </c>
      <c r="U394" s="3"/>
      <c r="V394" s="3"/>
      <c r="W394" s="3"/>
      <c r="X394" s="3"/>
      <c r="Y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</row>
    <row r="395" spans="1:148" x14ac:dyDescent="0.15">
      <c r="A395" s="41">
        <f t="shared" si="121"/>
        <v>44144</v>
      </c>
      <c r="B395" s="15">
        <f t="shared" ca="1" si="131"/>
        <v>1004.094453</v>
      </c>
      <c r="C395" s="14">
        <f t="shared" si="122"/>
        <v>1000</v>
      </c>
      <c r="D395" s="13">
        <f ca="1">IF(A395&lt;$B$1,VLOOKUP(A395,[1]DI!$A$4:$B$15000,2,FALSE),0)</f>
        <v>1.9000000000000006E-2</v>
      </c>
      <c r="E395" s="14">
        <f t="shared" ca="1" si="132"/>
        <v>1.0000746899999999</v>
      </c>
      <c r="F395" s="14">
        <f ca="1">(TRUNC(PRODUCT($E$12:$E394),16))</f>
        <v>1.0339075001234901</v>
      </c>
      <c r="G395" s="14">
        <f t="shared" ca="1" si="133"/>
        <v>1.0319017368632599</v>
      </c>
      <c r="H395" s="14">
        <f t="shared" ca="1" si="134"/>
        <v>1.0019437499999999</v>
      </c>
      <c r="I395" s="13">
        <f t="shared" si="123"/>
        <v>2.1000000000000001E-2</v>
      </c>
      <c r="J395" s="33">
        <f t="shared" si="124"/>
        <v>44104</v>
      </c>
      <c r="K395" s="2">
        <f t="shared" si="125"/>
        <v>26</v>
      </c>
      <c r="L395" s="17">
        <f t="shared" si="126"/>
        <v>26</v>
      </c>
      <c r="M395" s="12">
        <f t="shared" si="117"/>
        <v>1.002146531</v>
      </c>
      <c r="N395" s="12">
        <f t="shared" ca="1" si="118"/>
        <v>1.004094453</v>
      </c>
      <c r="O395" s="17">
        <f t="shared" si="127"/>
        <v>0</v>
      </c>
      <c r="P395" s="14">
        <f t="shared" ca="1" si="119"/>
        <v>4.0944529999999997</v>
      </c>
      <c r="Q395" s="21">
        <f t="shared" si="120"/>
        <v>0</v>
      </c>
      <c r="R395" s="14">
        <f t="shared" si="128"/>
        <v>0</v>
      </c>
      <c r="S395" s="4" t="str">
        <f t="shared" si="129"/>
        <v>J=</v>
      </c>
      <c r="T395" s="33">
        <f t="shared" si="130"/>
        <v>44285</v>
      </c>
      <c r="U395" s="3"/>
      <c r="V395" s="3"/>
      <c r="W395" s="3"/>
      <c r="X395" s="3"/>
      <c r="Y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</row>
    <row r="396" spans="1:148" x14ac:dyDescent="0.15">
      <c r="A396" s="41">
        <f t="shared" si="121"/>
        <v>44145</v>
      </c>
      <c r="B396" s="15">
        <f t="shared" ca="1" si="131"/>
        <v>1004.2522719999999</v>
      </c>
      <c r="C396" s="14">
        <f t="shared" si="122"/>
        <v>1000</v>
      </c>
      <c r="D396" s="13">
        <f ca="1">IF(A396&lt;$B$1,VLOOKUP(A396,[1]DI!$A$4:$B$15000,2,FALSE),0)</f>
        <v>1.9000000000000006E-2</v>
      </c>
      <c r="E396" s="14">
        <f t="shared" ca="1" si="132"/>
        <v>1.0000746899999999</v>
      </c>
      <c r="F396" s="14">
        <f ca="1">(TRUNC(PRODUCT($E$12:$E395),16))</f>
        <v>1.0339847226746699</v>
      </c>
      <c r="G396" s="14">
        <f t="shared" ca="1" si="133"/>
        <v>1.0319017368632599</v>
      </c>
      <c r="H396" s="14">
        <f t="shared" ca="1" si="134"/>
        <v>1.00201859</v>
      </c>
      <c r="I396" s="13">
        <f t="shared" si="123"/>
        <v>2.1000000000000001E-2</v>
      </c>
      <c r="J396" s="33">
        <f t="shared" si="124"/>
        <v>44104</v>
      </c>
      <c r="K396" s="2">
        <f t="shared" si="125"/>
        <v>27</v>
      </c>
      <c r="L396" s="17">
        <f t="shared" si="126"/>
        <v>27</v>
      </c>
      <c r="M396" s="12">
        <f t="shared" ref="M396:M459" si="135">ROUND((I396+1)^(L396/252),9)</f>
        <v>1.002229182</v>
      </c>
      <c r="N396" s="12">
        <f t="shared" ref="N396:N459" ca="1" si="136">ROUND(H396*M396,9)</f>
        <v>1.004252272</v>
      </c>
      <c r="O396" s="17">
        <f t="shared" si="127"/>
        <v>0</v>
      </c>
      <c r="P396" s="14">
        <f t="shared" ref="P396:P459" ca="1" si="137">TRUNC(((N396-1)*C396),8)</f>
        <v>4.2522719999999996</v>
      </c>
      <c r="Q396" s="21">
        <f t="shared" ref="Q396:Q459" si="138">IF($O396&gt;0,VLOOKUP($O396,$W$12:$AC$150,7),0)</f>
        <v>0</v>
      </c>
      <c r="R396" s="14">
        <f t="shared" si="128"/>
        <v>0</v>
      </c>
      <c r="S396" s="4" t="str">
        <f t="shared" si="129"/>
        <v>J=</v>
      </c>
      <c r="T396" s="33">
        <f t="shared" si="130"/>
        <v>44285</v>
      </c>
      <c r="U396" s="3"/>
      <c r="V396" s="3"/>
      <c r="W396" s="3"/>
      <c r="X396" s="3"/>
      <c r="Y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</row>
    <row r="397" spans="1:148" x14ac:dyDescent="0.15">
      <c r="A397" s="41">
        <f t="shared" ref="A397:A460" si="139">(A396+1)</f>
        <v>44146</v>
      </c>
      <c r="B397" s="15">
        <f t="shared" ca="1" si="131"/>
        <v>1004.41010899</v>
      </c>
      <c r="C397" s="14">
        <f t="shared" ref="C397:C460" si="140">(C396-R396)</f>
        <v>1000</v>
      </c>
      <c r="D397" s="13">
        <f ca="1">IF(A397&lt;$B$1,VLOOKUP(A397,[1]DI!$A$4:$B$15000,2,FALSE),0)</f>
        <v>1.9000000000000006E-2</v>
      </c>
      <c r="E397" s="14">
        <f t="shared" ca="1" si="132"/>
        <v>1.0000746899999999</v>
      </c>
      <c r="F397" s="14">
        <f ca="1">(TRUNC(PRODUCT($E$12:$E396),16))</f>
        <v>1.03406195099361</v>
      </c>
      <c r="G397" s="14">
        <f t="shared" ca="1" si="133"/>
        <v>1.0319017368632599</v>
      </c>
      <c r="H397" s="14">
        <f t="shared" ca="1" si="134"/>
        <v>1.00209343</v>
      </c>
      <c r="I397" s="13">
        <f t="shared" ref="I397:I460" si="141">I396</f>
        <v>2.1000000000000001E-2</v>
      </c>
      <c r="J397" s="33">
        <f t="shared" ref="J397:J460" si="142">IF(O396&gt;0,VLOOKUP(O396,W$12:AG$150,2),J396)</f>
        <v>44104</v>
      </c>
      <c r="K397" s="2">
        <f t="shared" ref="K397:K460" si="143">IF(A397&gt;J397,IF(NETWORKDAYS(J397,A397,$W$160:$W$544)-1=0,1,NETWORKDAYS(J397,A397,$W$160:$W$544)-1),0)</f>
        <v>28</v>
      </c>
      <c r="L397" s="17">
        <f t="shared" ref="L397:L460" si="144">IF(AND(K397=1,K396=1),1,IF(K397&gt;0,IF(K397=K396,K397+1,K397),0))</f>
        <v>28</v>
      </c>
      <c r="M397" s="12">
        <f t="shared" si="135"/>
        <v>1.0023118390000001</v>
      </c>
      <c r="N397" s="12">
        <f t="shared" ca="1" si="136"/>
        <v>1.0044101089999999</v>
      </c>
      <c r="O397" s="17">
        <f t="shared" ref="O397:O460" si="145">IF(VLOOKUP(A397,X$12:AE$150,8)=VLOOKUP(A396,X$12:AE$150,8),0,VLOOKUP(A397,X$12:AE$150,8))</f>
        <v>0</v>
      </c>
      <c r="P397" s="14">
        <f t="shared" ca="1" si="137"/>
        <v>4.4101089900000003</v>
      </c>
      <c r="Q397" s="21">
        <f t="shared" si="138"/>
        <v>0</v>
      </c>
      <c r="R397" s="14">
        <f t="shared" ref="R397:R460" si="146">IF(Q397&gt;0,TRUNC(Q397*C397,8),0)</f>
        <v>0</v>
      </c>
      <c r="S397" s="4" t="str">
        <f t="shared" ref="S397:S460" si="147">IF(O396&gt;0,VLOOKUP(O396,W$12:AG$150,10),S396)</f>
        <v>J=</v>
      </c>
      <c r="T397" s="33">
        <f t="shared" ref="T397:T460" si="148">IF(O396&gt;0,VLOOKUP(O396,W$12:AG$150,11),T396)</f>
        <v>44285</v>
      </c>
      <c r="U397" s="3"/>
      <c r="V397" s="3"/>
      <c r="W397" s="3"/>
      <c r="X397" s="3"/>
      <c r="Y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</row>
    <row r="398" spans="1:148" x14ac:dyDescent="0.15">
      <c r="A398" s="41">
        <f t="shared" si="139"/>
        <v>44147</v>
      </c>
      <c r="B398" s="15">
        <f t="shared" ref="B398:B461" ca="1" si="149">IF(A398&lt;=TODAY(),C398+P398,IF(AND(A398&gt;TODAY(),A398&lt;=$B$1),IF(VLOOKUP(TODAY(),$A$10:$D$5000,4,FALSE)=0,"n.d",C398+P398),"n.d"))</f>
        <v>1004.56797599</v>
      </c>
      <c r="C398" s="14">
        <f t="shared" si="140"/>
        <v>1000</v>
      </c>
      <c r="D398" s="13">
        <f ca="1">IF(A398&lt;$B$1,VLOOKUP(A398,[1]DI!$A$4:$B$15000,2,FALSE),0)</f>
        <v>1.9000000000000006E-2</v>
      </c>
      <c r="E398" s="14">
        <f t="shared" ref="E398:E461" ca="1" si="150">ROUND(((1+D398)^(1/252)),8)</f>
        <v>1.0000746899999999</v>
      </c>
      <c r="F398" s="14">
        <f ca="1">(TRUNC(PRODUCT($E$12:$E397),16))</f>
        <v>1.03413918508073</v>
      </c>
      <c r="G398" s="14">
        <f t="shared" ref="G398:G461" ca="1" si="151">IF(O397&gt;0,F397,G397)</f>
        <v>1.0319017368632599</v>
      </c>
      <c r="H398" s="14">
        <f t="shared" ref="H398:H461" ca="1" si="152">ROUND(F398/G398,8)</f>
        <v>1.00216828</v>
      </c>
      <c r="I398" s="13">
        <f t="shared" si="141"/>
        <v>2.1000000000000001E-2</v>
      </c>
      <c r="J398" s="33">
        <f t="shared" si="142"/>
        <v>44104</v>
      </c>
      <c r="K398" s="2">
        <f t="shared" si="143"/>
        <v>29</v>
      </c>
      <c r="L398" s="17">
        <f t="shared" si="144"/>
        <v>29</v>
      </c>
      <c r="M398" s="12">
        <f t="shared" si="135"/>
        <v>1.002394504</v>
      </c>
      <c r="N398" s="12">
        <f t="shared" ca="1" si="136"/>
        <v>1.0045679759999999</v>
      </c>
      <c r="O398" s="17">
        <f t="shared" si="145"/>
        <v>0</v>
      </c>
      <c r="P398" s="14">
        <f t="shared" ca="1" si="137"/>
        <v>4.5679759899999999</v>
      </c>
      <c r="Q398" s="21">
        <f t="shared" si="138"/>
        <v>0</v>
      </c>
      <c r="R398" s="14">
        <f t="shared" si="146"/>
        <v>0</v>
      </c>
      <c r="S398" s="4" t="str">
        <f t="shared" si="147"/>
        <v>J=</v>
      </c>
      <c r="T398" s="33">
        <f t="shared" si="148"/>
        <v>44285</v>
      </c>
      <c r="U398" s="3"/>
      <c r="V398" s="3"/>
      <c r="W398" s="3"/>
      <c r="X398" s="3"/>
      <c r="Y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</row>
    <row r="399" spans="1:148" x14ac:dyDescent="0.15">
      <c r="A399" s="41">
        <f t="shared" si="139"/>
        <v>44148</v>
      </c>
      <c r="B399" s="15">
        <f t="shared" ca="1" si="149"/>
        <v>1004.72586199</v>
      </c>
      <c r="C399" s="14">
        <f t="shared" si="140"/>
        <v>1000</v>
      </c>
      <c r="D399" s="13">
        <f ca="1">IF(A399&lt;$B$1,VLOOKUP(A399,[1]DI!$A$4:$B$15000,2,FALSE),0)</f>
        <v>1.9000000000000006E-2</v>
      </c>
      <c r="E399" s="14">
        <f t="shared" ca="1" si="150"/>
        <v>1.0000746899999999</v>
      </c>
      <c r="F399" s="14">
        <f ca="1">(TRUNC(PRODUCT($E$12:$E398),16))</f>
        <v>1.03421642493646</v>
      </c>
      <c r="G399" s="14">
        <f t="shared" ca="1" si="151"/>
        <v>1.0319017368632599</v>
      </c>
      <c r="H399" s="14">
        <f t="shared" ca="1" si="152"/>
        <v>1.0022431300000001</v>
      </c>
      <c r="I399" s="13">
        <f t="shared" si="141"/>
        <v>2.1000000000000001E-2</v>
      </c>
      <c r="J399" s="33">
        <f t="shared" si="142"/>
        <v>44104</v>
      </c>
      <c r="K399" s="2">
        <f t="shared" si="143"/>
        <v>30</v>
      </c>
      <c r="L399" s="17">
        <f t="shared" si="144"/>
        <v>30</v>
      </c>
      <c r="M399" s="12">
        <f t="shared" si="135"/>
        <v>1.0024771750000001</v>
      </c>
      <c r="N399" s="12">
        <f t="shared" ca="1" si="136"/>
        <v>1.0047258619999999</v>
      </c>
      <c r="O399" s="17">
        <f t="shared" si="145"/>
        <v>0</v>
      </c>
      <c r="P399" s="14">
        <f t="shared" ca="1" si="137"/>
        <v>4.7258619900000003</v>
      </c>
      <c r="Q399" s="21">
        <f t="shared" si="138"/>
        <v>0</v>
      </c>
      <c r="R399" s="14">
        <f t="shared" si="146"/>
        <v>0</v>
      </c>
      <c r="S399" s="4" t="str">
        <f t="shared" si="147"/>
        <v>J=</v>
      </c>
      <c r="T399" s="33">
        <f t="shared" si="148"/>
        <v>44285</v>
      </c>
      <c r="U399" s="3"/>
      <c r="V399" s="3"/>
      <c r="W399" s="3"/>
      <c r="X399" s="3"/>
      <c r="Y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</row>
    <row r="400" spans="1:148" x14ac:dyDescent="0.15">
      <c r="A400" s="41">
        <f t="shared" si="139"/>
        <v>44149</v>
      </c>
      <c r="B400" s="15">
        <f t="shared" ca="1" si="149"/>
        <v>1004.883777</v>
      </c>
      <c r="C400" s="14">
        <f t="shared" si="140"/>
        <v>1000</v>
      </c>
      <c r="D400" s="13">
        <f ca="1">IF(A400&lt;$B$1,VLOOKUP(A400,[1]DI!$A$4:$B$15000,2,FALSE),0)</f>
        <v>0</v>
      </c>
      <c r="E400" s="14">
        <f t="shared" ca="1" si="150"/>
        <v>1</v>
      </c>
      <c r="F400" s="14">
        <f ca="1">(TRUNC(PRODUCT($E$12:$E399),16))</f>
        <v>1.03429367056124</v>
      </c>
      <c r="G400" s="14">
        <f t="shared" ca="1" si="151"/>
        <v>1.0319017368632599</v>
      </c>
      <c r="H400" s="14">
        <f t="shared" ca="1" si="152"/>
        <v>1.0023179900000001</v>
      </c>
      <c r="I400" s="13">
        <f t="shared" si="141"/>
        <v>2.1000000000000001E-2</v>
      </c>
      <c r="J400" s="33">
        <f t="shared" si="142"/>
        <v>44104</v>
      </c>
      <c r="K400" s="2">
        <f t="shared" si="143"/>
        <v>30</v>
      </c>
      <c r="L400" s="17">
        <f t="shared" si="144"/>
        <v>31</v>
      </c>
      <c r="M400" s="12">
        <f t="shared" si="135"/>
        <v>1.0025598529999999</v>
      </c>
      <c r="N400" s="12">
        <f t="shared" ca="1" si="136"/>
        <v>1.0048837770000001</v>
      </c>
      <c r="O400" s="17">
        <f t="shared" si="145"/>
        <v>0</v>
      </c>
      <c r="P400" s="14">
        <f t="shared" ca="1" si="137"/>
        <v>4.8837770000000003</v>
      </c>
      <c r="Q400" s="21">
        <f t="shared" si="138"/>
        <v>0</v>
      </c>
      <c r="R400" s="14">
        <f t="shared" si="146"/>
        <v>0</v>
      </c>
      <c r="S400" s="4" t="str">
        <f t="shared" si="147"/>
        <v>J=</v>
      </c>
      <c r="T400" s="33">
        <f t="shared" si="148"/>
        <v>44285</v>
      </c>
      <c r="U400" s="3"/>
      <c r="V400" s="3"/>
      <c r="W400" s="3"/>
      <c r="X400" s="3"/>
      <c r="Y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</row>
    <row r="401" spans="1:148" x14ac:dyDescent="0.15">
      <c r="A401" s="41">
        <f t="shared" si="139"/>
        <v>44150</v>
      </c>
      <c r="B401" s="15">
        <f t="shared" ca="1" si="149"/>
        <v>1004.883777</v>
      </c>
      <c r="C401" s="14">
        <f t="shared" si="140"/>
        <v>1000</v>
      </c>
      <c r="D401" s="13">
        <f ca="1">IF(A401&lt;$B$1,VLOOKUP(A401,[1]DI!$A$4:$B$15000,2,FALSE),0)</f>
        <v>0</v>
      </c>
      <c r="E401" s="14">
        <f t="shared" ca="1" si="150"/>
        <v>1</v>
      </c>
      <c r="F401" s="14">
        <f ca="1">(TRUNC(PRODUCT($E$12:$E400),16))</f>
        <v>1.03429367056124</v>
      </c>
      <c r="G401" s="14">
        <f t="shared" ca="1" si="151"/>
        <v>1.0319017368632599</v>
      </c>
      <c r="H401" s="14">
        <f t="shared" ca="1" si="152"/>
        <v>1.0023179900000001</v>
      </c>
      <c r="I401" s="13">
        <f t="shared" si="141"/>
        <v>2.1000000000000001E-2</v>
      </c>
      <c r="J401" s="33">
        <f t="shared" si="142"/>
        <v>44104</v>
      </c>
      <c r="K401" s="2">
        <f t="shared" si="143"/>
        <v>30</v>
      </c>
      <c r="L401" s="17">
        <f t="shared" si="144"/>
        <v>31</v>
      </c>
      <c r="M401" s="12">
        <f t="shared" si="135"/>
        <v>1.0025598529999999</v>
      </c>
      <c r="N401" s="12">
        <f t="shared" ca="1" si="136"/>
        <v>1.0048837770000001</v>
      </c>
      <c r="O401" s="17">
        <f t="shared" si="145"/>
        <v>0</v>
      </c>
      <c r="P401" s="14">
        <f t="shared" ca="1" si="137"/>
        <v>4.8837770000000003</v>
      </c>
      <c r="Q401" s="21">
        <f t="shared" si="138"/>
        <v>0</v>
      </c>
      <c r="R401" s="14">
        <f t="shared" si="146"/>
        <v>0</v>
      </c>
      <c r="S401" s="4" t="str">
        <f t="shared" si="147"/>
        <v>J=</v>
      </c>
      <c r="T401" s="33">
        <f t="shared" si="148"/>
        <v>44285</v>
      </c>
      <c r="U401" s="3"/>
      <c r="V401" s="3"/>
      <c r="W401" s="3"/>
      <c r="X401" s="3"/>
      <c r="Y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</row>
    <row r="402" spans="1:148" x14ac:dyDescent="0.15">
      <c r="A402" s="41">
        <f t="shared" si="139"/>
        <v>44151</v>
      </c>
      <c r="B402" s="15">
        <f t="shared" ca="1" si="149"/>
        <v>1004.883777</v>
      </c>
      <c r="C402" s="14">
        <f t="shared" si="140"/>
        <v>1000</v>
      </c>
      <c r="D402" s="13">
        <f ca="1">IF(A402&lt;$B$1,VLOOKUP(A402,[1]DI!$A$4:$B$15000,2,FALSE),0)</f>
        <v>1.9000000000000006E-2</v>
      </c>
      <c r="E402" s="14">
        <f t="shared" ca="1" si="150"/>
        <v>1.0000746899999999</v>
      </c>
      <c r="F402" s="14">
        <f ca="1">(TRUNC(PRODUCT($E$12:$E401),16))</f>
        <v>1.03429367056124</v>
      </c>
      <c r="G402" s="14">
        <f t="shared" ca="1" si="151"/>
        <v>1.0319017368632599</v>
      </c>
      <c r="H402" s="14">
        <f t="shared" ca="1" si="152"/>
        <v>1.0023179900000001</v>
      </c>
      <c r="I402" s="13">
        <f t="shared" si="141"/>
        <v>2.1000000000000001E-2</v>
      </c>
      <c r="J402" s="33">
        <f t="shared" si="142"/>
        <v>44104</v>
      </c>
      <c r="K402" s="2">
        <f t="shared" si="143"/>
        <v>31</v>
      </c>
      <c r="L402" s="17">
        <f t="shared" si="144"/>
        <v>31</v>
      </c>
      <c r="M402" s="12">
        <f t="shared" si="135"/>
        <v>1.0025598529999999</v>
      </c>
      <c r="N402" s="12">
        <f t="shared" ca="1" si="136"/>
        <v>1.0048837770000001</v>
      </c>
      <c r="O402" s="17">
        <f t="shared" si="145"/>
        <v>0</v>
      </c>
      <c r="P402" s="14">
        <f t="shared" ca="1" si="137"/>
        <v>4.8837770000000003</v>
      </c>
      <c r="Q402" s="21">
        <f t="shared" si="138"/>
        <v>0</v>
      </c>
      <c r="R402" s="14">
        <f t="shared" si="146"/>
        <v>0</v>
      </c>
      <c r="S402" s="4" t="str">
        <f t="shared" si="147"/>
        <v>J=</v>
      </c>
      <c r="T402" s="33">
        <f t="shared" si="148"/>
        <v>44285</v>
      </c>
      <c r="U402" s="3"/>
      <c r="V402" s="3"/>
      <c r="W402" s="3"/>
      <c r="X402" s="3"/>
      <c r="Y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</row>
    <row r="403" spans="1:148" x14ac:dyDescent="0.15">
      <c r="A403" s="41">
        <f t="shared" si="139"/>
        <v>44152</v>
      </c>
      <c r="B403" s="15">
        <f t="shared" ca="1" si="149"/>
        <v>1005.041711</v>
      </c>
      <c r="C403" s="14">
        <f t="shared" si="140"/>
        <v>1000</v>
      </c>
      <c r="D403" s="13">
        <f ca="1">IF(A403&lt;$B$1,VLOOKUP(A403,[1]DI!$A$4:$B$15000,2,FALSE),0)</f>
        <v>1.9000000000000006E-2</v>
      </c>
      <c r="E403" s="14">
        <f t="shared" ca="1" si="150"/>
        <v>1.0000746899999999</v>
      </c>
      <c r="F403" s="14">
        <f ca="1">(TRUNC(PRODUCT($E$12:$E402),16))</f>
        <v>1.03437092195549</v>
      </c>
      <c r="G403" s="14">
        <f t="shared" ca="1" si="151"/>
        <v>1.0319017368632599</v>
      </c>
      <c r="H403" s="14">
        <f t="shared" ca="1" si="152"/>
        <v>1.0023928499999999</v>
      </c>
      <c r="I403" s="13">
        <f t="shared" si="141"/>
        <v>2.1000000000000001E-2</v>
      </c>
      <c r="J403" s="33">
        <f t="shared" si="142"/>
        <v>44104</v>
      </c>
      <c r="K403" s="2">
        <f t="shared" si="143"/>
        <v>32</v>
      </c>
      <c r="L403" s="17">
        <f t="shared" si="144"/>
        <v>32</v>
      </c>
      <c r="M403" s="12">
        <f t="shared" si="135"/>
        <v>1.0026425379999999</v>
      </c>
      <c r="N403" s="12">
        <f t="shared" ca="1" si="136"/>
        <v>1.0050417110000001</v>
      </c>
      <c r="O403" s="17">
        <f t="shared" si="145"/>
        <v>0</v>
      </c>
      <c r="P403" s="14">
        <f t="shared" ca="1" si="137"/>
        <v>5.0417110000000003</v>
      </c>
      <c r="Q403" s="21">
        <f t="shared" si="138"/>
        <v>0</v>
      </c>
      <c r="R403" s="14">
        <f t="shared" si="146"/>
        <v>0</v>
      </c>
      <c r="S403" s="4" t="str">
        <f t="shared" si="147"/>
        <v>J=</v>
      </c>
      <c r="T403" s="33">
        <f t="shared" si="148"/>
        <v>44285</v>
      </c>
      <c r="U403" s="3"/>
      <c r="V403" s="3"/>
      <c r="W403" s="3"/>
      <c r="X403" s="3"/>
      <c r="Y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</row>
    <row r="404" spans="1:148" x14ac:dyDescent="0.15">
      <c r="A404" s="41">
        <f t="shared" si="139"/>
        <v>44153</v>
      </c>
      <c r="B404" s="15">
        <f t="shared" ca="1" si="149"/>
        <v>1005.199675</v>
      </c>
      <c r="C404" s="14">
        <f t="shared" si="140"/>
        <v>1000</v>
      </c>
      <c r="D404" s="13">
        <f ca="1">IF(A404&lt;$B$1,VLOOKUP(A404,[1]DI!$A$4:$B$15000,2,FALSE),0)</f>
        <v>1.9000000000000006E-2</v>
      </c>
      <c r="E404" s="14">
        <f t="shared" ca="1" si="150"/>
        <v>1.0000746899999999</v>
      </c>
      <c r="F404" s="14">
        <f ca="1">(TRUNC(PRODUCT($E$12:$E403),16))</f>
        <v>1.03444817911965</v>
      </c>
      <c r="G404" s="14">
        <f t="shared" ca="1" si="151"/>
        <v>1.0319017368632599</v>
      </c>
      <c r="H404" s="14">
        <f t="shared" ca="1" si="152"/>
        <v>1.0024677200000001</v>
      </c>
      <c r="I404" s="13">
        <f t="shared" si="141"/>
        <v>2.1000000000000001E-2</v>
      </c>
      <c r="J404" s="33">
        <f t="shared" si="142"/>
        <v>44104</v>
      </c>
      <c r="K404" s="2">
        <f t="shared" si="143"/>
        <v>33</v>
      </c>
      <c r="L404" s="17">
        <f t="shared" si="144"/>
        <v>33</v>
      </c>
      <c r="M404" s="12">
        <f t="shared" si="135"/>
        <v>1.00272523</v>
      </c>
      <c r="N404" s="12">
        <f t="shared" ca="1" si="136"/>
        <v>1.0051996750000001</v>
      </c>
      <c r="O404" s="17">
        <f t="shared" si="145"/>
        <v>0</v>
      </c>
      <c r="P404" s="14">
        <f t="shared" ca="1" si="137"/>
        <v>5.199675</v>
      </c>
      <c r="Q404" s="21">
        <f t="shared" si="138"/>
        <v>0</v>
      </c>
      <c r="R404" s="14">
        <f t="shared" si="146"/>
        <v>0</v>
      </c>
      <c r="S404" s="4" t="str">
        <f t="shared" si="147"/>
        <v>J=</v>
      </c>
      <c r="T404" s="33">
        <f t="shared" si="148"/>
        <v>44285</v>
      </c>
      <c r="U404" s="3"/>
      <c r="V404" s="3"/>
      <c r="W404" s="3"/>
      <c r="X404" s="3"/>
      <c r="Y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</row>
    <row r="405" spans="1:148" x14ac:dyDescent="0.15">
      <c r="A405" s="41">
        <f t="shared" si="139"/>
        <v>44154</v>
      </c>
      <c r="B405" s="15">
        <f t="shared" ca="1" si="149"/>
        <v>1005.357657</v>
      </c>
      <c r="C405" s="14">
        <f t="shared" si="140"/>
        <v>1000</v>
      </c>
      <c r="D405" s="13">
        <f ca="1">IF(A405&lt;$B$1,VLOOKUP(A405,[1]DI!$A$4:$B$15000,2,FALSE),0)</f>
        <v>1.9000000000000006E-2</v>
      </c>
      <c r="E405" s="14">
        <f t="shared" ca="1" si="150"/>
        <v>1.0000746899999999</v>
      </c>
      <c r="F405" s="14">
        <f ca="1">(TRUNC(PRODUCT($E$12:$E404),16))</f>
        <v>1.0345254420541501</v>
      </c>
      <c r="G405" s="14">
        <f t="shared" ca="1" si="151"/>
        <v>1.0319017368632599</v>
      </c>
      <c r="H405" s="14">
        <f t="shared" ca="1" si="152"/>
        <v>1.00254259</v>
      </c>
      <c r="I405" s="13">
        <f t="shared" si="141"/>
        <v>2.1000000000000001E-2</v>
      </c>
      <c r="J405" s="33">
        <f t="shared" si="142"/>
        <v>44104</v>
      </c>
      <c r="K405" s="2">
        <f t="shared" si="143"/>
        <v>34</v>
      </c>
      <c r="L405" s="17">
        <f t="shared" si="144"/>
        <v>34</v>
      </c>
      <c r="M405" s="12">
        <f t="shared" si="135"/>
        <v>1.002807928</v>
      </c>
      <c r="N405" s="12">
        <f t="shared" ca="1" si="136"/>
        <v>1.005357657</v>
      </c>
      <c r="O405" s="17">
        <f t="shared" si="145"/>
        <v>0</v>
      </c>
      <c r="P405" s="14">
        <f t="shared" ca="1" si="137"/>
        <v>5.3576569999999997</v>
      </c>
      <c r="Q405" s="21">
        <f t="shared" si="138"/>
        <v>0</v>
      </c>
      <c r="R405" s="14">
        <f t="shared" si="146"/>
        <v>0</v>
      </c>
      <c r="S405" s="4" t="str">
        <f t="shared" si="147"/>
        <v>J=</v>
      </c>
      <c r="T405" s="33">
        <f t="shared" si="148"/>
        <v>44285</v>
      </c>
      <c r="U405" s="3"/>
      <c r="V405" s="3"/>
      <c r="W405" s="3"/>
      <c r="X405" s="3"/>
      <c r="Y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</row>
    <row r="406" spans="1:148" x14ac:dyDescent="0.15">
      <c r="A406" s="41">
        <f t="shared" si="139"/>
        <v>44155</v>
      </c>
      <c r="B406" s="15">
        <f t="shared" ca="1" si="149"/>
        <v>1005.51567</v>
      </c>
      <c r="C406" s="14">
        <f t="shared" si="140"/>
        <v>1000</v>
      </c>
      <c r="D406" s="13">
        <f ca="1">IF(A406&lt;$B$1,VLOOKUP(A406,[1]DI!$A$4:$B$15000,2,FALSE),0)</f>
        <v>1.9000000000000006E-2</v>
      </c>
      <c r="E406" s="14">
        <f t="shared" ca="1" si="150"/>
        <v>1.0000746899999999</v>
      </c>
      <c r="F406" s="14">
        <f ca="1">(TRUNC(PRODUCT($E$12:$E405),16))</f>
        <v>1.03460271075942</v>
      </c>
      <c r="G406" s="14">
        <f t="shared" ca="1" si="151"/>
        <v>1.0319017368632599</v>
      </c>
      <c r="H406" s="14">
        <f t="shared" ca="1" si="152"/>
        <v>1.0026174699999999</v>
      </c>
      <c r="I406" s="13">
        <f t="shared" si="141"/>
        <v>2.1000000000000001E-2</v>
      </c>
      <c r="J406" s="33">
        <f t="shared" si="142"/>
        <v>44104</v>
      </c>
      <c r="K406" s="2">
        <f t="shared" si="143"/>
        <v>35</v>
      </c>
      <c r="L406" s="17">
        <f t="shared" si="144"/>
        <v>35</v>
      </c>
      <c r="M406" s="12">
        <f t="shared" si="135"/>
        <v>1.0028906339999999</v>
      </c>
      <c r="N406" s="12">
        <f t="shared" ca="1" si="136"/>
        <v>1.0055156700000001</v>
      </c>
      <c r="O406" s="17">
        <f t="shared" si="145"/>
        <v>0</v>
      </c>
      <c r="P406" s="14">
        <f t="shared" ca="1" si="137"/>
        <v>5.5156700000000001</v>
      </c>
      <c r="Q406" s="21">
        <f t="shared" si="138"/>
        <v>0</v>
      </c>
      <c r="R406" s="14">
        <f t="shared" si="146"/>
        <v>0</v>
      </c>
      <c r="S406" s="4" t="str">
        <f t="shared" si="147"/>
        <v>J=</v>
      </c>
      <c r="T406" s="33">
        <f t="shared" si="148"/>
        <v>44285</v>
      </c>
      <c r="U406" s="3"/>
      <c r="V406" s="3"/>
      <c r="W406" s="3"/>
      <c r="X406" s="3"/>
      <c r="Y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</row>
    <row r="407" spans="1:148" x14ac:dyDescent="0.15">
      <c r="A407" s="41">
        <f t="shared" si="139"/>
        <v>44156</v>
      </c>
      <c r="B407" s="15">
        <f t="shared" ca="1" si="149"/>
        <v>1005.673711</v>
      </c>
      <c r="C407" s="14">
        <f t="shared" si="140"/>
        <v>1000</v>
      </c>
      <c r="D407" s="13">
        <f ca="1">IF(A407&lt;$B$1,VLOOKUP(A407,[1]DI!$A$4:$B$15000,2,FALSE),0)</f>
        <v>0</v>
      </c>
      <c r="E407" s="14">
        <f t="shared" ca="1" si="150"/>
        <v>1</v>
      </c>
      <c r="F407" s="14">
        <f ca="1">(TRUNC(PRODUCT($E$12:$E406),16))</f>
        <v>1.0346799852358901</v>
      </c>
      <c r="G407" s="14">
        <f t="shared" ca="1" si="151"/>
        <v>1.0319017368632599</v>
      </c>
      <c r="H407" s="14">
        <f t="shared" ca="1" si="152"/>
        <v>1.0026923599999999</v>
      </c>
      <c r="I407" s="13">
        <f t="shared" si="141"/>
        <v>2.1000000000000001E-2</v>
      </c>
      <c r="J407" s="33">
        <f t="shared" si="142"/>
        <v>44104</v>
      </c>
      <c r="K407" s="2">
        <f t="shared" si="143"/>
        <v>35</v>
      </c>
      <c r="L407" s="17">
        <f t="shared" si="144"/>
        <v>36</v>
      </c>
      <c r="M407" s="12">
        <f t="shared" si="135"/>
        <v>1.0029733460000001</v>
      </c>
      <c r="N407" s="12">
        <f t="shared" ca="1" si="136"/>
        <v>1.005673711</v>
      </c>
      <c r="O407" s="17">
        <f t="shared" si="145"/>
        <v>0</v>
      </c>
      <c r="P407" s="14">
        <f t="shared" ca="1" si="137"/>
        <v>5.6737109999999999</v>
      </c>
      <c r="Q407" s="21">
        <f t="shared" si="138"/>
        <v>0</v>
      </c>
      <c r="R407" s="14">
        <f t="shared" si="146"/>
        <v>0</v>
      </c>
      <c r="S407" s="4" t="str">
        <f t="shared" si="147"/>
        <v>J=</v>
      </c>
      <c r="T407" s="33">
        <f t="shared" si="148"/>
        <v>44285</v>
      </c>
      <c r="U407" s="3"/>
      <c r="V407" s="3"/>
      <c r="W407" s="3"/>
      <c r="X407" s="3"/>
      <c r="Y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</row>
    <row r="408" spans="1:148" x14ac:dyDescent="0.15">
      <c r="A408" s="41">
        <f t="shared" si="139"/>
        <v>44157</v>
      </c>
      <c r="B408" s="15">
        <f t="shared" ca="1" si="149"/>
        <v>1005.673711</v>
      </c>
      <c r="C408" s="14">
        <f t="shared" si="140"/>
        <v>1000</v>
      </c>
      <c r="D408" s="13">
        <f ca="1">IF(A408&lt;$B$1,VLOOKUP(A408,[1]DI!$A$4:$B$15000,2,FALSE),0)</f>
        <v>0</v>
      </c>
      <c r="E408" s="14">
        <f t="shared" ca="1" si="150"/>
        <v>1</v>
      </c>
      <c r="F408" s="14">
        <f ca="1">(TRUNC(PRODUCT($E$12:$E407),16))</f>
        <v>1.0346799852358901</v>
      </c>
      <c r="G408" s="14">
        <f t="shared" ca="1" si="151"/>
        <v>1.0319017368632599</v>
      </c>
      <c r="H408" s="14">
        <f t="shared" ca="1" si="152"/>
        <v>1.0026923599999999</v>
      </c>
      <c r="I408" s="13">
        <f t="shared" si="141"/>
        <v>2.1000000000000001E-2</v>
      </c>
      <c r="J408" s="33">
        <f t="shared" si="142"/>
        <v>44104</v>
      </c>
      <c r="K408" s="2">
        <f t="shared" si="143"/>
        <v>35</v>
      </c>
      <c r="L408" s="17">
        <f t="shared" si="144"/>
        <v>36</v>
      </c>
      <c r="M408" s="12">
        <f t="shared" si="135"/>
        <v>1.0029733460000001</v>
      </c>
      <c r="N408" s="12">
        <f t="shared" ca="1" si="136"/>
        <v>1.005673711</v>
      </c>
      <c r="O408" s="17">
        <f t="shared" si="145"/>
        <v>0</v>
      </c>
      <c r="P408" s="14">
        <f t="shared" ca="1" si="137"/>
        <v>5.6737109999999999</v>
      </c>
      <c r="Q408" s="21">
        <f t="shared" si="138"/>
        <v>0</v>
      </c>
      <c r="R408" s="14">
        <f t="shared" si="146"/>
        <v>0</v>
      </c>
      <c r="S408" s="4" t="str">
        <f t="shared" si="147"/>
        <v>J=</v>
      </c>
      <c r="T408" s="33">
        <f t="shared" si="148"/>
        <v>44285</v>
      </c>
      <c r="U408" s="3"/>
      <c r="V408" s="3"/>
      <c r="W408" s="3"/>
      <c r="X408" s="3"/>
      <c r="Y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</row>
    <row r="409" spans="1:148" x14ac:dyDescent="0.15">
      <c r="A409" s="41">
        <f t="shared" si="139"/>
        <v>44158</v>
      </c>
      <c r="B409" s="15">
        <f t="shared" ca="1" si="149"/>
        <v>1005.673711</v>
      </c>
      <c r="C409" s="14">
        <f t="shared" si="140"/>
        <v>1000</v>
      </c>
      <c r="D409" s="13">
        <f ca="1">IF(A409&lt;$B$1,VLOOKUP(A409,[1]DI!$A$4:$B$15000,2,FALSE),0)</f>
        <v>1.9000000000000006E-2</v>
      </c>
      <c r="E409" s="14">
        <f t="shared" ca="1" si="150"/>
        <v>1.0000746899999999</v>
      </c>
      <c r="F409" s="14">
        <f ca="1">(TRUNC(PRODUCT($E$12:$E408),16))</f>
        <v>1.0346799852358901</v>
      </c>
      <c r="G409" s="14">
        <f t="shared" ca="1" si="151"/>
        <v>1.0319017368632599</v>
      </c>
      <c r="H409" s="14">
        <f t="shared" ca="1" si="152"/>
        <v>1.0026923599999999</v>
      </c>
      <c r="I409" s="13">
        <f t="shared" si="141"/>
        <v>2.1000000000000001E-2</v>
      </c>
      <c r="J409" s="33">
        <f t="shared" si="142"/>
        <v>44104</v>
      </c>
      <c r="K409" s="2">
        <f t="shared" si="143"/>
        <v>36</v>
      </c>
      <c r="L409" s="17">
        <f t="shared" si="144"/>
        <v>36</v>
      </c>
      <c r="M409" s="12">
        <f t="shared" si="135"/>
        <v>1.0029733460000001</v>
      </c>
      <c r="N409" s="12">
        <f t="shared" ca="1" si="136"/>
        <v>1.005673711</v>
      </c>
      <c r="O409" s="17">
        <f t="shared" si="145"/>
        <v>0</v>
      </c>
      <c r="P409" s="14">
        <f t="shared" ca="1" si="137"/>
        <v>5.6737109999999999</v>
      </c>
      <c r="Q409" s="21">
        <f t="shared" si="138"/>
        <v>0</v>
      </c>
      <c r="R409" s="14">
        <f t="shared" si="146"/>
        <v>0</v>
      </c>
      <c r="S409" s="4" t="str">
        <f t="shared" si="147"/>
        <v>J=</v>
      </c>
      <c r="T409" s="33">
        <f t="shared" si="148"/>
        <v>44285</v>
      </c>
      <c r="U409" s="3"/>
      <c r="V409" s="3"/>
      <c r="W409" s="3"/>
      <c r="X409" s="3"/>
      <c r="Y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</row>
    <row r="410" spans="1:148" x14ac:dyDescent="0.15">
      <c r="A410" s="41">
        <f t="shared" si="139"/>
        <v>44159</v>
      </c>
      <c r="B410" s="15">
        <f t="shared" ca="1" si="149"/>
        <v>1005.831772</v>
      </c>
      <c r="C410" s="14">
        <f t="shared" si="140"/>
        <v>1000</v>
      </c>
      <c r="D410" s="13">
        <f ca="1">IF(A410&lt;$B$1,VLOOKUP(A410,[1]DI!$A$4:$B$15000,2,FALSE),0)</f>
        <v>1.9000000000000006E-2</v>
      </c>
      <c r="E410" s="14">
        <f t="shared" ca="1" si="150"/>
        <v>1.0000746899999999</v>
      </c>
      <c r="F410" s="14">
        <f ca="1">(TRUNC(PRODUCT($E$12:$E409),16))</f>
        <v>1.0347572654839801</v>
      </c>
      <c r="G410" s="14">
        <f t="shared" ca="1" si="151"/>
        <v>1.0319017368632599</v>
      </c>
      <c r="H410" s="14">
        <f t="shared" ca="1" si="152"/>
        <v>1.00276725</v>
      </c>
      <c r="I410" s="13">
        <f t="shared" si="141"/>
        <v>2.1000000000000001E-2</v>
      </c>
      <c r="J410" s="33">
        <f t="shared" si="142"/>
        <v>44104</v>
      </c>
      <c r="K410" s="2">
        <f t="shared" si="143"/>
        <v>37</v>
      </c>
      <c r="L410" s="17">
        <f t="shared" si="144"/>
        <v>37</v>
      </c>
      <c r="M410" s="12">
        <f t="shared" si="135"/>
        <v>1.003056065</v>
      </c>
      <c r="N410" s="12">
        <f t="shared" ca="1" si="136"/>
        <v>1.0058317720000001</v>
      </c>
      <c r="O410" s="17">
        <f t="shared" si="145"/>
        <v>0</v>
      </c>
      <c r="P410" s="14">
        <f t="shared" ca="1" si="137"/>
        <v>5.831772</v>
      </c>
      <c r="Q410" s="21">
        <f t="shared" si="138"/>
        <v>0</v>
      </c>
      <c r="R410" s="14">
        <f t="shared" si="146"/>
        <v>0</v>
      </c>
      <c r="S410" s="4" t="str">
        <f t="shared" si="147"/>
        <v>J=</v>
      </c>
      <c r="T410" s="33">
        <f t="shared" si="148"/>
        <v>44285</v>
      </c>
      <c r="U410" s="3"/>
      <c r="V410" s="3"/>
      <c r="W410" s="3"/>
      <c r="X410" s="3"/>
      <c r="Y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</row>
    <row r="411" spans="1:148" x14ac:dyDescent="0.15">
      <c r="A411" s="41">
        <f t="shared" si="139"/>
        <v>44160</v>
      </c>
      <c r="B411" s="15">
        <f t="shared" ca="1" si="149"/>
        <v>1005.989862</v>
      </c>
      <c r="C411" s="14">
        <f t="shared" si="140"/>
        <v>1000</v>
      </c>
      <c r="D411" s="13">
        <f ca="1">IF(A411&lt;$B$1,VLOOKUP(A411,[1]DI!$A$4:$B$15000,2,FALSE),0)</f>
        <v>1.9000000000000006E-2</v>
      </c>
      <c r="E411" s="14">
        <f t="shared" ca="1" si="150"/>
        <v>1.0000746899999999</v>
      </c>
      <c r="F411" s="14">
        <f ca="1">(TRUNC(PRODUCT($E$12:$E410),16))</f>
        <v>1.0348345515041399</v>
      </c>
      <c r="G411" s="14">
        <f t="shared" ca="1" si="151"/>
        <v>1.0319017368632599</v>
      </c>
      <c r="H411" s="14">
        <f t="shared" ca="1" si="152"/>
        <v>1.00284215</v>
      </c>
      <c r="I411" s="13">
        <f t="shared" si="141"/>
        <v>2.1000000000000001E-2</v>
      </c>
      <c r="J411" s="33">
        <f t="shared" si="142"/>
        <v>44104</v>
      </c>
      <c r="K411" s="2">
        <f t="shared" si="143"/>
        <v>38</v>
      </c>
      <c r="L411" s="17">
        <f t="shared" si="144"/>
        <v>38</v>
      </c>
      <c r="M411" s="12">
        <f t="shared" si="135"/>
        <v>1.003138791</v>
      </c>
      <c r="N411" s="12">
        <f t="shared" ca="1" si="136"/>
        <v>1.0059898620000001</v>
      </c>
      <c r="O411" s="17">
        <f t="shared" si="145"/>
        <v>0</v>
      </c>
      <c r="P411" s="14">
        <f t="shared" ca="1" si="137"/>
        <v>5.9898619999999996</v>
      </c>
      <c r="Q411" s="21">
        <f t="shared" si="138"/>
        <v>0</v>
      </c>
      <c r="R411" s="14">
        <f t="shared" si="146"/>
        <v>0</v>
      </c>
      <c r="S411" s="4" t="str">
        <f t="shared" si="147"/>
        <v>J=</v>
      </c>
      <c r="T411" s="33">
        <f t="shared" si="148"/>
        <v>44285</v>
      </c>
      <c r="U411" s="3"/>
      <c r="V411" s="3"/>
      <c r="W411" s="3"/>
      <c r="X411" s="3"/>
      <c r="Y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</row>
    <row r="412" spans="1:148" x14ac:dyDescent="0.15">
      <c r="A412" s="41">
        <f t="shared" si="139"/>
        <v>44161</v>
      </c>
      <c r="B412" s="15">
        <f t="shared" ca="1" si="149"/>
        <v>1006.14797</v>
      </c>
      <c r="C412" s="14">
        <f t="shared" si="140"/>
        <v>1000</v>
      </c>
      <c r="D412" s="13">
        <f ca="1">IF(A412&lt;$B$1,VLOOKUP(A412,[1]DI!$A$4:$B$15000,2,FALSE),0)</f>
        <v>1.9000000000000006E-2</v>
      </c>
      <c r="E412" s="14">
        <f t="shared" ca="1" si="150"/>
        <v>1.0000746899999999</v>
      </c>
      <c r="F412" s="14">
        <f ca="1">(TRUNC(PRODUCT($E$12:$E411),16))</f>
        <v>1.0349118432967901</v>
      </c>
      <c r="G412" s="14">
        <f t="shared" ca="1" si="151"/>
        <v>1.0319017368632599</v>
      </c>
      <c r="H412" s="14">
        <f t="shared" ca="1" si="152"/>
        <v>1.00291705</v>
      </c>
      <c r="I412" s="13">
        <f t="shared" si="141"/>
        <v>2.1000000000000001E-2</v>
      </c>
      <c r="J412" s="33">
        <f t="shared" si="142"/>
        <v>44104</v>
      </c>
      <c r="K412" s="2">
        <f t="shared" si="143"/>
        <v>39</v>
      </c>
      <c r="L412" s="17">
        <f t="shared" si="144"/>
        <v>39</v>
      </c>
      <c r="M412" s="12">
        <f t="shared" si="135"/>
        <v>1.0032215229999999</v>
      </c>
      <c r="N412" s="12">
        <f t="shared" ca="1" si="136"/>
        <v>1.00614797</v>
      </c>
      <c r="O412" s="17">
        <f t="shared" si="145"/>
        <v>0</v>
      </c>
      <c r="P412" s="14">
        <f t="shared" ca="1" si="137"/>
        <v>6.1479699999999999</v>
      </c>
      <c r="Q412" s="21">
        <f t="shared" si="138"/>
        <v>0</v>
      </c>
      <c r="R412" s="14">
        <f t="shared" si="146"/>
        <v>0</v>
      </c>
      <c r="S412" s="4" t="str">
        <f t="shared" si="147"/>
        <v>J=</v>
      </c>
      <c r="T412" s="33">
        <f t="shared" si="148"/>
        <v>44285</v>
      </c>
      <c r="U412" s="3"/>
      <c r="V412" s="3"/>
      <c r="W412" s="3"/>
      <c r="X412" s="3"/>
      <c r="Y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</row>
    <row r="413" spans="1:148" x14ac:dyDescent="0.15">
      <c r="A413" s="41">
        <f t="shared" si="139"/>
        <v>44162</v>
      </c>
      <c r="B413" s="15">
        <f t="shared" ca="1" si="149"/>
        <v>1006.306109</v>
      </c>
      <c r="C413" s="14">
        <f t="shared" si="140"/>
        <v>1000</v>
      </c>
      <c r="D413" s="13">
        <f ca="1">IF(A413&lt;$B$1,VLOOKUP(A413,[1]DI!$A$4:$B$15000,2,FALSE),0)</f>
        <v>1.9000000000000006E-2</v>
      </c>
      <c r="E413" s="14">
        <f t="shared" ca="1" si="150"/>
        <v>1.0000746899999999</v>
      </c>
      <c r="F413" s="14">
        <f ca="1">(TRUNC(PRODUCT($E$12:$E412),16))</f>
        <v>1.0349891408623699</v>
      </c>
      <c r="G413" s="14">
        <f t="shared" ca="1" si="151"/>
        <v>1.0319017368632599</v>
      </c>
      <c r="H413" s="14">
        <f t="shared" ca="1" si="152"/>
        <v>1.0029919599999999</v>
      </c>
      <c r="I413" s="13">
        <f t="shared" si="141"/>
        <v>2.1000000000000001E-2</v>
      </c>
      <c r="J413" s="33">
        <f t="shared" si="142"/>
        <v>44104</v>
      </c>
      <c r="K413" s="2">
        <f t="shared" si="143"/>
        <v>40</v>
      </c>
      <c r="L413" s="17">
        <f t="shared" si="144"/>
        <v>40</v>
      </c>
      <c r="M413" s="12">
        <f t="shared" si="135"/>
        <v>1.003304263</v>
      </c>
      <c r="N413" s="12">
        <f t="shared" ca="1" si="136"/>
        <v>1.0063061090000001</v>
      </c>
      <c r="O413" s="17">
        <f t="shared" si="145"/>
        <v>0</v>
      </c>
      <c r="P413" s="14">
        <f t="shared" ca="1" si="137"/>
        <v>6.3061090000000002</v>
      </c>
      <c r="Q413" s="21">
        <f t="shared" si="138"/>
        <v>0</v>
      </c>
      <c r="R413" s="14">
        <f t="shared" si="146"/>
        <v>0</v>
      </c>
      <c r="S413" s="4" t="str">
        <f t="shared" si="147"/>
        <v>J=</v>
      </c>
      <c r="T413" s="33">
        <f t="shared" si="148"/>
        <v>44285</v>
      </c>
      <c r="U413" s="3"/>
      <c r="V413" s="3"/>
      <c r="W413" s="3"/>
      <c r="X413" s="3"/>
      <c r="Y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</row>
    <row r="414" spans="1:148" x14ac:dyDescent="0.15">
      <c r="A414" s="41">
        <f t="shared" si="139"/>
        <v>44163</v>
      </c>
      <c r="B414" s="15">
        <f t="shared" ca="1" si="149"/>
        <v>1006.4642669900001</v>
      </c>
      <c r="C414" s="14">
        <f t="shared" si="140"/>
        <v>1000</v>
      </c>
      <c r="D414" s="13">
        <f ca="1">IF(A414&lt;$B$1,VLOOKUP(A414,[1]DI!$A$4:$B$15000,2,FALSE),0)</f>
        <v>0</v>
      </c>
      <c r="E414" s="14">
        <f t="shared" ca="1" si="150"/>
        <v>1</v>
      </c>
      <c r="F414" s="14">
        <f ca="1">(TRUNC(PRODUCT($E$12:$E413),16))</f>
        <v>1.0350664442013</v>
      </c>
      <c r="G414" s="14">
        <f t="shared" ca="1" si="151"/>
        <v>1.0319017368632599</v>
      </c>
      <c r="H414" s="14">
        <f t="shared" ca="1" si="152"/>
        <v>1.0030668700000001</v>
      </c>
      <c r="I414" s="13">
        <f t="shared" si="141"/>
        <v>2.1000000000000001E-2</v>
      </c>
      <c r="J414" s="33">
        <f t="shared" si="142"/>
        <v>44104</v>
      </c>
      <c r="K414" s="2">
        <f t="shared" si="143"/>
        <v>40</v>
      </c>
      <c r="L414" s="17">
        <f t="shared" si="144"/>
        <v>41</v>
      </c>
      <c r="M414" s="12">
        <f t="shared" si="135"/>
        <v>1.0033870090000001</v>
      </c>
      <c r="N414" s="12">
        <f t="shared" ca="1" si="136"/>
        <v>1.0064642669999999</v>
      </c>
      <c r="O414" s="17">
        <f t="shared" si="145"/>
        <v>0</v>
      </c>
      <c r="P414" s="14">
        <f t="shared" ca="1" si="137"/>
        <v>6.4642669899999996</v>
      </c>
      <c r="Q414" s="21">
        <f t="shared" si="138"/>
        <v>0</v>
      </c>
      <c r="R414" s="14">
        <f t="shared" si="146"/>
        <v>0</v>
      </c>
      <c r="S414" s="4" t="str">
        <f t="shared" si="147"/>
        <v>J=</v>
      </c>
      <c r="T414" s="33">
        <f t="shared" si="148"/>
        <v>44285</v>
      </c>
      <c r="U414" s="3"/>
      <c r="V414" s="3"/>
      <c r="W414" s="3"/>
      <c r="X414" s="3"/>
      <c r="Y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</row>
    <row r="415" spans="1:148" x14ac:dyDescent="0.15">
      <c r="A415" s="41">
        <f t="shared" si="139"/>
        <v>44164</v>
      </c>
      <c r="B415" s="15">
        <f t="shared" ca="1" si="149"/>
        <v>1006.4642669900001</v>
      </c>
      <c r="C415" s="14">
        <f t="shared" si="140"/>
        <v>1000</v>
      </c>
      <c r="D415" s="13">
        <f ca="1">IF(A415&lt;$B$1,VLOOKUP(A415,[1]DI!$A$4:$B$15000,2,FALSE),0)</f>
        <v>0</v>
      </c>
      <c r="E415" s="14">
        <f t="shared" ca="1" si="150"/>
        <v>1</v>
      </c>
      <c r="F415" s="14">
        <f ca="1">(TRUNC(PRODUCT($E$12:$E414),16))</f>
        <v>1.0350664442013</v>
      </c>
      <c r="G415" s="14">
        <f t="shared" ca="1" si="151"/>
        <v>1.0319017368632599</v>
      </c>
      <c r="H415" s="14">
        <f t="shared" ca="1" si="152"/>
        <v>1.0030668700000001</v>
      </c>
      <c r="I415" s="13">
        <f t="shared" si="141"/>
        <v>2.1000000000000001E-2</v>
      </c>
      <c r="J415" s="33">
        <f t="shared" si="142"/>
        <v>44104</v>
      </c>
      <c r="K415" s="2">
        <f t="shared" si="143"/>
        <v>40</v>
      </c>
      <c r="L415" s="17">
        <f t="shared" si="144"/>
        <v>41</v>
      </c>
      <c r="M415" s="12">
        <f t="shared" si="135"/>
        <v>1.0033870090000001</v>
      </c>
      <c r="N415" s="12">
        <f t="shared" ca="1" si="136"/>
        <v>1.0064642669999999</v>
      </c>
      <c r="O415" s="17">
        <f t="shared" si="145"/>
        <v>0</v>
      </c>
      <c r="P415" s="14">
        <f t="shared" ca="1" si="137"/>
        <v>6.4642669899999996</v>
      </c>
      <c r="Q415" s="21">
        <f t="shared" si="138"/>
        <v>0</v>
      </c>
      <c r="R415" s="14">
        <f t="shared" si="146"/>
        <v>0</v>
      </c>
      <c r="S415" s="4" t="str">
        <f t="shared" si="147"/>
        <v>J=</v>
      </c>
      <c r="T415" s="33">
        <f t="shared" si="148"/>
        <v>44285</v>
      </c>
      <c r="U415" s="3"/>
      <c r="V415" s="3"/>
      <c r="W415" s="3"/>
      <c r="X415" s="3"/>
      <c r="Y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</row>
    <row r="416" spans="1:148" x14ac:dyDescent="0.15">
      <c r="A416" s="41">
        <f t="shared" si="139"/>
        <v>44165</v>
      </c>
      <c r="B416" s="15">
        <f t="shared" ca="1" si="149"/>
        <v>1006.4642669900001</v>
      </c>
      <c r="C416" s="14">
        <f t="shared" si="140"/>
        <v>1000</v>
      </c>
      <c r="D416" s="13">
        <f ca="1">IF(A416&lt;$B$1,VLOOKUP(A416,[1]DI!$A$4:$B$15000,2,FALSE),0)</f>
        <v>1.9000000000000006E-2</v>
      </c>
      <c r="E416" s="14">
        <f t="shared" ca="1" si="150"/>
        <v>1.0000746899999999</v>
      </c>
      <c r="F416" s="14">
        <f ca="1">(TRUNC(PRODUCT($E$12:$E415),16))</f>
        <v>1.0350664442013</v>
      </c>
      <c r="G416" s="14">
        <f t="shared" ca="1" si="151"/>
        <v>1.0319017368632599</v>
      </c>
      <c r="H416" s="14">
        <f t="shared" ca="1" si="152"/>
        <v>1.0030668700000001</v>
      </c>
      <c r="I416" s="13">
        <f t="shared" si="141"/>
        <v>2.1000000000000001E-2</v>
      </c>
      <c r="J416" s="33">
        <f t="shared" si="142"/>
        <v>44104</v>
      </c>
      <c r="K416" s="2">
        <f t="shared" si="143"/>
        <v>41</v>
      </c>
      <c r="L416" s="17">
        <f t="shared" si="144"/>
        <v>41</v>
      </c>
      <c r="M416" s="12">
        <f t="shared" si="135"/>
        <v>1.0033870090000001</v>
      </c>
      <c r="N416" s="12">
        <f t="shared" ca="1" si="136"/>
        <v>1.0064642669999999</v>
      </c>
      <c r="O416" s="17">
        <f t="shared" si="145"/>
        <v>0</v>
      </c>
      <c r="P416" s="14">
        <f t="shared" ca="1" si="137"/>
        <v>6.4642669899999996</v>
      </c>
      <c r="Q416" s="21">
        <f t="shared" si="138"/>
        <v>0</v>
      </c>
      <c r="R416" s="14">
        <f t="shared" si="146"/>
        <v>0</v>
      </c>
      <c r="S416" s="4" t="str">
        <f t="shared" si="147"/>
        <v>J=</v>
      </c>
      <c r="T416" s="33">
        <f t="shared" si="148"/>
        <v>44285</v>
      </c>
      <c r="U416" s="3"/>
      <c r="V416" s="3"/>
      <c r="W416" s="3"/>
      <c r="X416" s="3"/>
      <c r="Y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</row>
    <row r="417" spans="1:148" x14ac:dyDescent="0.15">
      <c r="A417" s="41">
        <f t="shared" si="139"/>
        <v>44166</v>
      </c>
      <c r="B417" s="15">
        <f t="shared" ca="1" si="149"/>
        <v>1006.622453</v>
      </c>
      <c r="C417" s="14">
        <f t="shared" si="140"/>
        <v>1000</v>
      </c>
      <c r="D417" s="13">
        <f ca="1">IF(A417&lt;$B$1,VLOOKUP(A417,[1]DI!$A$4:$B$15000,2,FALSE),0)</f>
        <v>1.9000000000000006E-2</v>
      </c>
      <c r="E417" s="14">
        <f t="shared" ca="1" si="150"/>
        <v>1.0000746899999999</v>
      </c>
      <c r="F417" s="14">
        <f ca="1">(TRUNC(PRODUCT($E$12:$E416),16))</f>
        <v>1.03514375331402</v>
      </c>
      <c r="G417" s="14">
        <f t="shared" ca="1" si="151"/>
        <v>1.0319017368632599</v>
      </c>
      <c r="H417" s="14">
        <f t="shared" ca="1" si="152"/>
        <v>1.0031417899999999</v>
      </c>
      <c r="I417" s="13">
        <f t="shared" si="141"/>
        <v>2.1000000000000001E-2</v>
      </c>
      <c r="J417" s="33">
        <f t="shared" si="142"/>
        <v>44104</v>
      </c>
      <c r="K417" s="2">
        <f t="shared" si="143"/>
        <v>42</v>
      </c>
      <c r="L417" s="17">
        <f t="shared" si="144"/>
        <v>42</v>
      </c>
      <c r="M417" s="12">
        <f t="shared" si="135"/>
        <v>1.0034697619999999</v>
      </c>
      <c r="N417" s="12">
        <f t="shared" ca="1" si="136"/>
        <v>1.0066224530000001</v>
      </c>
      <c r="O417" s="17">
        <f t="shared" si="145"/>
        <v>0</v>
      </c>
      <c r="P417" s="14">
        <f t="shared" ca="1" si="137"/>
        <v>6.6224530000000001</v>
      </c>
      <c r="Q417" s="21">
        <f t="shared" si="138"/>
        <v>0</v>
      </c>
      <c r="R417" s="14">
        <f t="shared" si="146"/>
        <v>0</v>
      </c>
      <c r="S417" s="4" t="str">
        <f t="shared" si="147"/>
        <v>J=</v>
      </c>
      <c r="T417" s="33">
        <f t="shared" si="148"/>
        <v>44285</v>
      </c>
      <c r="U417" s="3"/>
      <c r="V417" s="3"/>
      <c r="W417" s="3"/>
      <c r="X417" s="3"/>
      <c r="Y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</row>
    <row r="418" spans="1:148" x14ac:dyDescent="0.15">
      <c r="A418" s="41">
        <f t="shared" si="139"/>
        <v>44167</v>
      </c>
      <c r="B418" s="15">
        <f t="shared" ca="1" si="149"/>
        <v>1006.78065899</v>
      </c>
      <c r="C418" s="14">
        <f t="shared" si="140"/>
        <v>1000</v>
      </c>
      <c r="D418" s="13">
        <f ca="1">IF(A418&lt;$B$1,VLOOKUP(A418,[1]DI!$A$4:$B$15000,2,FALSE),0)</f>
        <v>1.9000000000000006E-2</v>
      </c>
      <c r="E418" s="14">
        <f t="shared" ca="1" si="150"/>
        <v>1.0000746899999999</v>
      </c>
      <c r="F418" s="14">
        <f ca="1">(TRUNC(PRODUCT($E$12:$E417),16))</f>
        <v>1.0352210682009499</v>
      </c>
      <c r="G418" s="14">
        <f t="shared" ca="1" si="151"/>
        <v>1.0319017368632599</v>
      </c>
      <c r="H418" s="14">
        <f t="shared" ca="1" si="152"/>
        <v>1.00321671</v>
      </c>
      <c r="I418" s="13">
        <f t="shared" si="141"/>
        <v>2.1000000000000001E-2</v>
      </c>
      <c r="J418" s="33">
        <f t="shared" si="142"/>
        <v>44104</v>
      </c>
      <c r="K418" s="2">
        <f t="shared" si="143"/>
        <v>43</v>
      </c>
      <c r="L418" s="17">
        <f t="shared" si="144"/>
        <v>43</v>
      </c>
      <c r="M418" s="12">
        <f t="shared" si="135"/>
        <v>1.0035525219999999</v>
      </c>
      <c r="N418" s="12">
        <f t="shared" ca="1" si="136"/>
        <v>1.0067806589999999</v>
      </c>
      <c r="O418" s="17">
        <f t="shared" si="145"/>
        <v>0</v>
      </c>
      <c r="P418" s="14">
        <f t="shared" ca="1" si="137"/>
        <v>6.7806589900000001</v>
      </c>
      <c r="Q418" s="21">
        <f t="shared" si="138"/>
        <v>0</v>
      </c>
      <c r="R418" s="14">
        <f t="shared" si="146"/>
        <v>0</v>
      </c>
      <c r="S418" s="4" t="str">
        <f t="shared" si="147"/>
        <v>J=</v>
      </c>
      <c r="T418" s="33">
        <f t="shared" si="148"/>
        <v>44285</v>
      </c>
      <c r="U418" s="3"/>
      <c r="V418" s="3"/>
      <c r="W418" s="3"/>
      <c r="X418" s="3"/>
      <c r="Y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</row>
    <row r="419" spans="1:148" x14ac:dyDescent="0.15">
      <c r="A419" s="41">
        <f t="shared" si="139"/>
        <v>44168</v>
      </c>
      <c r="B419" s="15">
        <f t="shared" ca="1" si="149"/>
        <v>1006.938895</v>
      </c>
      <c r="C419" s="14">
        <f t="shared" si="140"/>
        <v>1000</v>
      </c>
      <c r="D419" s="13">
        <f ca="1">IF(A419&lt;$B$1,VLOOKUP(A419,[1]DI!$A$4:$B$15000,2,FALSE),0)</f>
        <v>1.9000000000000006E-2</v>
      </c>
      <c r="E419" s="14">
        <f t="shared" ca="1" si="150"/>
        <v>1.0000746899999999</v>
      </c>
      <c r="F419" s="14">
        <f ca="1">(TRUNC(PRODUCT($E$12:$E418),16))</f>
        <v>1.03529838886254</v>
      </c>
      <c r="G419" s="14">
        <f t="shared" ca="1" si="151"/>
        <v>1.0319017368632599</v>
      </c>
      <c r="H419" s="14">
        <f t="shared" ca="1" si="152"/>
        <v>1.00329164</v>
      </c>
      <c r="I419" s="13">
        <f t="shared" si="141"/>
        <v>2.1000000000000001E-2</v>
      </c>
      <c r="J419" s="33">
        <f t="shared" si="142"/>
        <v>44104</v>
      </c>
      <c r="K419" s="2">
        <f t="shared" si="143"/>
        <v>44</v>
      </c>
      <c r="L419" s="17">
        <f t="shared" si="144"/>
        <v>44</v>
      </c>
      <c r="M419" s="12">
        <f t="shared" si="135"/>
        <v>1.003635289</v>
      </c>
      <c r="N419" s="12">
        <f t="shared" ca="1" si="136"/>
        <v>1.006938895</v>
      </c>
      <c r="O419" s="17">
        <f t="shared" si="145"/>
        <v>0</v>
      </c>
      <c r="P419" s="14">
        <f t="shared" ca="1" si="137"/>
        <v>6.9388949999999996</v>
      </c>
      <c r="Q419" s="21">
        <f t="shared" si="138"/>
        <v>0</v>
      </c>
      <c r="R419" s="14">
        <f t="shared" si="146"/>
        <v>0</v>
      </c>
      <c r="S419" s="4" t="str">
        <f t="shared" si="147"/>
        <v>J=</v>
      </c>
      <c r="T419" s="33">
        <f t="shared" si="148"/>
        <v>44285</v>
      </c>
      <c r="U419" s="3"/>
      <c r="V419" s="3"/>
      <c r="W419" s="3"/>
      <c r="X419" s="3"/>
      <c r="Y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</row>
    <row r="420" spans="1:148" x14ac:dyDescent="0.15">
      <c r="A420" s="41">
        <f t="shared" si="139"/>
        <v>44169</v>
      </c>
      <c r="B420" s="15">
        <f t="shared" ca="1" si="149"/>
        <v>1007.09716</v>
      </c>
      <c r="C420" s="14">
        <f t="shared" si="140"/>
        <v>1000</v>
      </c>
      <c r="D420" s="13">
        <f ca="1">IF(A420&lt;$B$1,VLOOKUP(A420,[1]DI!$A$4:$B$15000,2,FALSE),0)</f>
        <v>1.9000000000000006E-2</v>
      </c>
      <c r="E420" s="14">
        <f t="shared" ca="1" si="150"/>
        <v>1.0000746899999999</v>
      </c>
      <c r="F420" s="14">
        <f ca="1">(TRUNC(PRODUCT($E$12:$E419),16))</f>
        <v>1.0353757152992</v>
      </c>
      <c r="G420" s="14">
        <f t="shared" ca="1" si="151"/>
        <v>1.0319017368632599</v>
      </c>
      <c r="H420" s="14">
        <f t="shared" ca="1" si="152"/>
        <v>1.00336658</v>
      </c>
      <c r="I420" s="13">
        <f t="shared" si="141"/>
        <v>2.1000000000000001E-2</v>
      </c>
      <c r="J420" s="33">
        <f t="shared" si="142"/>
        <v>44104</v>
      </c>
      <c r="K420" s="2">
        <f t="shared" si="143"/>
        <v>45</v>
      </c>
      <c r="L420" s="17">
        <f t="shared" si="144"/>
        <v>45</v>
      </c>
      <c r="M420" s="12">
        <f t="shared" si="135"/>
        <v>1.003718063</v>
      </c>
      <c r="N420" s="12">
        <f t="shared" ca="1" si="136"/>
        <v>1.00709716</v>
      </c>
      <c r="O420" s="17">
        <f t="shared" si="145"/>
        <v>0</v>
      </c>
      <c r="P420" s="14">
        <f t="shared" ca="1" si="137"/>
        <v>7.0971599999999997</v>
      </c>
      <c r="Q420" s="21">
        <f t="shared" si="138"/>
        <v>0</v>
      </c>
      <c r="R420" s="14">
        <f t="shared" si="146"/>
        <v>0</v>
      </c>
      <c r="S420" s="4" t="str">
        <f t="shared" si="147"/>
        <v>J=</v>
      </c>
      <c r="T420" s="33">
        <f t="shared" si="148"/>
        <v>44285</v>
      </c>
      <c r="U420" s="3"/>
      <c r="V420" s="3"/>
      <c r="W420" s="3"/>
      <c r="X420" s="3"/>
      <c r="Y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</row>
    <row r="421" spans="1:148" x14ac:dyDescent="0.15">
      <c r="A421" s="41">
        <f t="shared" si="139"/>
        <v>44170</v>
      </c>
      <c r="B421" s="15">
        <f t="shared" ca="1" si="149"/>
        <v>1007.255444</v>
      </c>
      <c r="C421" s="14">
        <f t="shared" si="140"/>
        <v>1000</v>
      </c>
      <c r="D421" s="13">
        <f ca="1">IF(A421&lt;$B$1,VLOOKUP(A421,[1]DI!$A$4:$B$15000,2,FALSE),0)</f>
        <v>0</v>
      </c>
      <c r="E421" s="14">
        <f t="shared" ca="1" si="150"/>
        <v>1</v>
      </c>
      <c r="F421" s="14">
        <f ca="1">(TRUNC(PRODUCT($E$12:$E420),16))</f>
        <v>1.0354530475113799</v>
      </c>
      <c r="G421" s="14">
        <f t="shared" ca="1" si="151"/>
        <v>1.0319017368632599</v>
      </c>
      <c r="H421" s="14">
        <f t="shared" ca="1" si="152"/>
        <v>1.00344152</v>
      </c>
      <c r="I421" s="13">
        <f t="shared" si="141"/>
        <v>2.1000000000000001E-2</v>
      </c>
      <c r="J421" s="33">
        <f t="shared" si="142"/>
        <v>44104</v>
      </c>
      <c r="K421" s="2">
        <f t="shared" si="143"/>
        <v>45</v>
      </c>
      <c r="L421" s="17">
        <f t="shared" si="144"/>
        <v>46</v>
      </c>
      <c r="M421" s="12">
        <f t="shared" si="135"/>
        <v>1.0038008430000001</v>
      </c>
      <c r="N421" s="12">
        <f t="shared" ca="1" si="136"/>
        <v>1.0072554440000001</v>
      </c>
      <c r="O421" s="17">
        <f t="shared" si="145"/>
        <v>0</v>
      </c>
      <c r="P421" s="14">
        <f t="shared" ca="1" si="137"/>
        <v>7.2554439999999998</v>
      </c>
      <c r="Q421" s="21">
        <f t="shared" si="138"/>
        <v>0</v>
      </c>
      <c r="R421" s="14">
        <f t="shared" si="146"/>
        <v>0</v>
      </c>
      <c r="S421" s="4" t="str">
        <f t="shared" si="147"/>
        <v>J=</v>
      </c>
      <c r="T421" s="33">
        <f t="shared" si="148"/>
        <v>44285</v>
      </c>
      <c r="U421" s="3"/>
      <c r="V421" s="3"/>
      <c r="W421" s="3"/>
      <c r="X421" s="3"/>
      <c r="Y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</row>
    <row r="422" spans="1:148" x14ac:dyDescent="0.15">
      <c r="A422" s="41">
        <f t="shared" si="139"/>
        <v>44171</v>
      </c>
      <c r="B422" s="15">
        <f t="shared" ca="1" si="149"/>
        <v>1007.255444</v>
      </c>
      <c r="C422" s="14">
        <f t="shared" si="140"/>
        <v>1000</v>
      </c>
      <c r="D422" s="13">
        <f ca="1">IF(A422&lt;$B$1,VLOOKUP(A422,[1]DI!$A$4:$B$15000,2,FALSE),0)</f>
        <v>0</v>
      </c>
      <c r="E422" s="14">
        <f t="shared" ca="1" si="150"/>
        <v>1</v>
      </c>
      <c r="F422" s="14">
        <f ca="1">(TRUNC(PRODUCT($E$12:$E421),16))</f>
        <v>1.0354530475113799</v>
      </c>
      <c r="G422" s="14">
        <f t="shared" ca="1" si="151"/>
        <v>1.0319017368632599</v>
      </c>
      <c r="H422" s="14">
        <f t="shared" ca="1" si="152"/>
        <v>1.00344152</v>
      </c>
      <c r="I422" s="13">
        <f t="shared" si="141"/>
        <v>2.1000000000000001E-2</v>
      </c>
      <c r="J422" s="33">
        <f t="shared" si="142"/>
        <v>44104</v>
      </c>
      <c r="K422" s="2">
        <f t="shared" si="143"/>
        <v>45</v>
      </c>
      <c r="L422" s="17">
        <f t="shared" si="144"/>
        <v>46</v>
      </c>
      <c r="M422" s="12">
        <f t="shared" si="135"/>
        <v>1.0038008430000001</v>
      </c>
      <c r="N422" s="12">
        <f t="shared" ca="1" si="136"/>
        <v>1.0072554440000001</v>
      </c>
      <c r="O422" s="17">
        <f t="shared" si="145"/>
        <v>0</v>
      </c>
      <c r="P422" s="14">
        <f t="shared" ca="1" si="137"/>
        <v>7.2554439999999998</v>
      </c>
      <c r="Q422" s="21">
        <f t="shared" si="138"/>
        <v>0</v>
      </c>
      <c r="R422" s="14">
        <f t="shared" si="146"/>
        <v>0</v>
      </c>
      <c r="S422" s="4" t="str">
        <f t="shared" si="147"/>
        <v>J=</v>
      </c>
      <c r="T422" s="33">
        <f t="shared" si="148"/>
        <v>44285</v>
      </c>
      <c r="U422" s="3"/>
      <c r="V422" s="3"/>
      <c r="W422" s="3"/>
      <c r="X422" s="3"/>
      <c r="Y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</row>
    <row r="423" spans="1:148" x14ac:dyDescent="0.15">
      <c r="A423" s="41">
        <f t="shared" si="139"/>
        <v>44172</v>
      </c>
      <c r="B423" s="15">
        <f t="shared" ca="1" si="149"/>
        <v>1007.255444</v>
      </c>
      <c r="C423" s="14">
        <f t="shared" si="140"/>
        <v>1000</v>
      </c>
      <c r="D423" s="13">
        <f ca="1">IF(A423&lt;$B$1,VLOOKUP(A423,[1]DI!$A$4:$B$15000,2,FALSE),0)</f>
        <v>1.9000000000000006E-2</v>
      </c>
      <c r="E423" s="14">
        <f t="shared" ca="1" si="150"/>
        <v>1.0000746899999999</v>
      </c>
      <c r="F423" s="14">
        <f ca="1">(TRUNC(PRODUCT($E$12:$E422),16))</f>
        <v>1.0354530475113799</v>
      </c>
      <c r="G423" s="14">
        <f t="shared" ca="1" si="151"/>
        <v>1.0319017368632599</v>
      </c>
      <c r="H423" s="14">
        <f t="shared" ca="1" si="152"/>
        <v>1.00344152</v>
      </c>
      <c r="I423" s="13">
        <f t="shared" si="141"/>
        <v>2.1000000000000001E-2</v>
      </c>
      <c r="J423" s="33">
        <f t="shared" si="142"/>
        <v>44104</v>
      </c>
      <c r="K423" s="2">
        <f t="shared" si="143"/>
        <v>46</v>
      </c>
      <c r="L423" s="17">
        <f t="shared" si="144"/>
        <v>46</v>
      </c>
      <c r="M423" s="12">
        <f t="shared" si="135"/>
        <v>1.0038008430000001</v>
      </c>
      <c r="N423" s="12">
        <f t="shared" ca="1" si="136"/>
        <v>1.0072554440000001</v>
      </c>
      <c r="O423" s="17">
        <f t="shared" si="145"/>
        <v>0</v>
      </c>
      <c r="P423" s="14">
        <f t="shared" ca="1" si="137"/>
        <v>7.2554439999999998</v>
      </c>
      <c r="Q423" s="21">
        <f t="shared" si="138"/>
        <v>0</v>
      </c>
      <c r="R423" s="14">
        <f t="shared" si="146"/>
        <v>0</v>
      </c>
      <c r="S423" s="4" t="str">
        <f t="shared" si="147"/>
        <v>J=</v>
      </c>
      <c r="T423" s="33">
        <f t="shared" si="148"/>
        <v>44285</v>
      </c>
      <c r="U423" s="3"/>
      <c r="V423" s="3"/>
      <c r="W423" s="3"/>
      <c r="X423" s="3"/>
      <c r="Y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</row>
    <row r="424" spans="1:148" x14ac:dyDescent="0.15">
      <c r="A424" s="41">
        <f t="shared" si="139"/>
        <v>44173</v>
      </c>
      <c r="B424" s="15">
        <f t="shared" ca="1" si="149"/>
        <v>1007.41375699</v>
      </c>
      <c r="C424" s="14">
        <f t="shared" si="140"/>
        <v>1000</v>
      </c>
      <c r="D424" s="13">
        <f ca="1">IF(A424&lt;$B$1,VLOOKUP(A424,[1]DI!$A$4:$B$15000,2,FALSE),0)</f>
        <v>1.9000000000000006E-2</v>
      </c>
      <c r="E424" s="14">
        <f t="shared" ca="1" si="150"/>
        <v>1.0000746899999999</v>
      </c>
      <c r="F424" s="14">
        <f ca="1">(TRUNC(PRODUCT($E$12:$E423),16))</f>
        <v>1.0355303854994999</v>
      </c>
      <c r="G424" s="14">
        <f t="shared" ca="1" si="151"/>
        <v>1.0319017368632599</v>
      </c>
      <c r="H424" s="14">
        <f t="shared" ca="1" si="152"/>
        <v>1.0035164700000001</v>
      </c>
      <c r="I424" s="13">
        <f t="shared" si="141"/>
        <v>2.1000000000000001E-2</v>
      </c>
      <c r="J424" s="33">
        <f t="shared" si="142"/>
        <v>44104</v>
      </c>
      <c r="K424" s="2">
        <f t="shared" si="143"/>
        <v>47</v>
      </c>
      <c r="L424" s="17">
        <f t="shared" si="144"/>
        <v>47</v>
      </c>
      <c r="M424" s="12">
        <f t="shared" si="135"/>
        <v>1.00388363</v>
      </c>
      <c r="N424" s="12">
        <f t="shared" ca="1" si="136"/>
        <v>1.0074137569999999</v>
      </c>
      <c r="O424" s="17">
        <f t="shared" si="145"/>
        <v>0</v>
      </c>
      <c r="P424" s="14">
        <f t="shared" ca="1" si="137"/>
        <v>7.4137569900000004</v>
      </c>
      <c r="Q424" s="21">
        <f t="shared" si="138"/>
        <v>0</v>
      </c>
      <c r="R424" s="14">
        <f t="shared" si="146"/>
        <v>0</v>
      </c>
      <c r="S424" s="4" t="str">
        <f t="shared" si="147"/>
        <v>J=</v>
      </c>
      <c r="T424" s="33">
        <f t="shared" si="148"/>
        <v>44285</v>
      </c>
      <c r="U424" s="3"/>
      <c r="V424" s="3"/>
      <c r="W424" s="3"/>
      <c r="X424" s="3"/>
      <c r="Y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</row>
    <row r="425" spans="1:148" x14ac:dyDescent="0.15">
      <c r="A425" s="41">
        <f t="shared" si="139"/>
        <v>44174</v>
      </c>
      <c r="B425" s="15">
        <f t="shared" ca="1" si="149"/>
        <v>1007.57208899</v>
      </c>
      <c r="C425" s="14">
        <f t="shared" si="140"/>
        <v>1000</v>
      </c>
      <c r="D425" s="13">
        <f ca="1">IF(A425&lt;$B$1,VLOOKUP(A425,[1]DI!$A$4:$B$15000,2,FALSE),0)</f>
        <v>1.9000000000000006E-2</v>
      </c>
      <c r="E425" s="14">
        <f t="shared" ca="1" si="150"/>
        <v>1.0000746899999999</v>
      </c>
      <c r="F425" s="14">
        <f ca="1">(TRUNC(PRODUCT($E$12:$E424),16))</f>
        <v>1.03560772926399</v>
      </c>
      <c r="G425" s="14">
        <f t="shared" ca="1" si="151"/>
        <v>1.0319017368632599</v>
      </c>
      <c r="H425" s="14">
        <f t="shared" ca="1" si="152"/>
        <v>1.00359142</v>
      </c>
      <c r="I425" s="13">
        <f t="shared" si="141"/>
        <v>2.1000000000000001E-2</v>
      </c>
      <c r="J425" s="33">
        <f t="shared" si="142"/>
        <v>44104</v>
      </c>
      <c r="K425" s="2">
        <f t="shared" si="143"/>
        <v>48</v>
      </c>
      <c r="L425" s="17">
        <f t="shared" si="144"/>
        <v>48</v>
      </c>
      <c r="M425" s="12">
        <f t="shared" si="135"/>
        <v>1.0039664239999999</v>
      </c>
      <c r="N425" s="12">
        <f t="shared" ca="1" si="136"/>
        <v>1.0075720889999999</v>
      </c>
      <c r="O425" s="17">
        <f t="shared" si="145"/>
        <v>0</v>
      </c>
      <c r="P425" s="14">
        <f t="shared" ca="1" si="137"/>
        <v>7.5720889900000001</v>
      </c>
      <c r="Q425" s="21">
        <f t="shared" si="138"/>
        <v>0</v>
      </c>
      <c r="R425" s="14">
        <f t="shared" si="146"/>
        <v>0</v>
      </c>
      <c r="S425" s="4" t="str">
        <f t="shared" si="147"/>
        <v>J=</v>
      </c>
      <c r="T425" s="33">
        <f t="shared" si="148"/>
        <v>44285</v>
      </c>
      <c r="U425" s="3"/>
      <c r="V425" s="3"/>
      <c r="W425" s="3"/>
      <c r="X425" s="3"/>
      <c r="Y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</row>
    <row r="426" spans="1:148" x14ac:dyDescent="0.15">
      <c r="A426" s="41">
        <f t="shared" si="139"/>
        <v>44175</v>
      </c>
      <c r="B426" s="15">
        <f t="shared" ca="1" si="149"/>
        <v>1007.730451</v>
      </c>
      <c r="C426" s="14">
        <f t="shared" si="140"/>
        <v>1000</v>
      </c>
      <c r="D426" s="13">
        <f ca="1">IF(A426&lt;$B$1,VLOOKUP(A426,[1]DI!$A$4:$B$15000,2,FALSE),0)</f>
        <v>1.9000000000000006E-2</v>
      </c>
      <c r="E426" s="14">
        <f t="shared" ca="1" si="150"/>
        <v>1.0000746899999999</v>
      </c>
      <c r="F426" s="14">
        <f ca="1">(TRUNC(PRODUCT($E$12:$E425),16))</f>
        <v>1.03568507880529</v>
      </c>
      <c r="G426" s="14">
        <f t="shared" ca="1" si="151"/>
        <v>1.0319017368632599</v>
      </c>
      <c r="H426" s="14">
        <f t="shared" ca="1" si="152"/>
        <v>1.0036663800000001</v>
      </c>
      <c r="I426" s="13">
        <f t="shared" si="141"/>
        <v>2.1000000000000001E-2</v>
      </c>
      <c r="J426" s="33">
        <f t="shared" si="142"/>
        <v>44104</v>
      </c>
      <c r="K426" s="2">
        <f t="shared" si="143"/>
        <v>49</v>
      </c>
      <c r="L426" s="17">
        <f t="shared" si="144"/>
        <v>49</v>
      </c>
      <c r="M426" s="12">
        <f t="shared" si="135"/>
        <v>1.0040492249999999</v>
      </c>
      <c r="N426" s="12">
        <f t="shared" ca="1" si="136"/>
        <v>1.007730451</v>
      </c>
      <c r="O426" s="17">
        <f t="shared" si="145"/>
        <v>0</v>
      </c>
      <c r="P426" s="14">
        <f t="shared" ca="1" si="137"/>
        <v>7.7304510000000004</v>
      </c>
      <c r="Q426" s="21">
        <f t="shared" si="138"/>
        <v>0</v>
      </c>
      <c r="R426" s="14">
        <f t="shared" si="146"/>
        <v>0</v>
      </c>
      <c r="S426" s="4" t="str">
        <f t="shared" si="147"/>
        <v>J=</v>
      </c>
      <c r="T426" s="33">
        <f t="shared" si="148"/>
        <v>44285</v>
      </c>
      <c r="U426" s="3"/>
      <c r="V426" s="3"/>
      <c r="W426" s="3"/>
      <c r="X426" s="3"/>
      <c r="Y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</row>
    <row r="427" spans="1:148" x14ac:dyDescent="0.15">
      <c r="A427" s="41">
        <f t="shared" si="139"/>
        <v>44176</v>
      </c>
      <c r="B427" s="15">
        <f t="shared" ca="1" si="149"/>
        <v>1007.88883199</v>
      </c>
      <c r="C427" s="14">
        <f t="shared" si="140"/>
        <v>1000</v>
      </c>
      <c r="D427" s="13">
        <f ca="1">IF(A427&lt;$B$1,VLOOKUP(A427,[1]DI!$A$4:$B$15000,2,FALSE),0)</f>
        <v>1.9000000000000006E-2</v>
      </c>
      <c r="E427" s="14">
        <f t="shared" ca="1" si="150"/>
        <v>1.0000746899999999</v>
      </c>
      <c r="F427" s="14">
        <f ca="1">(TRUNC(PRODUCT($E$12:$E426),16))</f>
        <v>1.0357624341238201</v>
      </c>
      <c r="G427" s="14">
        <f t="shared" ca="1" si="151"/>
        <v>1.0319017368632599</v>
      </c>
      <c r="H427" s="14">
        <f t="shared" ca="1" si="152"/>
        <v>1.0037413399999999</v>
      </c>
      <c r="I427" s="13">
        <f t="shared" si="141"/>
        <v>2.1000000000000001E-2</v>
      </c>
      <c r="J427" s="33">
        <f t="shared" si="142"/>
        <v>44104</v>
      </c>
      <c r="K427" s="2">
        <f t="shared" si="143"/>
        <v>50</v>
      </c>
      <c r="L427" s="17">
        <f t="shared" si="144"/>
        <v>50</v>
      </c>
      <c r="M427" s="12">
        <f t="shared" si="135"/>
        <v>1.0041320330000001</v>
      </c>
      <c r="N427" s="12">
        <f t="shared" ca="1" si="136"/>
        <v>1.0078888319999999</v>
      </c>
      <c r="O427" s="17">
        <f t="shared" si="145"/>
        <v>0</v>
      </c>
      <c r="P427" s="14">
        <f t="shared" ca="1" si="137"/>
        <v>7.8888319899999999</v>
      </c>
      <c r="Q427" s="21">
        <f t="shared" si="138"/>
        <v>0</v>
      </c>
      <c r="R427" s="14">
        <f t="shared" si="146"/>
        <v>0</v>
      </c>
      <c r="S427" s="4" t="str">
        <f t="shared" si="147"/>
        <v>J=</v>
      </c>
      <c r="T427" s="33">
        <f t="shared" si="148"/>
        <v>44285</v>
      </c>
      <c r="U427" s="3"/>
      <c r="V427" s="3"/>
      <c r="W427" s="3"/>
      <c r="X427" s="3"/>
      <c r="Y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</row>
    <row r="428" spans="1:148" x14ac:dyDescent="0.15">
      <c r="A428" s="41">
        <f t="shared" si="139"/>
        <v>44177</v>
      </c>
      <c r="B428" s="15">
        <f t="shared" ca="1" si="149"/>
        <v>1008.047243</v>
      </c>
      <c r="C428" s="14">
        <f t="shared" si="140"/>
        <v>1000</v>
      </c>
      <c r="D428" s="13">
        <f ca="1">IF(A428&lt;$B$1,VLOOKUP(A428,[1]DI!$A$4:$B$15000,2,FALSE),0)</f>
        <v>0</v>
      </c>
      <c r="E428" s="14">
        <f t="shared" ca="1" si="150"/>
        <v>1</v>
      </c>
      <c r="F428" s="14">
        <f ca="1">(TRUNC(PRODUCT($E$12:$E427),16))</f>
        <v>1.03583979522003</v>
      </c>
      <c r="G428" s="14">
        <f t="shared" ca="1" si="151"/>
        <v>1.0319017368632599</v>
      </c>
      <c r="H428" s="14">
        <f t="shared" ca="1" si="152"/>
        <v>1.0038163099999999</v>
      </c>
      <c r="I428" s="13">
        <f t="shared" si="141"/>
        <v>2.1000000000000001E-2</v>
      </c>
      <c r="J428" s="33">
        <f t="shared" si="142"/>
        <v>44104</v>
      </c>
      <c r="K428" s="2">
        <f t="shared" si="143"/>
        <v>50</v>
      </c>
      <c r="L428" s="17">
        <f t="shared" si="144"/>
        <v>51</v>
      </c>
      <c r="M428" s="12">
        <f t="shared" si="135"/>
        <v>1.0042148479999999</v>
      </c>
      <c r="N428" s="12">
        <f t="shared" ca="1" si="136"/>
        <v>1.008047243</v>
      </c>
      <c r="O428" s="17">
        <f t="shared" si="145"/>
        <v>0</v>
      </c>
      <c r="P428" s="14">
        <f t="shared" ca="1" si="137"/>
        <v>8.0472429999999999</v>
      </c>
      <c r="Q428" s="21">
        <f t="shared" si="138"/>
        <v>0</v>
      </c>
      <c r="R428" s="14">
        <f t="shared" si="146"/>
        <v>0</v>
      </c>
      <c r="S428" s="4" t="str">
        <f t="shared" si="147"/>
        <v>J=</v>
      </c>
      <c r="T428" s="33">
        <f t="shared" si="148"/>
        <v>44285</v>
      </c>
      <c r="U428" s="3"/>
      <c r="V428" s="3"/>
      <c r="W428" s="3"/>
      <c r="X428" s="3"/>
      <c r="Y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</row>
    <row r="429" spans="1:148" x14ac:dyDescent="0.15">
      <c r="A429" s="41">
        <f t="shared" si="139"/>
        <v>44178</v>
      </c>
      <c r="B429" s="15">
        <f t="shared" ca="1" si="149"/>
        <v>1008.047243</v>
      </c>
      <c r="C429" s="14">
        <f t="shared" si="140"/>
        <v>1000</v>
      </c>
      <c r="D429" s="13">
        <f ca="1">IF(A429&lt;$B$1,VLOOKUP(A429,[1]DI!$A$4:$B$15000,2,FALSE),0)</f>
        <v>0</v>
      </c>
      <c r="E429" s="14">
        <f t="shared" ca="1" si="150"/>
        <v>1</v>
      </c>
      <c r="F429" s="14">
        <f ca="1">(TRUNC(PRODUCT($E$12:$E428),16))</f>
        <v>1.03583979522003</v>
      </c>
      <c r="G429" s="14">
        <f t="shared" ca="1" si="151"/>
        <v>1.0319017368632599</v>
      </c>
      <c r="H429" s="14">
        <f t="shared" ca="1" si="152"/>
        <v>1.0038163099999999</v>
      </c>
      <c r="I429" s="13">
        <f t="shared" si="141"/>
        <v>2.1000000000000001E-2</v>
      </c>
      <c r="J429" s="33">
        <f t="shared" si="142"/>
        <v>44104</v>
      </c>
      <c r="K429" s="2">
        <f t="shared" si="143"/>
        <v>50</v>
      </c>
      <c r="L429" s="17">
        <f t="shared" si="144"/>
        <v>51</v>
      </c>
      <c r="M429" s="12">
        <f t="shared" si="135"/>
        <v>1.0042148479999999</v>
      </c>
      <c r="N429" s="12">
        <f t="shared" ca="1" si="136"/>
        <v>1.008047243</v>
      </c>
      <c r="O429" s="17">
        <f t="shared" si="145"/>
        <v>0</v>
      </c>
      <c r="P429" s="14">
        <f t="shared" ca="1" si="137"/>
        <v>8.0472429999999999</v>
      </c>
      <c r="Q429" s="21">
        <f t="shared" si="138"/>
        <v>0</v>
      </c>
      <c r="R429" s="14">
        <f t="shared" si="146"/>
        <v>0</v>
      </c>
      <c r="S429" s="4" t="str">
        <f t="shared" si="147"/>
        <v>J=</v>
      </c>
      <c r="T429" s="33">
        <f t="shared" si="148"/>
        <v>44285</v>
      </c>
      <c r="U429" s="3"/>
      <c r="V429" s="3"/>
      <c r="W429" s="3"/>
      <c r="X429" s="3"/>
      <c r="Y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</row>
    <row r="430" spans="1:148" x14ac:dyDescent="0.15">
      <c r="A430" s="41">
        <f t="shared" si="139"/>
        <v>44179</v>
      </c>
      <c r="B430" s="15">
        <f t="shared" ca="1" si="149"/>
        <v>1008.047243</v>
      </c>
      <c r="C430" s="14">
        <f t="shared" si="140"/>
        <v>1000</v>
      </c>
      <c r="D430" s="13">
        <f ca="1">IF(A430&lt;$B$1,VLOOKUP(A430,[1]DI!$A$4:$B$15000,2,FALSE),0)</f>
        <v>1.9000000000000006E-2</v>
      </c>
      <c r="E430" s="14">
        <f t="shared" ca="1" si="150"/>
        <v>1.0000746899999999</v>
      </c>
      <c r="F430" s="14">
        <f ca="1">(TRUNC(PRODUCT($E$12:$E429),16))</f>
        <v>1.03583979522003</v>
      </c>
      <c r="G430" s="14">
        <f t="shared" ca="1" si="151"/>
        <v>1.0319017368632599</v>
      </c>
      <c r="H430" s="14">
        <f t="shared" ca="1" si="152"/>
        <v>1.0038163099999999</v>
      </c>
      <c r="I430" s="13">
        <f t="shared" si="141"/>
        <v>2.1000000000000001E-2</v>
      </c>
      <c r="J430" s="33">
        <f t="shared" si="142"/>
        <v>44104</v>
      </c>
      <c r="K430" s="2">
        <f t="shared" si="143"/>
        <v>51</v>
      </c>
      <c r="L430" s="17">
        <f t="shared" si="144"/>
        <v>51</v>
      </c>
      <c r="M430" s="12">
        <f t="shared" si="135"/>
        <v>1.0042148479999999</v>
      </c>
      <c r="N430" s="12">
        <f t="shared" ca="1" si="136"/>
        <v>1.008047243</v>
      </c>
      <c r="O430" s="17">
        <f t="shared" si="145"/>
        <v>0</v>
      </c>
      <c r="P430" s="14">
        <f t="shared" ca="1" si="137"/>
        <v>8.0472429999999999</v>
      </c>
      <c r="Q430" s="21">
        <f t="shared" si="138"/>
        <v>0</v>
      </c>
      <c r="R430" s="14">
        <f t="shared" si="146"/>
        <v>0</v>
      </c>
      <c r="S430" s="4" t="str">
        <f t="shared" si="147"/>
        <v>J=</v>
      </c>
      <c r="T430" s="33">
        <f t="shared" si="148"/>
        <v>44285</v>
      </c>
      <c r="U430" s="3"/>
      <c r="V430" s="3"/>
      <c r="W430" s="3"/>
      <c r="X430" s="3"/>
      <c r="Y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</row>
    <row r="431" spans="1:148" x14ac:dyDescent="0.15">
      <c r="A431" s="41">
        <f t="shared" si="139"/>
        <v>44180</v>
      </c>
      <c r="B431" s="15">
        <f t="shared" ca="1" si="149"/>
        <v>1008.205682</v>
      </c>
      <c r="C431" s="14">
        <f t="shared" si="140"/>
        <v>1000</v>
      </c>
      <c r="D431" s="13">
        <f ca="1">IF(A431&lt;$B$1,VLOOKUP(A431,[1]DI!$A$4:$B$15000,2,FALSE),0)</f>
        <v>1.9000000000000006E-2</v>
      </c>
      <c r="E431" s="14">
        <f t="shared" ca="1" si="150"/>
        <v>1.0000746899999999</v>
      </c>
      <c r="F431" s="14">
        <f ca="1">(TRUNC(PRODUCT($E$12:$E430),16))</f>
        <v>1.0359171620943299</v>
      </c>
      <c r="G431" s="14">
        <f t="shared" ca="1" si="151"/>
        <v>1.0319017368632599</v>
      </c>
      <c r="H431" s="14">
        <f t="shared" ca="1" si="152"/>
        <v>1.0038912900000001</v>
      </c>
      <c r="I431" s="13">
        <f t="shared" si="141"/>
        <v>2.1000000000000001E-2</v>
      </c>
      <c r="J431" s="33">
        <f t="shared" si="142"/>
        <v>44104</v>
      </c>
      <c r="K431" s="2">
        <f t="shared" si="143"/>
        <v>52</v>
      </c>
      <c r="L431" s="17">
        <f t="shared" si="144"/>
        <v>52</v>
      </c>
      <c r="M431" s="12">
        <f t="shared" si="135"/>
        <v>1.0042976690000001</v>
      </c>
      <c r="N431" s="12">
        <f t="shared" ca="1" si="136"/>
        <v>1.008205682</v>
      </c>
      <c r="O431" s="17">
        <f t="shared" si="145"/>
        <v>0</v>
      </c>
      <c r="P431" s="14">
        <f t="shared" ca="1" si="137"/>
        <v>8.2056819999999995</v>
      </c>
      <c r="Q431" s="21">
        <f t="shared" si="138"/>
        <v>0</v>
      </c>
      <c r="R431" s="14">
        <f t="shared" si="146"/>
        <v>0</v>
      </c>
      <c r="S431" s="4" t="str">
        <f t="shared" si="147"/>
        <v>J=</v>
      </c>
      <c r="T431" s="33">
        <f t="shared" si="148"/>
        <v>44285</v>
      </c>
      <c r="U431" s="3"/>
      <c r="V431" s="3"/>
      <c r="W431" s="3"/>
      <c r="X431" s="3"/>
      <c r="Y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</row>
    <row r="432" spans="1:148" x14ac:dyDescent="0.15">
      <c r="A432" s="41">
        <f t="shared" si="139"/>
        <v>44181</v>
      </c>
      <c r="B432" s="15">
        <f t="shared" ca="1" si="149"/>
        <v>1008.36414099</v>
      </c>
      <c r="C432" s="14">
        <f t="shared" si="140"/>
        <v>1000</v>
      </c>
      <c r="D432" s="13">
        <f ca="1">IF(A432&lt;$B$1,VLOOKUP(A432,[1]DI!$A$4:$B$15000,2,FALSE),0)</f>
        <v>1.9000000000000006E-2</v>
      </c>
      <c r="E432" s="14">
        <f t="shared" ca="1" si="150"/>
        <v>1.0000746899999999</v>
      </c>
      <c r="F432" s="14">
        <f ca="1">(TRUNC(PRODUCT($E$12:$E431),16))</f>
        <v>1.03599453474717</v>
      </c>
      <c r="G432" s="14">
        <f t="shared" ca="1" si="151"/>
        <v>1.0319017368632599</v>
      </c>
      <c r="H432" s="14">
        <f t="shared" ca="1" si="152"/>
        <v>1.00396627</v>
      </c>
      <c r="I432" s="13">
        <f t="shared" si="141"/>
        <v>2.1000000000000001E-2</v>
      </c>
      <c r="J432" s="33">
        <f t="shared" si="142"/>
        <v>44104</v>
      </c>
      <c r="K432" s="2">
        <f t="shared" si="143"/>
        <v>53</v>
      </c>
      <c r="L432" s="17">
        <f t="shared" si="144"/>
        <v>53</v>
      </c>
      <c r="M432" s="12">
        <f t="shared" si="135"/>
        <v>1.0043804970000001</v>
      </c>
      <c r="N432" s="12">
        <f t="shared" ca="1" si="136"/>
        <v>1.0083641409999999</v>
      </c>
      <c r="O432" s="17">
        <f t="shared" si="145"/>
        <v>0</v>
      </c>
      <c r="P432" s="14">
        <f t="shared" ca="1" si="137"/>
        <v>8.3641409899999992</v>
      </c>
      <c r="Q432" s="21">
        <f t="shared" si="138"/>
        <v>0</v>
      </c>
      <c r="R432" s="14">
        <f t="shared" si="146"/>
        <v>0</v>
      </c>
      <c r="S432" s="4" t="str">
        <f t="shared" si="147"/>
        <v>J=</v>
      </c>
      <c r="T432" s="33">
        <f t="shared" si="148"/>
        <v>44285</v>
      </c>
      <c r="U432" s="3"/>
      <c r="V432" s="3"/>
      <c r="W432" s="3"/>
      <c r="X432" s="3"/>
      <c r="Y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</row>
    <row r="433" spans="1:148" x14ac:dyDescent="0.15">
      <c r="A433" s="41">
        <f t="shared" si="139"/>
        <v>44182</v>
      </c>
      <c r="B433" s="15">
        <f t="shared" ca="1" si="149"/>
        <v>1008.522619</v>
      </c>
      <c r="C433" s="14">
        <f t="shared" si="140"/>
        <v>1000</v>
      </c>
      <c r="D433" s="13">
        <f ca="1">IF(A433&lt;$B$1,VLOOKUP(A433,[1]DI!$A$4:$B$15000,2,FALSE),0)</f>
        <v>1.9000000000000006E-2</v>
      </c>
      <c r="E433" s="14">
        <f t="shared" ca="1" si="150"/>
        <v>1.0000746899999999</v>
      </c>
      <c r="F433" s="14">
        <f ca="1">(TRUNC(PRODUCT($E$12:$E432),16))</f>
        <v>1.03607191317897</v>
      </c>
      <c r="G433" s="14">
        <f t="shared" ca="1" si="151"/>
        <v>1.0319017368632599</v>
      </c>
      <c r="H433" s="14">
        <f t="shared" ca="1" si="152"/>
        <v>1.00404125</v>
      </c>
      <c r="I433" s="13">
        <f t="shared" si="141"/>
        <v>2.1000000000000001E-2</v>
      </c>
      <c r="J433" s="33">
        <f t="shared" si="142"/>
        <v>44104</v>
      </c>
      <c r="K433" s="2">
        <f t="shared" si="143"/>
        <v>54</v>
      </c>
      <c r="L433" s="17">
        <f t="shared" si="144"/>
        <v>54</v>
      </c>
      <c r="M433" s="12">
        <f t="shared" si="135"/>
        <v>1.004463332</v>
      </c>
      <c r="N433" s="12">
        <f t="shared" ca="1" si="136"/>
        <v>1.0085226190000001</v>
      </c>
      <c r="O433" s="17">
        <f t="shared" si="145"/>
        <v>0</v>
      </c>
      <c r="P433" s="14">
        <f t="shared" ca="1" si="137"/>
        <v>8.5226190000000006</v>
      </c>
      <c r="Q433" s="21">
        <f t="shared" si="138"/>
        <v>0</v>
      </c>
      <c r="R433" s="14">
        <f t="shared" si="146"/>
        <v>0</v>
      </c>
      <c r="S433" s="4" t="str">
        <f t="shared" si="147"/>
        <v>J=</v>
      </c>
      <c r="T433" s="33">
        <f t="shared" si="148"/>
        <v>44285</v>
      </c>
      <c r="U433" s="3"/>
      <c r="V433" s="3"/>
      <c r="W433" s="3"/>
      <c r="X433" s="3"/>
      <c r="Y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</row>
    <row r="434" spans="1:148" x14ac:dyDescent="0.15">
      <c r="A434" s="41">
        <f t="shared" si="139"/>
        <v>44183</v>
      </c>
      <c r="B434" s="15">
        <f t="shared" ca="1" si="149"/>
        <v>1008.68113699</v>
      </c>
      <c r="C434" s="14">
        <f t="shared" si="140"/>
        <v>1000</v>
      </c>
      <c r="D434" s="13">
        <f ca="1">IF(A434&lt;$B$1,VLOOKUP(A434,[1]DI!$A$4:$B$15000,2,FALSE),0)</f>
        <v>1.9000000000000006E-2</v>
      </c>
      <c r="E434" s="14">
        <f t="shared" ca="1" si="150"/>
        <v>1.0000746899999999</v>
      </c>
      <c r="F434" s="14">
        <f ca="1">(TRUNC(PRODUCT($E$12:$E433),16))</f>
        <v>1.03614929739016</v>
      </c>
      <c r="G434" s="14">
        <f t="shared" ca="1" si="151"/>
        <v>1.0319017368632599</v>
      </c>
      <c r="H434" s="14">
        <f t="shared" ca="1" si="152"/>
        <v>1.00411625</v>
      </c>
      <c r="I434" s="13">
        <f t="shared" si="141"/>
        <v>2.1000000000000001E-2</v>
      </c>
      <c r="J434" s="33">
        <f t="shared" si="142"/>
        <v>44104</v>
      </c>
      <c r="K434" s="2">
        <f t="shared" si="143"/>
        <v>55</v>
      </c>
      <c r="L434" s="17">
        <f t="shared" si="144"/>
        <v>55</v>
      </c>
      <c r="M434" s="12">
        <f t="shared" si="135"/>
        <v>1.0045461739999999</v>
      </c>
      <c r="N434" s="12">
        <f t="shared" ca="1" si="136"/>
        <v>1.0086811369999999</v>
      </c>
      <c r="O434" s="17">
        <f t="shared" si="145"/>
        <v>0</v>
      </c>
      <c r="P434" s="14">
        <f t="shared" ca="1" si="137"/>
        <v>8.6811369900000006</v>
      </c>
      <c r="Q434" s="21">
        <f t="shared" si="138"/>
        <v>0</v>
      </c>
      <c r="R434" s="14">
        <f t="shared" si="146"/>
        <v>0</v>
      </c>
      <c r="S434" s="4" t="str">
        <f t="shared" si="147"/>
        <v>J=</v>
      </c>
      <c r="T434" s="33">
        <f t="shared" si="148"/>
        <v>44285</v>
      </c>
      <c r="U434" s="3"/>
      <c r="V434" s="3"/>
      <c r="W434" s="3"/>
      <c r="X434" s="3"/>
      <c r="Y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</row>
    <row r="435" spans="1:148" x14ac:dyDescent="0.15">
      <c r="A435" s="41">
        <f t="shared" si="139"/>
        <v>44184</v>
      </c>
      <c r="B435" s="15">
        <f t="shared" ca="1" si="149"/>
        <v>1008.83966399</v>
      </c>
      <c r="C435" s="14">
        <f t="shared" si="140"/>
        <v>1000</v>
      </c>
      <c r="D435" s="13">
        <f ca="1">IF(A435&lt;$B$1,VLOOKUP(A435,[1]DI!$A$4:$B$15000,2,FALSE),0)</f>
        <v>0</v>
      </c>
      <c r="E435" s="14">
        <f t="shared" ca="1" si="150"/>
        <v>1</v>
      </c>
      <c r="F435" s="14">
        <f ca="1">(TRUNC(PRODUCT($E$12:$E434),16))</f>
        <v>1.0362266873811901</v>
      </c>
      <c r="G435" s="14">
        <f t="shared" ca="1" si="151"/>
        <v>1.0319017368632599</v>
      </c>
      <c r="H435" s="14">
        <f t="shared" ca="1" si="152"/>
        <v>1.0041912399999999</v>
      </c>
      <c r="I435" s="13">
        <f t="shared" si="141"/>
        <v>2.1000000000000001E-2</v>
      </c>
      <c r="J435" s="33">
        <f t="shared" si="142"/>
        <v>44104</v>
      </c>
      <c r="K435" s="2">
        <f t="shared" si="143"/>
        <v>55</v>
      </c>
      <c r="L435" s="17">
        <f t="shared" si="144"/>
        <v>56</v>
      </c>
      <c r="M435" s="12">
        <f t="shared" si="135"/>
        <v>1.0046290229999999</v>
      </c>
      <c r="N435" s="12">
        <f t="shared" ca="1" si="136"/>
        <v>1.0088396639999999</v>
      </c>
      <c r="O435" s="17">
        <f t="shared" si="145"/>
        <v>0</v>
      </c>
      <c r="P435" s="14">
        <f t="shared" ca="1" si="137"/>
        <v>8.83966399</v>
      </c>
      <c r="Q435" s="21">
        <f t="shared" si="138"/>
        <v>0</v>
      </c>
      <c r="R435" s="14">
        <f t="shared" si="146"/>
        <v>0</v>
      </c>
      <c r="S435" s="4" t="str">
        <f t="shared" si="147"/>
        <v>J=</v>
      </c>
      <c r="T435" s="33">
        <f t="shared" si="148"/>
        <v>44285</v>
      </c>
      <c r="U435" s="3"/>
      <c r="V435" s="3"/>
      <c r="W435" s="3"/>
      <c r="X435" s="3"/>
      <c r="Y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</row>
    <row r="436" spans="1:148" x14ac:dyDescent="0.15">
      <c r="A436" s="41">
        <f t="shared" si="139"/>
        <v>44185</v>
      </c>
      <c r="B436" s="15">
        <f t="shared" ca="1" si="149"/>
        <v>1008.83966399</v>
      </c>
      <c r="C436" s="14">
        <f t="shared" si="140"/>
        <v>1000</v>
      </c>
      <c r="D436" s="13">
        <f ca="1">IF(A436&lt;$B$1,VLOOKUP(A436,[1]DI!$A$4:$B$15000,2,FALSE),0)</f>
        <v>0</v>
      </c>
      <c r="E436" s="14">
        <f t="shared" ca="1" si="150"/>
        <v>1</v>
      </c>
      <c r="F436" s="14">
        <f ca="1">(TRUNC(PRODUCT($E$12:$E435),16))</f>
        <v>1.0362266873811901</v>
      </c>
      <c r="G436" s="14">
        <f t="shared" ca="1" si="151"/>
        <v>1.0319017368632599</v>
      </c>
      <c r="H436" s="14">
        <f t="shared" ca="1" si="152"/>
        <v>1.0041912399999999</v>
      </c>
      <c r="I436" s="13">
        <f t="shared" si="141"/>
        <v>2.1000000000000001E-2</v>
      </c>
      <c r="J436" s="33">
        <f t="shared" si="142"/>
        <v>44104</v>
      </c>
      <c r="K436" s="2">
        <f t="shared" si="143"/>
        <v>55</v>
      </c>
      <c r="L436" s="17">
        <f t="shared" si="144"/>
        <v>56</v>
      </c>
      <c r="M436" s="12">
        <f t="shared" si="135"/>
        <v>1.0046290229999999</v>
      </c>
      <c r="N436" s="12">
        <f t="shared" ca="1" si="136"/>
        <v>1.0088396639999999</v>
      </c>
      <c r="O436" s="17">
        <f t="shared" si="145"/>
        <v>0</v>
      </c>
      <c r="P436" s="14">
        <f t="shared" ca="1" si="137"/>
        <v>8.83966399</v>
      </c>
      <c r="Q436" s="21">
        <f t="shared" si="138"/>
        <v>0</v>
      </c>
      <c r="R436" s="14">
        <f t="shared" si="146"/>
        <v>0</v>
      </c>
      <c r="S436" s="4" t="str">
        <f t="shared" si="147"/>
        <v>J=</v>
      </c>
      <c r="T436" s="33">
        <f t="shared" si="148"/>
        <v>44285</v>
      </c>
      <c r="U436" s="3"/>
      <c r="V436" s="3"/>
      <c r="W436" s="3"/>
      <c r="X436" s="3"/>
      <c r="Y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</row>
    <row r="437" spans="1:148" x14ac:dyDescent="0.15">
      <c r="A437" s="41">
        <f t="shared" si="139"/>
        <v>44186</v>
      </c>
      <c r="B437" s="15">
        <f t="shared" ca="1" si="149"/>
        <v>1008.83966399</v>
      </c>
      <c r="C437" s="14">
        <f t="shared" si="140"/>
        <v>1000</v>
      </c>
      <c r="D437" s="13">
        <f ca="1">IF(A437&lt;$B$1,VLOOKUP(A437,[1]DI!$A$4:$B$15000,2,FALSE),0)</f>
        <v>1.9000000000000006E-2</v>
      </c>
      <c r="E437" s="14">
        <f t="shared" ca="1" si="150"/>
        <v>1.0000746899999999</v>
      </c>
      <c r="F437" s="14">
        <f ca="1">(TRUNC(PRODUCT($E$12:$E436),16))</f>
        <v>1.0362266873811901</v>
      </c>
      <c r="G437" s="14">
        <f t="shared" ca="1" si="151"/>
        <v>1.0319017368632599</v>
      </c>
      <c r="H437" s="14">
        <f t="shared" ca="1" si="152"/>
        <v>1.0041912399999999</v>
      </c>
      <c r="I437" s="13">
        <f t="shared" si="141"/>
        <v>2.1000000000000001E-2</v>
      </c>
      <c r="J437" s="33">
        <f t="shared" si="142"/>
        <v>44104</v>
      </c>
      <c r="K437" s="2">
        <f t="shared" si="143"/>
        <v>56</v>
      </c>
      <c r="L437" s="17">
        <f t="shared" si="144"/>
        <v>56</v>
      </c>
      <c r="M437" s="12">
        <f t="shared" si="135"/>
        <v>1.0046290229999999</v>
      </c>
      <c r="N437" s="12">
        <f t="shared" ca="1" si="136"/>
        <v>1.0088396639999999</v>
      </c>
      <c r="O437" s="17">
        <f t="shared" si="145"/>
        <v>0</v>
      </c>
      <c r="P437" s="14">
        <f t="shared" ca="1" si="137"/>
        <v>8.83966399</v>
      </c>
      <c r="Q437" s="21">
        <f t="shared" si="138"/>
        <v>0</v>
      </c>
      <c r="R437" s="14">
        <f t="shared" si="146"/>
        <v>0</v>
      </c>
      <c r="S437" s="4" t="str">
        <f t="shared" si="147"/>
        <v>J=</v>
      </c>
      <c r="T437" s="33">
        <f t="shared" si="148"/>
        <v>44285</v>
      </c>
      <c r="U437" s="3"/>
      <c r="V437" s="3"/>
      <c r="W437" s="3"/>
      <c r="X437" s="3"/>
      <c r="Y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</row>
    <row r="438" spans="1:148" x14ac:dyDescent="0.15">
      <c r="A438" s="41">
        <f t="shared" si="139"/>
        <v>44187</v>
      </c>
      <c r="B438" s="15">
        <f t="shared" ca="1" si="149"/>
        <v>1008.998231</v>
      </c>
      <c r="C438" s="14">
        <f t="shared" si="140"/>
        <v>1000</v>
      </c>
      <c r="D438" s="13">
        <f ca="1">IF(A438&lt;$B$1,VLOOKUP(A438,[1]DI!$A$4:$B$15000,2,FALSE),0)</f>
        <v>1.9000000000000006E-2</v>
      </c>
      <c r="E438" s="14">
        <f t="shared" ca="1" si="150"/>
        <v>1.0000746899999999</v>
      </c>
      <c r="F438" s="14">
        <f ca="1">(TRUNC(PRODUCT($E$12:$E437),16))</f>
        <v>1.0363040831524699</v>
      </c>
      <c r="G438" s="14">
        <f t="shared" ca="1" si="151"/>
        <v>1.0319017368632599</v>
      </c>
      <c r="H438" s="14">
        <f t="shared" ca="1" si="152"/>
        <v>1.0042662499999999</v>
      </c>
      <c r="I438" s="13">
        <f t="shared" si="141"/>
        <v>2.1000000000000001E-2</v>
      </c>
      <c r="J438" s="33">
        <f t="shared" si="142"/>
        <v>44104</v>
      </c>
      <c r="K438" s="2">
        <f t="shared" si="143"/>
        <v>57</v>
      </c>
      <c r="L438" s="17">
        <f t="shared" si="144"/>
        <v>57</v>
      </c>
      <c r="M438" s="12">
        <f t="shared" si="135"/>
        <v>1.004711879</v>
      </c>
      <c r="N438" s="12">
        <f t="shared" ca="1" si="136"/>
        <v>1.0089982310000001</v>
      </c>
      <c r="O438" s="17">
        <f t="shared" si="145"/>
        <v>0</v>
      </c>
      <c r="P438" s="14">
        <f t="shared" ca="1" si="137"/>
        <v>8.9982310000000005</v>
      </c>
      <c r="Q438" s="21">
        <f t="shared" si="138"/>
        <v>0</v>
      </c>
      <c r="R438" s="14">
        <f t="shared" si="146"/>
        <v>0</v>
      </c>
      <c r="S438" s="4" t="str">
        <f t="shared" si="147"/>
        <v>J=</v>
      </c>
      <c r="T438" s="33">
        <f t="shared" si="148"/>
        <v>44285</v>
      </c>
      <c r="U438" s="3"/>
      <c r="V438" s="3"/>
      <c r="W438" s="3"/>
      <c r="X438" s="3"/>
      <c r="Y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</row>
    <row r="439" spans="1:148" x14ac:dyDescent="0.15">
      <c r="A439" s="41">
        <f t="shared" si="139"/>
        <v>44188</v>
      </c>
      <c r="B439" s="15">
        <f t="shared" ca="1" si="149"/>
        <v>1009.156806</v>
      </c>
      <c r="C439" s="14">
        <f t="shared" si="140"/>
        <v>1000</v>
      </c>
      <c r="D439" s="13">
        <f ca="1">IF(A439&lt;$B$1,VLOOKUP(A439,[1]DI!$A$4:$B$15000,2,FALSE),0)</f>
        <v>1.9000000000000006E-2</v>
      </c>
      <c r="E439" s="14">
        <f t="shared" ca="1" si="150"/>
        <v>1.0000746899999999</v>
      </c>
      <c r="F439" s="14">
        <f ca="1">(TRUNC(PRODUCT($E$12:$E438),16))</f>
        <v>1.0363814847044399</v>
      </c>
      <c r="G439" s="14">
        <f t="shared" ca="1" si="151"/>
        <v>1.0319017368632599</v>
      </c>
      <c r="H439" s="14">
        <f t="shared" ca="1" si="152"/>
        <v>1.00434125</v>
      </c>
      <c r="I439" s="13">
        <f t="shared" si="141"/>
        <v>2.1000000000000001E-2</v>
      </c>
      <c r="J439" s="33">
        <f t="shared" si="142"/>
        <v>44104</v>
      </c>
      <c r="K439" s="2">
        <f t="shared" si="143"/>
        <v>58</v>
      </c>
      <c r="L439" s="17">
        <f t="shared" si="144"/>
        <v>58</v>
      </c>
      <c r="M439" s="12">
        <f t="shared" si="135"/>
        <v>1.004794741</v>
      </c>
      <c r="N439" s="12">
        <f t="shared" ca="1" si="136"/>
        <v>1.009156806</v>
      </c>
      <c r="O439" s="17">
        <f t="shared" si="145"/>
        <v>0</v>
      </c>
      <c r="P439" s="14">
        <f t="shared" ca="1" si="137"/>
        <v>9.1568059999999996</v>
      </c>
      <c r="Q439" s="21">
        <f t="shared" si="138"/>
        <v>0</v>
      </c>
      <c r="R439" s="14">
        <f t="shared" si="146"/>
        <v>0</v>
      </c>
      <c r="S439" s="4" t="str">
        <f t="shared" si="147"/>
        <v>J=</v>
      </c>
      <c r="T439" s="33">
        <f t="shared" si="148"/>
        <v>44285</v>
      </c>
      <c r="U439" s="3"/>
      <c r="V439" s="3"/>
      <c r="W439" s="3"/>
      <c r="X439" s="3"/>
      <c r="Y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</row>
    <row r="440" spans="1:148" x14ac:dyDescent="0.15">
      <c r="A440" s="41">
        <f t="shared" si="139"/>
        <v>44189</v>
      </c>
      <c r="B440" s="15">
        <f t="shared" ca="1" si="149"/>
        <v>1009.31542099</v>
      </c>
      <c r="C440" s="14">
        <f t="shared" si="140"/>
        <v>1000</v>
      </c>
      <c r="D440" s="13">
        <f ca="1">IF(A440&lt;$B$1,VLOOKUP(A440,[1]DI!$A$4:$B$15000,2,FALSE),0)</f>
        <v>1.9000000000000006E-2</v>
      </c>
      <c r="E440" s="14">
        <f t="shared" ca="1" si="150"/>
        <v>1.0000746899999999</v>
      </c>
      <c r="F440" s="14">
        <f ca="1">(TRUNC(PRODUCT($E$12:$E439),16))</f>
        <v>1.0364588920375299</v>
      </c>
      <c r="G440" s="14">
        <f t="shared" ca="1" si="151"/>
        <v>1.0319017368632599</v>
      </c>
      <c r="H440" s="14">
        <f t="shared" ca="1" si="152"/>
        <v>1.0044162700000001</v>
      </c>
      <c r="I440" s="13">
        <f t="shared" si="141"/>
        <v>2.1000000000000001E-2</v>
      </c>
      <c r="J440" s="33">
        <f t="shared" si="142"/>
        <v>44104</v>
      </c>
      <c r="K440" s="2">
        <f t="shared" si="143"/>
        <v>59</v>
      </c>
      <c r="L440" s="17">
        <f t="shared" si="144"/>
        <v>59</v>
      </c>
      <c r="M440" s="12">
        <f t="shared" si="135"/>
        <v>1.0048776100000001</v>
      </c>
      <c r="N440" s="12">
        <f t="shared" ca="1" si="136"/>
        <v>1.0093154209999999</v>
      </c>
      <c r="O440" s="17">
        <f t="shared" si="145"/>
        <v>0</v>
      </c>
      <c r="P440" s="14">
        <f t="shared" ca="1" si="137"/>
        <v>9.3154209899999998</v>
      </c>
      <c r="Q440" s="21">
        <f t="shared" si="138"/>
        <v>0</v>
      </c>
      <c r="R440" s="14">
        <f t="shared" si="146"/>
        <v>0</v>
      </c>
      <c r="S440" s="4" t="str">
        <f t="shared" si="147"/>
        <v>J=</v>
      </c>
      <c r="T440" s="33">
        <f t="shared" si="148"/>
        <v>44285</v>
      </c>
      <c r="U440" s="3"/>
      <c r="V440" s="3"/>
      <c r="W440" s="3"/>
      <c r="X440" s="3"/>
      <c r="Y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</row>
    <row r="441" spans="1:148" x14ac:dyDescent="0.15">
      <c r="A441" s="41">
        <f t="shared" si="139"/>
        <v>44190</v>
      </c>
      <c r="B441" s="15">
        <f t="shared" ca="1" si="149"/>
        <v>1009.474055</v>
      </c>
      <c r="C441" s="14">
        <f t="shared" si="140"/>
        <v>1000</v>
      </c>
      <c r="D441" s="13">
        <f ca="1">IF(A441&lt;$B$1,VLOOKUP(A441,[1]DI!$A$4:$B$15000,2,FALSE),0)</f>
        <v>0</v>
      </c>
      <c r="E441" s="14">
        <f t="shared" ca="1" si="150"/>
        <v>1</v>
      </c>
      <c r="F441" s="14">
        <f ca="1">(TRUNC(PRODUCT($E$12:$E440),16))</f>
        <v>1.0365363051521801</v>
      </c>
      <c r="G441" s="14">
        <f t="shared" ca="1" si="151"/>
        <v>1.0319017368632599</v>
      </c>
      <c r="H441" s="14">
        <f t="shared" ca="1" si="152"/>
        <v>1.00449129</v>
      </c>
      <c r="I441" s="13">
        <f t="shared" si="141"/>
        <v>2.1000000000000001E-2</v>
      </c>
      <c r="J441" s="33">
        <f t="shared" si="142"/>
        <v>44104</v>
      </c>
      <c r="K441" s="2">
        <f t="shared" si="143"/>
        <v>59</v>
      </c>
      <c r="L441" s="17">
        <f t="shared" si="144"/>
        <v>60</v>
      </c>
      <c r="M441" s="12">
        <f t="shared" si="135"/>
        <v>1.0049604860000001</v>
      </c>
      <c r="N441" s="12">
        <f t="shared" ca="1" si="136"/>
        <v>1.0094740550000001</v>
      </c>
      <c r="O441" s="17">
        <f t="shared" si="145"/>
        <v>0</v>
      </c>
      <c r="P441" s="14">
        <f t="shared" ca="1" si="137"/>
        <v>9.4740549999999999</v>
      </c>
      <c r="Q441" s="21">
        <f t="shared" si="138"/>
        <v>0</v>
      </c>
      <c r="R441" s="14">
        <f t="shared" si="146"/>
        <v>0</v>
      </c>
      <c r="S441" s="4" t="str">
        <f t="shared" si="147"/>
        <v>J=</v>
      </c>
      <c r="T441" s="33">
        <f t="shared" si="148"/>
        <v>44285</v>
      </c>
      <c r="U441" s="3"/>
      <c r="V441" s="3"/>
      <c r="W441" s="3"/>
      <c r="X441" s="3"/>
      <c r="Y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</row>
    <row r="442" spans="1:148" x14ac:dyDescent="0.15">
      <c r="A442" s="41">
        <f t="shared" si="139"/>
        <v>44191</v>
      </c>
      <c r="B442" s="15">
        <f t="shared" ca="1" si="149"/>
        <v>1009.474055</v>
      </c>
      <c r="C442" s="14">
        <f t="shared" si="140"/>
        <v>1000</v>
      </c>
      <c r="D442" s="13">
        <f ca="1">IF(A442&lt;$B$1,VLOOKUP(A442,[1]DI!$A$4:$B$15000,2,FALSE),0)</f>
        <v>0</v>
      </c>
      <c r="E442" s="14">
        <f t="shared" ca="1" si="150"/>
        <v>1</v>
      </c>
      <c r="F442" s="14">
        <f ca="1">(TRUNC(PRODUCT($E$12:$E441),16))</f>
        <v>1.0365363051521801</v>
      </c>
      <c r="G442" s="14">
        <f t="shared" ca="1" si="151"/>
        <v>1.0319017368632599</v>
      </c>
      <c r="H442" s="14">
        <f t="shared" ca="1" si="152"/>
        <v>1.00449129</v>
      </c>
      <c r="I442" s="13">
        <f t="shared" si="141"/>
        <v>2.1000000000000001E-2</v>
      </c>
      <c r="J442" s="33">
        <f t="shared" si="142"/>
        <v>44104</v>
      </c>
      <c r="K442" s="2">
        <f t="shared" si="143"/>
        <v>59</v>
      </c>
      <c r="L442" s="17">
        <f t="shared" si="144"/>
        <v>60</v>
      </c>
      <c r="M442" s="12">
        <f t="shared" si="135"/>
        <v>1.0049604860000001</v>
      </c>
      <c r="N442" s="12">
        <f t="shared" ca="1" si="136"/>
        <v>1.0094740550000001</v>
      </c>
      <c r="O442" s="17">
        <f t="shared" si="145"/>
        <v>0</v>
      </c>
      <c r="P442" s="14">
        <f t="shared" ca="1" si="137"/>
        <v>9.4740549999999999</v>
      </c>
      <c r="Q442" s="21">
        <f t="shared" si="138"/>
        <v>0</v>
      </c>
      <c r="R442" s="14">
        <f t="shared" si="146"/>
        <v>0</v>
      </c>
      <c r="S442" s="4" t="str">
        <f t="shared" si="147"/>
        <v>J=</v>
      </c>
      <c r="T442" s="33">
        <f t="shared" si="148"/>
        <v>44285</v>
      </c>
      <c r="U442" s="3"/>
      <c r="V442" s="3"/>
      <c r="W442" s="3"/>
      <c r="X442" s="3"/>
      <c r="Y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</row>
    <row r="443" spans="1:148" x14ac:dyDescent="0.15">
      <c r="A443" s="41">
        <f t="shared" si="139"/>
        <v>44192</v>
      </c>
      <c r="B443" s="15">
        <f t="shared" ca="1" si="149"/>
        <v>1009.474055</v>
      </c>
      <c r="C443" s="14">
        <f t="shared" si="140"/>
        <v>1000</v>
      </c>
      <c r="D443" s="13">
        <f ca="1">IF(A443&lt;$B$1,VLOOKUP(A443,[1]DI!$A$4:$B$15000,2,FALSE),0)</f>
        <v>0</v>
      </c>
      <c r="E443" s="14">
        <f t="shared" ca="1" si="150"/>
        <v>1</v>
      </c>
      <c r="F443" s="14">
        <f ca="1">(TRUNC(PRODUCT($E$12:$E442),16))</f>
        <v>1.0365363051521801</v>
      </c>
      <c r="G443" s="14">
        <f t="shared" ca="1" si="151"/>
        <v>1.0319017368632599</v>
      </c>
      <c r="H443" s="14">
        <f t="shared" ca="1" si="152"/>
        <v>1.00449129</v>
      </c>
      <c r="I443" s="13">
        <f t="shared" si="141"/>
        <v>2.1000000000000001E-2</v>
      </c>
      <c r="J443" s="33">
        <f t="shared" si="142"/>
        <v>44104</v>
      </c>
      <c r="K443" s="2">
        <f t="shared" si="143"/>
        <v>59</v>
      </c>
      <c r="L443" s="17">
        <f t="shared" si="144"/>
        <v>60</v>
      </c>
      <c r="M443" s="12">
        <f t="shared" si="135"/>
        <v>1.0049604860000001</v>
      </c>
      <c r="N443" s="12">
        <f t="shared" ca="1" si="136"/>
        <v>1.0094740550000001</v>
      </c>
      <c r="O443" s="17">
        <f t="shared" si="145"/>
        <v>0</v>
      </c>
      <c r="P443" s="14">
        <f t="shared" ca="1" si="137"/>
        <v>9.4740549999999999</v>
      </c>
      <c r="Q443" s="21">
        <f t="shared" si="138"/>
        <v>0</v>
      </c>
      <c r="R443" s="14">
        <f t="shared" si="146"/>
        <v>0</v>
      </c>
      <c r="S443" s="4" t="str">
        <f t="shared" si="147"/>
        <v>J=</v>
      </c>
      <c r="T443" s="33">
        <f t="shared" si="148"/>
        <v>44285</v>
      </c>
      <c r="U443" s="3"/>
      <c r="V443" s="3"/>
      <c r="W443" s="3"/>
      <c r="X443" s="3"/>
      <c r="Y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</row>
    <row r="444" spans="1:148" x14ac:dyDescent="0.15">
      <c r="A444" s="41">
        <f t="shared" si="139"/>
        <v>44193</v>
      </c>
      <c r="B444" s="15">
        <f t="shared" ca="1" si="149"/>
        <v>1009.474055</v>
      </c>
      <c r="C444" s="14">
        <f t="shared" si="140"/>
        <v>1000</v>
      </c>
      <c r="D444" s="13">
        <f ca="1">IF(A444&lt;$B$1,VLOOKUP(A444,[1]DI!$A$4:$B$15000,2,FALSE),0)</f>
        <v>1.9000000000000006E-2</v>
      </c>
      <c r="E444" s="14">
        <f t="shared" ca="1" si="150"/>
        <v>1.0000746899999999</v>
      </c>
      <c r="F444" s="14">
        <f ca="1">(TRUNC(PRODUCT($E$12:$E443),16))</f>
        <v>1.0365363051521801</v>
      </c>
      <c r="G444" s="14">
        <f t="shared" ca="1" si="151"/>
        <v>1.0319017368632599</v>
      </c>
      <c r="H444" s="14">
        <f t="shared" ca="1" si="152"/>
        <v>1.00449129</v>
      </c>
      <c r="I444" s="13">
        <f t="shared" si="141"/>
        <v>2.1000000000000001E-2</v>
      </c>
      <c r="J444" s="33">
        <f t="shared" si="142"/>
        <v>44104</v>
      </c>
      <c r="K444" s="2">
        <f t="shared" si="143"/>
        <v>60</v>
      </c>
      <c r="L444" s="17">
        <f t="shared" si="144"/>
        <v>60</v>
      </c>
      <c r="M444" s="12">
        <f t="shared" si="135"/>
        <v>1.0049604860000001</v>
      </c>
      <c r="N444" s="12">
        <f t="shared" ca="1" si="136"/>
        <v>1.0094740550000001</v>
      </c>
      <c r="O444" s="17">
        <f t="shared" si="145"/>
        <v>0</v>
      </c>
      <c r="P444" s="14">
        <f t="shared" ca="1" si="137"/>
        <v>9.4740549999999999</v>
      </c>
      <c r="Q444" s="21">
        <f t="shared" si="138"/>
        <v>0</v>
      </c>
      <c r="R444" s="14">
        <f t="shared" si="146"/>
        <v>0</v>
      </c>
      <c r="S444" s="4" t="str">
        <f t="shared" si="147"/>
        <v>J=</v>
      </c>
      <c r="T444" s="33">
        <f t="shared" si="148"/>
        <v>44285</v>
      </c>
      <c r="U444" s="3"/>
      <c r="V444" s="3"/>
      <c r="W444" s="3"/>
      <c r="X444" s="3"/>
      <c r="Y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</row>
    <row r="445" spans="1:148" x14ac:dyDescent="0.15">
      <c r="A445" s="41">
        <f t="shared" si="139"/>
        <v>44194</v>
      </c>
      <c r="B445" s="15">
        <f t="shared" ca="1" si="149"/>
        <v>1009.63270899</v>
      </c>
      <c r="C445" s="14">
        <f t="shared" si="140"/>
        <v>1000</v>
      </c>
      <c r="D445" s="13">
        <f ca="1">IF(A445&lt;$B$1,VLOOKUP(A445,[1]DI!$A$4:$B$15000,2,FALSE),0)</f>
        <v>1.9000000000000006E-2</v>
      </c>
      <c r="E445" s="14">
        <f t="shared" ca="1" si="150"/>
        <v>1.0000746899999999</v>
      </c>
      <c r="F445" s="14">
        <f ca="1">(TRUNC(PRODUCT($E$12:$E444),16))</f>
        <v>1.03661372404881</v>
      </c>
      <c r="G445" s="14">
        <f t="shared" ca="1" si="151"/>
        <v>1.0319017368632599</v>
      </c>
      <c r="H445" s="14">
        <f t="shared" ca="1" si="152"/>
        <v>1.00456631</v>
      </c>
      <c r="I445" s="13">
        <f t="shared" si="141"/>
        <v>2.1000000000000001E-2</v>
      </c>
      <c r="J445" s="33">
        <f t="shared" si="142"/>
        <v>44104</v>
      </c>
      <c r="K445" s="2">
        <f t="shared" si="143"/>
        <v>61</v>
      </c>
      <c r="L445" s="17">
        <f t="shared" si="144"/>
        <v>61</v>
      </c>
      <c r="M445" s="12">
        <f t="shared" si="135"/>
        <v>1.005043369</v>
      </c>
      <c r="N445" s="12">
        <f t="shared" ca="1" si="136"/>
        <v>1.0096327089999999</v>
      </c>
      <c r="O445" s="17">
        <f t="shared" si="145"/>
        <v>0</v>
      </c>
      <c r="P445" s="14">
        <f t="shared" ca="1" si="137"/>
        <v>9.6327089899999994</v>
      </c>
      <c r="Q445" s="21">
        <f t="shared" si="138"/>
        <v>0</v>
      </c>
      <c r="R445" s="14">
        <f t="shared" si="146"/>
        <v>0</v>
      </c>
      <c r="S445" s="4" t="str">
        <f t="shared" si="147"/>
        <v>J=</v>
      </c>
      <c r="T445" s="33">
        <f t="shared" si="148"/>
        <v>44285</v>
      </c>
      <c r="U445" s="3"/>
      <c r="V445" s="3"/>
      <c r="W445" s="3"/>
      <c r="X445" s="3"/>
      <c r="Y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</row>
    <row r="446" spans="1:148" x14ac:dyDescent="0.15">
      <c r="A446" s="41">
        <f t="shared" si="139"/>
        <v>44195</v>
      </c>
      <c r="B446" s="15">
        <f t="shared" ca="1" si="149"/>
        <v>1009.79139199</v>
      </c>
      <c r="C446" s="14">
        <f t="shared" si="140"/>
        <v>1000</v>
      </c>
      <c r="D446" s="13">
        <f ca="1">IF(A446&lt;$B$1,VLOOKUP(A446,[1]DI!$A$4:$B$15000,2,FALSE),0)</f>
        <v>1.9000000000000006E-2</v>
      </c>
      <c r="E446" s="14">
        <f t="shared" ca="1" si="150"/>
        <v>1.0000746899999999</v>
      </c>
      <c r="F446" s="14">
        <f ca="1">(TRUNC(PRODUCT($E$12:$E445),16))</f>
        <v>1.0366911487278601</v>
      </c>
      <c r="G446" s="14">
        <f t="shared" ca="1" si="151"/>
        <v>1.0319017368632599</v>
      </c>
      <c r="H446" s="14">
        <f t="shared" ca="1" si="152"/>
        <v>1.00464134</v>
      </c>
      <c r="I446" s="13">
        <f t="shared" si="141"/>
        <v>2.1000000000000001E-2</v>
      </c>
      <c r="J446" s="33">
        <f t="shared" si="142"/>
        <v>44104</v>
      </c>
      <c r="K446" s="2">
        <f t="shared" si="143"/>
        <v>62</v>
      </c>
      <c r="L446" s="17">
        <f t="shared" si="144"/>
        <v>62</v>
      </c>
      <c r="M446" s="12">
        <f t="shared" si="135"/>
        <v>1.0051262590000001</v>
      </c>
      <c r="N446" s="12">
        <f t="shared" ca="1" si="136"/>
        <v>1.0097913919999999</v>
      </c>
      <c r="O446" s="17">
        <f t="shared" si="145"/>
        <v>0</v>
      </c>
      <c r="P446" s="14">
        <f t="shared" ca="1" si="137"/>
        <v>9.7913919899999993</v>
      </c>
      <c r="Q446" s="21">
        <f t="shared" si="138"/>
        <v>0</v>
      </c>
      <c r="R446" s="14">
        <f t="shared" si="146"/>
        <v>0</v>
      </c>
      <c r="S446" s="4" t="str">
        <f t="shared" si="147"/>
        <v>J=</v>
      </c>
      <c r="T446" s="33">
        <f t="shared" si="148"/>
        <v>44285</v>
      </c>
      <c r="U446" s="3"/>
      <c r="V446" s="3"/>
      <c r="W446" s="3"/>
      <c r="X446" s="3"/>
      <c r="Y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</row>
    <row r="447" spans="1:148" x14ac:dyDescent="0.15">
      <c r="A447" s="41">
        <f t="shared" si="139"/>
        <v>44196</v>
      </c>
      <c r="B447" s="15">
        <f t="shared" ca="1" si="149"/>
        <v>1009.950104</v>
      </c>
      <c r="C447" s="14">
        <f t="shared" si="140"/>
        <v>1000</v>
      </c>
      <c r="D447" s="13">
        <f ca="1">IF(A447&lt;$B$1,VLOOKUP(A447,[1]DI!$A$4:$B$15000,2,FALSE),0)</f>
        <v>1.9000000000000006E-2</v>
      </c>
      <c r="E447" s="14">
        <f t="shared" ca="1" si="150"/>
        <v>1.0000746899999999</v>
      </c>
      <c r="F447" s="14">
        <f ca="1">(TRUNC(PRODUCT($E$12:$E446),16))</f>
        <v>1.0367685791897601</v>
      </c>
      <c r="G447" s="14">
        <f t="shared" ca="1" si="151"/>
        <v>1.0319017368632599</v>
      </c>
      <c r="H447" s="14">
        <f t="shared" ca="1" si="152"/>
        <v>1.0047163800000001</v>
      </c>
      <c r="I447" s="13">
        <f t="shared" si="141"/>
        <v>2.1000000000000001E-2</v>
      </c>
      <c r="J447" s="33">
        <f t="shared" si="142"/>
        <v>44104</v>
      </c>
      <c r="K447" s="2">
        <f t="shared" si="143"/>
        <v>63</v>
      </c>
      <c r="L447" s="17">
        <f t="shared" si="144"/>
        <v>63</v>
      </c>
      <c r="M447" s="12">
        <f t="shared" si="135"/>
        <v>1.005209156</v>
      </c>
      <c r="N447" s="12">
        <f t="shared" ca="1" si="136"/>
        <v>1.0099501040000001</v>
      </c>
      <c r="O447" s="17">
        <f t="shared" si="145"/>
        <v>0</v>
      </c>
      <c r="P447" s="14">
        <f t="shared" ca="1" si="137"/>
        <v>9.9501039999999996</v>
      </c>
      <c r="Q447" s="21">
        <f t="shared" si="138"/>
        <v>0</v>
      </c>
      <c r="R447" s="14">
        <f t="shared" si="146"/>
        <v>0</v>
      </c>
      <c r="S447" s="4" t="str">
        <f t="shared" si="147"/>
        <v>J=</v>
      </c>
      <c r="T447" s="33">
        <f t="shared" si="148"/>
        <v>44285</v>
      </c>
      <c r="U447" s="3"/>
      <c r="V447" s="3"/>
      <c r="W447" s="3"/>
      <c r="X447" s="3"/>
      <c r="Y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</row>
    <row r="448" spans="1:148" x14ac:dyDescent="0.15">
      <c r="A448" s="41">
        <f t="shared" si="139"/>
        <v>44197</v>
      </c>
      <c r="B448" s="15">
        <f t="shared" ca="1" si="149"/>
        <v>1010.108835</v>
      </c>
      <c r="C448" s="14">
        <f t="shared" si="140"/>
        <v>1000</v>
      </c>
      <c r="D448" s="13">
        <f ca="1">IF(A448&lt;$B$1,VLOOKUP(A448,[1]DI!$A$4:$B$15000,2,FALSE),0)</f>
        <v>0</v>
      </c>
      <c r="E448" s="14">
        <f t="shared" ca="1" si="150"/>
        <v>1</v>
      </c>
      <c r="F448" s="14">
        <f ca="1">(TRUNC(PRODUCT($E$12:$E447),16))</f>
        <v>1.0368460154349399</v>
      </c>
      <c r="G448" s="14">
        <f t="shared" ca="1" si="151"/>
        <v>1.0319017368632599</v>
      </c>
      <c r="H448" s="14">
        <f t="shared" ca="1" si="152"/>
        <v>1.0047914200000001</v>
      </c>
      <c r="I448" s="13">
        <f t="shared" si="141"/>
        <v>2.1000000000000001E-2</v>
      </c>
      <c r="J448" s="33">
        <f t="shared" si="142"/>
        <v>44104</v>
      </c>
      <c r="K448" s="2">
        <f t="shared" si="143"/>
        <v>63</v>
      </c>
      <c r="L448" s="17">
        <f t="shared" si="144"/>
        <v>64</v>
      </c>
      <c r="M448" s="12">
        <f t="shared" si="135"/>
        <v>1.0052920590000001</v>
      </c>
      <c r="N448" s="12">
        <f t="shared" ca="1" si="136"/>
        <v>1.010108835</v>
      </c>
      <c r="O448" s="17">
        <f t="shared" si="145"/>
        <v>0</v>
      </c>
      <c r="P448" s="14">
        <f t="shared" ca="1" si="137"/>
        <v>10.108834999999999</v>
      </c>
      <c r="Q448" s="21">
        <f t="shared" si="138"/>
        <v>0</v>
      </c>
      <c r="R448" s="14">
        <f t="shared" si="146"/>
        <v>0</v>
      </c>
      <c r="S448" s="4" t="str">
        <f t="shared" si="147"/>
        <v>J=</v>
      </c>
      <c r="T448" s="33">
        <f t="shared" si="148"/>
        <v>44285</v>
      </c>
      <c r="U448" s="3"/>
      <c r="V448" s="3"/>
      <c r="W448" s="3"/>
      <c r="X448" s="3"/>
      <c r="Y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</row>
    <row r="449" spans="1:148" x14ac:dyDescent="0.15">
      <c r="A449" s="41">
        <f t="shared" si="139"/>
        <v>44198</v>
      </c>
      <c r="B449" s="15">
        <f t="shared" ca="1" si="149"/>
        <v>1010.108835</v>
      </c>
      <c r="C449" s="14">
        <f t="shared" si="140"/>
        <v>1000</v>
      </c>
      <c r="D449" s="13">
        <f ca="1">IF(A449&lt;$B$1,VLOOKUP(A449,[1]DI!$A$4:$B$15000,2,FALSE),0)</f>
        <v>0</v>
      </c>
      <c r="E449" s="14">
        <f t="shared" ca="1" si="150"/>
        <v>1</v>
      </c>
      <c r="F449" s="14">
        <f ca="1">(TRUNC(PRODUCT($E$12:$E448),16))</f>
        <v>1.0368460154349399</v>
      </c>
      <c r="G449" s="14">
        <f t="shared" ca="1" si="151"/>
        <v>1.0319017368632599</v>
      </c>
      <c r="H449" s="14">
        <f t="shared" ca="1" si="152"/>
        <v>1.0047914200000001</v>
      </c>
      <c r="I449" s="13">
        <f t="shared" si="141"/>
        <v>2.1000000000000001E-2</v>
      </c>
      <c r="J449" s="33">
        <f t="shared" si="142"/>
        <v>44104</v>
      </c>
      <c r="K449" s="2">
        <f t="shared" si="143"/>
        <v>63</v>
      </c>
      <c r="L449" s="17">
        <f t="shared" si="144"/>
        <v>64</v>
      </c>
      <c r="M449" s="12">
        <f t="shared" si="135"/>
        <v>1.0052920590000001</v>
      </c>
      <c r="N449" s="12">
        <f t="shared" ca="1" si="136"/>
        <v>1.010108835</v>
      </c>
      <c r="O449" s="17">
        <f t="shared" si="145"/>
        <v>0</v>
      </c>
      <c r="P449" s="14">
        <f t="shared" ca="1" si="137"/>
        <v>10.108834999999999</v>
      </c>
      <c r="Q449" s="21">
        <f t="shared" si="138"/>
        <v>0</v>
      </c>
      <c r="R449" s="14">
        <f t="shared" si="146"/>
        <v>0</v>
      </c>
      <c r="S449" s="4" t="str">
        <f t="shared" si="147"/>
        <v>J=</v>
      </c>
      <c r="T449" s="33">
        <f t="shared" si="148"/>
        <v>44285</v>
      </c>
      <c r="U449" s="3"/>
      <c r="V449" s="3"/>
      <c r="W449" s="3"/>
      <c r="X449" s="3"/>
      <c r="Y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</row>
    <row r="450" spans="1:148" x14ac:dyDescent="0.15">
      <c r="A450" s="41">
        <f t="shared" si="139"/>
        <v>44199</v>
      </c>
      <c r="B450" s="15">
        <f t="shared" ca="1" si="149"/>
        <v>1010.108835</v>
      </c>
      <c r="C450" s="14">
        <f t="shared" si="140"/>
        <v>1000</v>
      </c>
      <c r="D450" s="13">
        <f ca="1">IF(A450&lt;$B$1,VLOOKUP(A450,[1]DI!$A$4:$B$15000,2,FALSE),0)</f>
        <v>0</v>
      </c>
      <c r="E450" s="14">
        <f t="shared" ca="1" si="150"/>
        <v>1</v>
      </c>
      <c r="F450" s="14">
        <f ca="1">(TRUNC(PRODUCT($E$12:$E449),16))</f>
        <v>1.0368460154349399</v>
      </c>
      <c r="G450" s="14">
        <f t="shared" ca="1" si="151"/>
        <v>1.0319017368632599</v>
      </c>
      <c r="H450" s="14">
        <f t="shared" ca="1" si="152"/>
        <v>1.0047914200000001</v>
      </c>
      <c r="I450" s="13">
        <f t="shared" si="141"/>
        <v>2.1000000000000001E-2</v>
      </c>
      <c r="J450" s="33">
        <f t="shared" si="142"/>
        <v>44104</v>
      </c>
      <c r="K450" s="2">
        <f t="shared" si="143"/>
        <v>63</v>
      </c>
      <c r="L450" s="17">
        <f t="shared" si="144"/>
        <v>64</v>
      </c>
      <c r="M450" s="12">
        <f t="shared" si="135"/>
        <v>1.0052920590000001</v>
      </c>
      <c r="N450" s="12">
        <f t="shared" ca="1" si="136"/>
        <v>1.010108835</v>
      </c>
      <c r="O450" s="17">
        <f t="shared" si="145"/>
        <v>0</v>
      </c>
      <c r="P450" s="14">
        <f t="shared" ca="1" si="137"/>
        <v>10.108834999999999</v>
      </c>
      <c r="Q450" s="21">
        <f t="shared" si="138"/>
        <v>0</v>
      </c>
      <c r="R450" s="14">
        <f t="shared" si="146"/>
        <v>0</v>
      </c>
      <c r="S450" s="4" t="str">
        <f t="shared" si="147"/>
        <v>J=</v>
      </c>
      <c r="T450" s="33">
        <f t="shared" si="148"/>
        <v>44285</v>
      </c>
      <c r="U450" s="3"/>
      <c r="V450" s="3"/>
      <c r="W450" s="3"/>
      <c r="X450" s="3"/>
      <c r="Y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</row>
    <row r="451" spans="1:148" x14ac:dyDescent="0.15">
      <c r="A451" s="41">
        <f t="shared" si="139"/>
        <v>44200</v>
      </c>
      <c r="B451" s="15">
        <f t="shared" ca="1" si="149"/>
        <v>1010.108835</v>
      </c>
      <c r="C451" s="14">
        <f t="shared" si="140"/>
        <v>1000</v>
      </c>
      <c r="D451" s="13">
        <f ca="1">IF(A451&lt;$B$1,VLOOKUP(A451,[1]DI!$A$4:$B$15000,2,FALSE),0)</f>
        <v>1.9000000000000006E-2</v>
      </c>
      <c r="E451" s="14">
        <f t="shared" ca="1" si="150"/>
        <v>1.0000746899999999</v>
      </c>
      <c r="F451" s="14">
        <f ca="1">(TRUNC(PRODUCT($E$12:$E450),16))</f>
        <v>1.0368460154349399</v>
      </c>
      <c r="G451" s="14">
        <f t="shared" ca="1" si="151"/>
        <v>1.0319017368632599</v>
      </c>
      <c r="H451" s="14">
        <f t="shared" ca="1" si="152"/>
        <v>1.0047914200000001</v>
      </c>
      <c r="I451" s="13">
        <f t="shared" si="141"/>
        <v>2.1000000000000001E-2</v>
      </c>
      <c r="J451" s="33">
        <f t="shared" si="142"/>
        <v>44104</v>
      </c>
      <c r="K451" s="2">
        <f t="shared" si="143"/>
        <v>64</v>
      </c>
      <c r="L451" s="17">
        <f t="shared" si="144"/>
        <v>64</v>
      </c>
      <c r="M451" s="12">
        <f t="shared" si="135"/>
        <v>1.0052920590000001</v>
      </c>
      <c r="N451" s="12">
        <f t="shared" ca="1" si="136"/>
        <v>1.010108835</v>
      </c>
      <c r="O451" s="17">
        <f t="shared" si="145"/>
        <v>0</v>
      </c>
      <c r="P451" s="14">
        <f t="shared" ca="1" si="137"/>
        <v>10.108834999999999</v>
      </c>
      <c r="Q451" s="21">
        <f t="shared" si="138"/>
        <v>0</v>
      </c>
      <c r="R451" s="14">
        <f t="shared" si="146"/>
        <v>0</v>
      </c>
      <c r="S451" s="4" t="str">
        <f t="shared" si="147"/>
        <v>J=</v>
      </c>
      <c r="T451" s="33">
        <f t="shared" si="148"/>
        <v>44285</v>
      </c>
      <c r="U451" s="3"/>
      <c r="V451" s="3"/>
      <c r="W451" s="3"/>
      <c r="X451" s="3"/>
      <c r="Y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</row>
    <row r="452" spans="1:148" x14ac:dyDescent="0.15">
      <c r="A452" s="41">
        <f t="shared" si="139"/>
        <v>44201</v>
      </c>
      <c r="B452" s="15">
        <f t="shared" ca="1" si="149"/>
        <v>1010.267596</v>
      </c>
      <c r="C452" s="14">
        <f t="shared" si="140"/>
        <v>1000</v>
      </c>
      <c r="D452" s="13">
        <f ca="1">IF(A452&lt;$B$1,VLOOKUP(A452,[1]DI!$A$4:$B$15000,2,FALSE),0)</f>
        <v>1.9000000000000006E-2</v>
      </c>
      <c r="E452" s="14">
        <f t="shared" ca="1" si="150"/>
        <v>1.0000746899999999</v>
      </c>
      <c r="F452" s="14">
        <f ca="1">(TRUNC(PRODUCT($E$12:$E451),16))</f>
        <v>1.03692345746383</v>
      </c>
      <c r="G452" s="14">
        <f t="shared" ca="1" si="151"/>
        <v>1.0319017368632599</v>
      </c>
      <c r="H452" s="14">
        <f t="shared" ca="1" si="152"/>
        <v>1.0048664700000001</v>
      </c>
      <c r="I452" s="13">
        <f t="shared" si="141"/>
        <v>2.1000000000000001E-2</v>
      </c>
      <c r="J452" s="33">
        <f t="shared" si="142"/>
        <v>44104</v>
      </c>
      <c r="K452" s="2">
        <f t="shared" si="143"/>
        <v>65</v>
      </c>
      <c r="L452" s="17">
        <f t="shared" si="144"/>
        <v>65</v>
      </c>
      <c r="M452" s="12">
        <f t="shared" si="135"/>
        <v>1.005374969</v>
      </c>
      <c r="N452" s="12">
        <f t="shared" ca="1" si="136"/>
        <v>1.010267596</v>
      </c>
      <c r="O452" s="17">
        <f t="shared" si="145"/>
        <v>0</v>
      </c>
      <c r="P452" s="14">
        <f t="shared" ca="1" si="137"/>
        <v>10.267595999999999</v>
      </c>
      <c r="Q452" s="21">
        <f t="shared" si="138"/>
        <v>0</v>
      </c>
      <c r="R452" s="14">
        <f t="shared" si="146"/>
        <v>0</v>
      </c>
      <c r="S452" s="4" t="str">
        <f t="shared" si="147"/>
        <v>J=</v>
      </c>
      <c r="T452" s="33">
        <f t="shared" si="148"/>
        <v>44285</v>
      </c>
      <c r="U452" s="3"/>
      <c r="V452" s="3"/>
      <c r="W452" s="3"/>
      <c r="X452" s="3"/>
      <c r="Y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</row>
    <row r="453" spans="1:148" x14ac:dyDescent="0.15">
      <c r="A453" s="41">
        <f t="shared" si="139"/>
        <v>44202</v>
      </c>
      <c r="B453" s="15">
        <f t="shared" ca="1" si="149"/>
        <v>1010.426386</v>
      </c>
      <c r="C453" s="14">
        <f t="shared" si="140"/>
        <v>1000</v>
      </c>
      <c r="D453" s="13">
        <f ca="1">IF(A453&lt;$B$1,VLOOKUP(A453,[1]DI!$A$4:$B$15000,2,FALSE),0)</f>
        <v>1.9000000000000006E-2</v>
      </c>
      <c r="E453" s="14">
        <f t="shared" ca="1" si="150"/>
        <v>1.0000746899999999</v>
      </c>
      <c r="F453" s="14">
        <f ca="1">(TRUNC(PRODUCT($E$12:$E452),16))</f>
        <v>1.0370009052768701</v>
      </c>
      <c r="G453" s="14">
        <f t="shared" ca="1" si="151"/>
        <v>1.0319017368632599</v>
      </c>
      <c r="H453" s="14">
        <f t="shared" ca="1" si="152"/>
        <v>1.00494153</v>
      </c>
      <c r="I453" s="13">
        <f t="shared" si="141"/>
        <v>2.1000000000000001E-2</v>
      </c>
      <c r="J453" s="33">
        <f t="shared" si="142"/>
        <v>44104</v>
      </c>
      <c r="K453" s="2">
        <f t="shared" si="143"/>
        <v>66</v>
      </c>
      <c r="L453" s="17">
        <f t="shared" si="144"/>
        <v>66</v>
      </c>
      <c r="M453" s="12">
        <f t="shared" si="135"/>
        <v>1.0054578860000001</v>
      </c>
      <c r="N453" s="12">
        <f t="shared" ca="1" si="136"/>
        <v>1.010426386</v>
      </c>
      <c r="O453" s="17">
        <f t="shared" si="145"/>
        <v>0</v>
      </c>
      <c r="P453" s="14">
        <f t="shared" ca="1" si="137"/>
        <v>10.426386000000001</v>
      </c>
      <c r="Q453" s="21">
        <f t="shared" si="138"/>
        <v>0</v>
      </c>
      <c r="R453" s="14">
        <f t="shared" si="146"/>
        <v>0</v>
      </c>
      <c r="S453" s="4" t="str">
        <f t="shared" si="147"/>
        <v>J=</v>
      </c>
      <c r="T453" s="33">
        <f t="shared" si="148"/>
        <v>44285</v>
      </c>
      <c r="U453" s="3"/>
      <c r="V453" s="3"/>
      <c r="W453" s="3"/>
      <c r="X453" s="3"/>
      <c r="Y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</row>
    <row r="454" spans="1:148" x14ac:dyDescent="0.15">
      <c r="A454" s="41">
        <f t="shared" si="139"/>
        <v>44203</v>
      </c>
      <c r="B454" s="15">
        <f t="shared" ca="1" si="149"/>
        <v>1010.58518599</v>
      </c>
      <c r="C454" s="14">
        <f t="shared" si="140"/>
        <v>1000</v>
      </c>
      <c r="D454" s="13">
        <f ca="1">IF(A454&lt;$B$1,VLOOKUP(A454,[1]DI!$A$4:$B$15000,2,FALSE),0)</f>
        <v>1.9000000000000006E-2</v>
      </c>
      <c r="E454" s="14">
        <f t="shared" ca="1" si="150"/>
        <v>1.0000746899999999</v>
      </c>
      <c r="F454" s="14">
        <f ca="1">(TRUNC(PRODUCT($E$12:$E453),16))</f>
        <v>1.0370783588744801</v>
      </c>
      <c r="G454" s="14">
        <f t="shared" ca="1" si="151"/>
        <v>1.0319017368632599</v>
      </c>
      <c r="H454" s="14">
        <f t="shared" ca="1" si="152"/>
        <v>1.0050165799999999</v>
      </c>
      <c r="I454" s="13">
        <f t="shared" si="141"/>
        <v>2.1000000000000001E-2</v>
      </c>
      <c r="J454" s="33">
        <f t="shared" si="142"/>
        <v>44104</v>
      </c>
      <c r="K454" s="2">
        <f t="shared" si="143"/>
        <v>67</v>
      </c>
      <c r="L454" s="17">
        <f t="shared" si="144"/>
        <v>67</v>
      </c>
      <c r="M454" s="12">
        <f t="shared" si="135"/>
        <v>1.0055408100000001</v>
      </c>
      <c r="N454" s="12">
        <f t="shared" ca="1" si="136"/>
        <v>1.0105851859999999</v>
      </c>
      <c r="O454" s="17">
        <f t="shared" si="145"/>
        <v>0</v>
      </c>
      <c r="P454" s="14">
        <f t="shared" ca="1" si="137"/>
        <v>10.585185989999999</v>
      </c>
      <c r="Q454" s="21">
        <f t="shared" si="138"/>
        <v>0</v>
      </c>
      <c r="R454" s="14">
        <f t="shared" si="146"/>
        <v>0</v>
      </c>
      <c r="S454" s="4" t="str">
        <f t="shared" si="147"/>
        <v>J=</v>
      </c>
      <c r="T454" s="33">
        <f t="shared" si="148"/>
        <v>44285</v>
      </c>
      <c r="U454" s="3"/>
      <c r="V454" s="3"/>
      <c r="W454" s="3"/>
      <c r="X454" s="3"/>
      <c r="Y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</row>
    <row r="455" spans="1:148" x14ac:dyDescent="0.15">
      <c r="A455" s="41">
        <f t="shared" si="139"/>
        <v>44204</v>
      </c>
      <c r="B455" s="15">
        <f t="shared" ca="1" si="149"/>
        <v>1010.74402499</v>
      </c>
      <c r="C455" s="14">
        <f t="shared" si="140"/>
        <v>1000</v>
      </c>
      <c r="D455" s="13">
        <f ca="1">IF(A455&lt;$B$1,VLOOKUP(A455,[1]DI!$A$4:$B$15000,2,FALSE),0)</f>
        <v>1.9000000000000006E-2</v>
      </c>
      <c r="E455" s="14">
        <f t="shared" ca="1" si="150"/>
        <v>1.0000746899999999</v>
      </c>
      <c r="F455" s="14">
        <f ca="1">(TRUNC(PRODUCT($E$12:$E454),16))</f>
        <v>1.0371558182571099</v>
      </c>
      <c r="G455" s="14">
        <f t="shared" ca="1" si="151"/>
        <v>1.0319017368632599</v>
      </c>
      <c r="H455" s="14">
        <f t="shared" ca="1" si="152"/>
        <v>1.00509165</v>
      </c>
      <c r="I455" s="13">
        <f t="shared" si="141"/>
        <v>2.1000000000000001E-2</v>
      </c>
      <c r="J455" s="33">
        <f t="shared" si="142"/>
        <v>44104</v>
      </c>
      <c r="K455" s="2">
        <f t="shared" si="143"/>
        <v>68</v>
      </c>
      <c r="L455" s="17">
        <f t="shared" si="144"/>
        <v>68</v>
      </c>
      <c r="M455" s="12">
        <f t="shared" si="135"/>
        <v>1.005623741</v>
      </c>
      <c r="N455" s="12">
        <f t="shared" ca="1" si="136"/>
        <v>1.0107440249999999</v>
      </c>
      <c r="O455" s="17">
        <f t="shared" si="145"/>
        <v>0</v>
      </c>
      <c r="P455" s="14">
        <f t="shared" ca="1" si="137"/>
        <v>10.74402499</v>
      </c>
      <c r="Q455" s="21">
        <f t="shared" si="138"/>
        <v>0</v>
      </c>
      <c r="R455" s="14">
        <f t="shared" si="146"/>
        <v>0</v>
      </c>
      <c r="S455" s="4" t="str">
        <f t="shared" si="147"/>
        <v>J=</v>
      </c>
      <c r="T455" s="33">
        <f t="shared" si="148"/>
        <v>44285</v>
      </c>
      <c r="U455" s="3"/>
      <c r="V455" s="3"/>
      <c r="W455" s="3"/>
      <c r="X455" s="3"/>
      <c r="Y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</row>
    <row r="456" spans="1:148" x14ac:dyDescent="0.15">
      <c r="A456" s="41">
        <f t="shared" si="139"/>
        <v>44205</v>
      </c>
      <c r="B456" s="15">
        <f t="shared" ca="1" si="149"/>
        <v>1010.902884</v>
      </c>
      <c r="C456" s="14">
        <f t="shared" si="140"/>
        <v>1000</v>
      </c>
      <c r="D456" s="13">
        <f ca="1">IF(A456&lt;$B$1,VLOOKUP(A456,[1]DI!$A$4:$B$15000,2,FALSE),0)</f>
        <v>0</v>
      </c>
      <c r="E456" s="14">
        <f t="shared" ca="1" si="150"/>
        <v>1</v>
      </c>
      <c r="F456" s="14">
        <f ca="1">(TRUNC(PRODUCT($E$12:$E455),16))</f>
        <v>1.0372332834251701</v>
      </c>
      <c r="G456" s="14">
        <f t="shared" ca="1" si="151"/>
        <v>1.0319017368632599</v>
      </c>
      <c r="H456" s="14">
        <f t="shared" ca="1" si="152"/>
        <v>1.0051667200000001</v>
      </c>
      <c r="I456" s="13">
        <f t="shared" si="141"/>
        <v>2.1000000000000001E-2</v>
      </c>
      <c r="J456" s="33">
        <f t="shared" si="142"/>
        <v>44104</v>
      </c>
      <c r="K456" s="2">
        <f t="shared" si="143"/>
        <v>68</v>
      </c>
      <c r="L456" s="17">
        <f t="shared" si="144"/>
        <v>69</v>
      </c>
      <c r="M456" s="12">
        <f t="shared" si="135"/>
        <v>1.005706679</v>
      </c>
      <c r="N456" s="12">
        <f t="shared" ca="1" si="136"/>
        <v>1.0109028840000001</v>
      </c>
      <c r="O456" s="17">
        <f t="shared" si="145"/>
        <v>0</v>
      </c>
      <c r="P456" s="14">
        <f t="shared" ca="1" si="137"/>
        <v>10.902884</v>
      </c>
      <c r="Q456" s="21">
        <f t="shared" si="138"/>
        <v>0</v>
      </c>
      <c r="R456" s="14">
        <f t="shared" si="146"/>
        <v>0</v>
      </c>
      <c r="S456" s="4" t="str">
        <f t="shared" si="147"/>
        <v>J=</v>
      </c>
      <c r="T456" s="33">
        <f t="shared" si="148"/>
        <v>44285</v>
      </c>
      <c r="U456" s="3"/>
      <c r="V456" s="3"/>
      <c r="W456" s="3"/>
      <c r="X456" s="3"/>
      <c r="Y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</row>
    <row r="457" spans="1:148" x14ac:dyDescent="0.15">
      <c r="A457" s="41">
        <f t="shared" si="139"/>
        <v>44206</v>
      </c>
      <c r="B457" s="15">
        <f t="shared" ca="1" si="149"/>
        <v>1010.902884</v>
      </c>
      <c r="C457" s="14">
        <f t="shared" si="140"/>
        <v>1000</v>
      </c>
      <c r="D457" s="13">
        <f ca="1">IF(A457&lt;$B$1,VLOOKUP(A457,[1]DI!$A$4:$B$15000,2,FALSE),0)</f>
        <v>0</v>
      </c>
      <c r="E457" s="14">
        <f t="shared" ca="1" si="150"/>
        <v>1</v>
      </c>
      <c r="F457" s="14">
        <f ca="1">(TRUNC(PRODUCT($E$12:$E456),16))</f>
        <v>1.0372332834251701</v>
      </c>
      <c r="G457" s="14">
        <f t="shared" ca="1" si="151"/>
        <v>1.0319017368632599</v>
      </c>
      <c r="H457" s="14">
        <f t="shared" ca="1" si="152"/>
        <v>1.0051667200000001</v>
      </c>
      <c r="I457" s="13">
        <f t="shared" si="141"/>
        <v>2.1000000000000001E-2</v>
      </c>
      <c r="J457" s="33">
        <f t="shared" si="142"/>
        <v>44104</v>
      </c>
      <c r="K457" s="2">
        <f t="shared" si="143"/>
        <v>68</v>
      </c>
      <c r="L457" s="17">
        <f t="shared" si="144"/>
        <v>69</v>
      </c>
      <c r="M457" s="12">
        <f t="shared" si="135"/>
        <v>1.005706679</v>
      </c>
      <c r="N457" s="12">
        <f t="shared" ca="1" si="136"/>
        <v>1.0109028840000001</v>
      </c>
      <c r="O457" s="17">
        <f t="shared" si="145"/>
        <v>0</v>
      </c>
      <c r="P457" s="14">
        <f t="shared" ca="1" si="137"/>
        <v>10.902884</v>
      </c>
      <c r="Q457" s="21">
        <f t="shared" si="138"/>
        <v>0</v>
      </c>
      <c r="R457" s="14">
        <f t="shared" si="146"/>
        <v>0</v>
      </c>
      <c r="S457" s="4" t="str">
        <f t="shared" si="147"/>
        <v>J=</v>
      </c>
      <c r="T457" s="33">
        <f t="shared" si="148"/>
        <v>44285</v>
      </c>
      <c r="U457" s="3"/>
      <c r="V457" s="3"/>
      <c r="W457" s="3"/>
      <c r="X457" s="3"/>
      <c r="Y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</row>
    <row r="458" spans="1:148" x14ac:dyDescent="0.15">
      <c r="A458" s="41">
        <f t="shared" si="139"/>
        <v>44207</v>
      </c>
      <c r="B458" s="15">
        <f t="shared" ca="1" si="149"/>
        <v>1010.902884</v>
      </c>
      <c r="C458" s="14">
        <f t="shared" si="140"/>
        <v>1000</v>
      </c>
      <c r="D458" s="13">
        <f ca="1">IF(A458&lt;$B$1,VLOOKUP(A458,[1]DI!$A$4:$B$15000,2,FALSE),0)</f>
        <v>1.9000000000000006E-2</v>
      </c>
      <c r="E458" s="14">
        <f t="shared" ca="1" si="150"/>
        <v>1.0000746899999999</v>
      </c>
      <c r="F458" s="14">
        <f ca="1">(TRUNC(PRODUCT($E$12:$E457),16))</f>
        <v>1.0372332834251701</v>
      </c>
      <c r="G458" s="14">
        <f t="shared" ca="1" si="151"/>
        <v>1.0319017368632599</v>
      </c>
      <c r="H458" s="14">
        <f t="shared" ca="1" si="152"/>
        <v>1.0051667200000001</v>
      </c>
      <c r="I458" s="13">
        <f t="shared" si="141"/>
        <v>2.1000000000000001E-2</v>
      </c>
      <c r="J458" s="33">
        <f t="shared" si="142"/>
        <v>44104</v>
      </c>
      <c r="K458" s="2">
        <f t="shared" si="143"/>
        <v>69</v>
      </c>
      <c r="L458" s="17">
        <f t="shared" si="144"/>
        <v>69</v>
      </c>
      <c r="M458" s="12">
        <f t="shared" si="135"/>
        <v>1.005706679</v>
      </c>
      <c r="N458" s="12">
        <f t="shared" ca="1" si="136"/>
        <v>1.0109028840000001</v>
      </c>
      <c r="O458" s="17">
        <f t="shared" si="145"/>
        <v>0</v>
      </c>
      <c r="P458" s="14">
        <f t="shared" ca="1" si="137"/>
        <v>10.902884</v>
      </c>
      <c r="Q458" s="21">
        <f t="shared" si="138"/>
        <v>0</v>
      </c>
      <c r="R458" s="14">
        <f t="shared" si="146"/>
        <v>0</v>
      </c>
      <c r="S458" s="4" t="str">
        <f t="shared" si="147"/>
        <v>J=</v>
      </c>
      <c r="T458" s="33">
        <f t="shared" si="148"/>
        <v>44285</v>
      </c>
      <c r="U458" s="3"/>
      <c r="V458" s="3"/>
      <c r="W458" s="3"/>
      <c r="X458" s="3"/>
      <c r="Y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</row>
    <row r="459" spans="1:148" x14ac:dyDescent="0.15">
      <c r="A459" s="41">
        <f t="shared" si="139"/>
        <v>44208</v>
      </c>
      <c r="B459" s="15">
        <f t="shared" ca="1" si="149"/>
        <v>1011.061771</v>
      </c>
      <c r="C459" s="14">
        <f t="shared" si="140"/>
        <v>1000</v>
      </c>
      <c r="D459" s="13">
        <f ca="1">IF(A459&lt;$B$1,VLOOKUP(A459,[1]DI!$A$4:$B$15000,2,FALSE),0)</f>
        <v>1.9000000000000006E-2</v>
      </c>
      <c r="E459" s="14">
        <f t="shared" ca="1" si="150"/>
        <v>1.0000746899999999</v>
      </c>
      <c r="F459" s="14">
        <f ca="1">(TRUNC(PRODUCT($E$12:$E458),16))</f>
        <v>1.03731075437911</v>
      </c>
      <c r="G459" s="14">
        <f t="shared" ca="1" si="151"/>
        <v>1.0319017368632599</v>
      </c>
      <c r="H459" s="14">
        <f t="shared" ca="1" si="152"/>
        <v>1.0052418000000001</v>
      </c>
      <c r="I459" s="13">
        <f t="shared" si="141"/>
        <v>2.1000000000000001E-2</v>
      </c>
      <c r="J459" s="33">
        <f t="shared" si="142"/>
        <v>44104</v>
      </c>
      <c r="K459" s="2">
        <f t="shared" si="143"/>
        <v>70</v>
      </c>
      <c r="L459" s="17">
        <f t="shared" si="144"/>
        <v>70</v>
      </c>
      <c r="M459" s="12">
        <f t="shared" si="135"/>
        <v>1.0057896230000001</v>
      </c>
      <c r="N459" s="12">
        <f t="shared" ca="1" si="136"/>
        <v>1.0110617710000001</v>
      </c>
      <c r="O459" s="17">
        <f t="shared" si="145"/>
        <v>0</v>
      </c>
      <c r="P459" s="14">
        <f t="shared" ca="1" si="137"/>
        <v>11.061771</v>
      </c>
      <c r="Q459" s="21">
        <f t="shared" si="138"/>
        <v>0</v>
      </c>
      <c r="R459" s="14">
        <f t="shared" si="146"/>
        <v>0</v>
      </c>
      <c r="S459" s="4" t="str">
        <f t="shared" si="147"/>
        <v>J=</v>
      </c>
      <c r="T459" s="33">
        <f t="shared" si="148"/>
        <v>44285</v>
      </c>
      <c r="U459" s="3"/>
      <c r="V459" s="3"/>
      <c r="W459" s="3"/>
      <c r="X459" s="3"/>
      <c r="Y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</row>
    <row r="460" spans="1:148" x14ac:dyDescent="0.15">
      <c r="A460" s="41">
        <f t="shared" si="139"/>
        <v>44209</v>
      </c>
      <c r="B460" s="15">
        <f t="shared" ca="1" si="149"/>
        <v>1011.22067799</v>
      </c>
      <c r="C460" s="14">
        <f t="shared" si="140"/>
        <v>1000</v>
      </c>
      <c r="D460" s="13">
        <f ca="1">IF(A460&lt;$B$1,VLOOKUP(A460,[1]DI!$A$4:$B$15000,2,FALSE),0)</f>
        <v>1.9000000000000006E-2</v>
      </c>
      <c r="E460" s="14">
        <f t="shared" ca="1" si="150"/>
        <v>1.0000746899999999</v>
      </c>
      <c r="F460" s="14">
        <f ca="1">(TRUNC(PRODUCT($E$12:$E459),16))</f>
        <v>1.0373882311193501</v>
      </c>
      <c r="G460" s="14">
        <f t="shared" ca="1" si="151"/>
        <v>1.0319017368632599</v>
      </c>
      <c r="H460" s="14">
        <f t="shared" ca="1" si="152"/>
        <v>1.0053168800000001</v>
      </c>
      <c r="I460" s="13">
        <f t="shared" si="141"/>
        <v>2.1000000000000001E-2</v>
      </c>
      <c r="J460" s="33">
        <f t="shared" si="142"/>
        <v>44104</v>
      </c>
      <c r="K460" s="2">
        <f t="shared" si="143"/>
        <v>71</v>
      </c>
      <c r="L460" s="17">
        <f t="shared" si="144"/>
        <v>71</v>
      </c>
      <c r="M460" s="12">
        <f t="shared" ref="M460:M523" si="153">ROUND((I460+1)^(L460/252),9)</f>
        <v>1.0058725740000001</v>
      </c>
      <c r="N460" s="12">
        <f t="shared" ref="N460:N523" ca="1" si="154">ROUND(H460*M460,9)</f>
        <v>1.0112206779999999</v>
      </c>
      <c r="O460" s="17">
        <f t="shared" si="145"/>
        <v>0</v>
      </c>
      <c r="P460" s="14">
        <f t="shared" ref="P460:P523" ca="1" si="155">TRUNC(((N460-1)*C460),8)</f>
        <v>11.22067799</v>
      </c>
      <c r="Q460" s="21">
        <f t="shared" ref="Q460:Q523" si="156">IF($O460&gt;0,VLOOKUP($O460,$W$12:$AC$150,7),0)</f>
        <v>0</v>
      </c>
      <c r="R460" s="14">
        <f t="shared" si="146"/>
        <v>0</v>
      </c>
      <c r="S460" s="4" t="str">
        <f t="shared" si="147"/>
        <v>J=</v>
      </c>
      <c r="T460" s="33">
        <f t="shared" si="148"/>
        <v>44285</v>
      </c>
      <c r="U460" s="3"/>
      <c r="V460" s="3"/>
      <c r="W460" s="3"/>
      <c r="X460" s="3"/>
      <c r="Y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</row>
    <row r="461" spans="1:148" x14ac:dyDescent="0.15">
      <c r="A461" s="41">
        <f t="shared" ref="A461:A524" si="157">(A460+1)</f>
        <v>44210</v>
      </c>
      <c r="B461" s="15">
        <f t="shared" ca="1" si="149"/>
        <v>1011.379604</v>
      </c>
      <c r="C461" s="14">
        <f t="shared" ref="C461:C524" si="158">(C460-R460)</f>
        <v>1000</v>
      </c>
      <c r="D461" s="13">
        <f ca="1">IF(A461&lt;$B$1,VLOOKUP(A461,[1]DI!$A$4:$B$15000,2,FALSE),0)</f>
        <v>1.9000000000000006E-2</v>
      </c>
      <c r="E461" s="14">
        <f t="shared" ca="1" si="150"/>
        <v>1.0000746899999999</v>
      </c>
      <c r="F461" s="14">
        <f ca="1">(TRUNC(PRODUCT($E$12:$E460),16))</f>
        <v>1.0374657136463401</v>
      </c>
      <c r="G461" s="14">
        <f t="shared" ca="1" si="151"/>
        <v>1.0319017368632599</v>
      </c>
      <c r="H461" s="14">
        <f t="shared" ca="1" si="152"/>
        <v>1.0053919600000001</v>
      </c>
      <c r="I461" s="13">
        <f t="shared" ref="I461:I524" si="159">I460</f>
        <v>2.1000000000000001E-2</v>
      </c>
      <c r="J461" s="33">
        <f t="shared" ref="J461:J524" si="160">IF(O460&gt;0,VLOOKUP(O460,W$12:AG$150,2),J460)</f>
        <v>44104</v>
      </c>
      <c r="K461" s="2">
        <f t="shared" ref="K461:K524" si="161">IF(A461&gt;J461,IF(NETWORKDAYS(J461,A461,$W$160:$W$544)-1=0,1,NETWORKDAYS(J461,A461,$W$160:$W$544)-1),0)</f>
        <v>72</v>
      </c>
      <c r="L461" s="17">
        <f t="shared" ref="L461:L524" si="162">IF(AND(K461=1,K460=1),1,IF(K461&gt;0,IF(K461=K460,K461+1,K461),0))</f>
        <v>72</v>
      </c>
      <c r="M461" s="12">
        <f t="shared" si="153"/>
        <v>1.005955532</v>
      </c>
      <c r="N461" s="12">
        <f t="shared" ca="1" si="154"/>
        <v>1.011379604</v>
      </c>
      <c r="O461" s="17">
        <f t="shared" ref="O461:O524" si="163">IF(VLOOKUP(A461,X$12:AE$150,8)=VLOOKUP(A460,X$12:AE$150,8),0,VLOOKUP(A461,X$12:AE$150,8))</f>
        <v>0</v>
      </c>
      <c r="P461" s="14">
        <f t="shared" ca="1" si="155"/>
        <v>11.379604</v>
      </c>
      <c r="Q461" s="21">
        <f t="shared" si="156"/>
        <v>0</v>
      </c>
      <c r="R461" s="14">
        <f t="shared" ref="R461:R524" si="164">IF(Q461&gt;0,TRUNC(Q461*C461,8),0)</f>
        <v>0</v>
      </c>
      <c r="S461" s="4" t="str">
        <f t="shared" ref="S461:S524" si="165">IF(O460&gt;0,VLOOKUP(O460,W$12:AG$150,10),S460)</f>
        <v>J=</v>
      </c>
      <c r="T461" s="33">
        <f t="shared" ref="T461:T524" si="166">IF(O460&gt;0,VLOOKUP(O460,W$12:AG$150,11),T460)</f>
        <v>44285</v>
      </c>
      <c r="U461" s="3"/>
      <c r="V461" s="3"/>
      <c r="W461" s="3"/>
      <c r="X461" s="3"/>
      <c r="Y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</row>
    <row r="462" spans="1:148" x14ac:dyDescent="0.15">
      <c r="A462" s="41">
        <f t="shared" si="157"/>
        <v>44211</v>
      </c>
      <c r="B462" s="15">
        <f t="shared" ref="B462:B525" ca="1" si="167">IF(A462&lt;=TODAY(),C462+P462,IF(AND(A462&gt;TODAY(),A462&lt;=$B$1),IF(VLOOKUP(TODAY(),$A$10:$D$5000,4,FALSE)=0,"n.d",C462+P462),"n.d"))</f>
        <v>1011.53856999</v>
      </c>
      <c r="C462" s="14">
        <f t="shared" si="158"/>
        <v>1000</v>
      </c>
      <c r="D462" s="13">
        <f ca="1">IF(A462&lt;$B$1,VLOOKUP(A462,[1]DI!$A$4:$B$15000,2,FALSE),0)</f>
        <v>1.9000000000000006E-2</v>
      </c>
      <c r="E462" s="14">
        <f t="shared" ref="E462:E525" ca="1" si="168">ROUND(((1+D462)^(1/252)),8)</f>
        <v>1.0000746899999999</v>
      </c>
      <c r="F462" s="14">
        <f ca="1">(TRUNC(PRODUCT($E$12:$E461),16))</f>
        <v>1.03754320196049</v>
      </c>
      <c r="G462" s="14">
        <f t="shared" ref="G462:G525" ca="1" si="169">IF(O461&gt;0,F461,G461)</f>
        <v>1.0319017368632599</v>
      </c>
      <c r="H462" s="14">
        <f t="shared" ref="H462:H525" ca="1" si="170">ROUND(F462/G462,8)</f>
        <v>1.00546706</v>
      </c>
      <c r="I462" s="13">
        <f t="shared" si="159"/>
        <v>2.1000000000000001E-2</v>
      </c>
      <c r="J462" s="33">
        <f t="shared" si="160"/>
        <v>44104</v>
      </c>
      <c r="K462" s="2">
        <f t="shared" si="161"/>
        <v>73</v>
      </c>
      <c r="L462" s="17">
        <f t="shared" si="162"/>
        <v>73</v>
      </c>
      <c r="M462" s="12">
        <f t="shared" si="153"/>
        <v>1.006038497</v>
      </c>
      <c r="N462" s="12">
        <f t="shared" ca="1" si="154"/>
        <v>1.0115385699999999</v>
      </c>
      <c r="O462" s="17">
        <f t="shared" si="163"/>
        <v>0</v>
      </c>
      <c r="P462" s="14">
        <f t="shared" ca="1" si="155"/>
        <v>11.538569989999999</v>
      </c>
      <c r="Q462" s="21">
        <f t="shared" si="156"/>
        <v>0</v>
      </c>
      <c r="R462" s="14">
        <f t="shared" si="164"/>
        <v>0</v>
      </c>
      <c r="S462" s="4" t="str">
        <f t="shared" si="165"/>
        <v>J=</v>
      </c>
      <c r="T462" s="33">
        <f t="shared" si="166"/>
        <v>44285</v>
      </c>
      <c r="U462" s="3"/>
      <c r="V462" s="3"/>
      <c r="W462" s="3"/>
      <c r="X462" s="3"/>
      <c r="Y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</row>
    <row r="463" spans="1:148" x14ac:dyDescent="0.15">
      <c r="A463" s="41">
        <f t="shared" si="157"/>
        <v>44212</v>
      </c>
      <c r="B463" s="15">
        <f t="shared" ca="1" si="167"/>
        <v>1011.697545</v>
      </c>
      <c r="C463" s="14">
        <f t="shared" si="158"/>
        <v>1000</v>
      </c>
      <c r="D463" s="13">
        <f ca="1">IF(A463&lt;$B$1,VLOOKUP(A463,[1]DI!$A$4:$B$15000,2,FALSE),0)</f>
        <v>0</v>
      </c>
      <c r="E463" s="14">
        <f t="shared" ca="1" si="168"/>
        <v>1</v>
      </c>
      <c r="F463" s="14">
        <f ca="1">(TRUNC(PRODUCT($E$12:$E462),16))</f>
        <v>1.0376206960622401</v>
      </c>
      <c r="G463" s="14">
        <f t="shared" ca="1" si="169"/>
        <v>1.0319017368632599</v>
      </c>
      <c r="H463" s="14">
        <f t="shared" ca="1" si="170"/>
        <v>1.0055421499999999</v>
      </c>
      <c r="I463" s="13">
        <f t="shared" si="159"/>
        <v>2.1000000000000001E-2</v>
      </c>
      <c r="J463" s="33">
        <f t="shared" si="160"/>
        <v>44104</v>
      </c>
      <c r="K463" s="2">
        <f t="shared" si="161"/>
        <v>73</v>
      </c>
      <c r="L463" s="17">
        <f t="shared" si="162"/>
        <v>74</v>
      </c>
      <c r="M463" s="12">
        <f t="shared" si="153"/>
        <v>1.006121469</v>
      </c>
      <c r="N463" s="12">
        <f t="shared" ca="1" si="154"/>
        <v>1.0116975450000001</v>
      </c>
      <c r="O463" s="17">
        <f t="shared" si="163"/>
        <v>0</v>
      </c>
      <c r="P463" s="14">
        <f t="shared" ca="1" si="155"/>
        <v>11.697545</v>
      </c>
      <c r="Q463" s="21">
        <f t="shared" si="156"/>
        <v>0</v>
      </c>
      <c r="R463" s="14">
        <f t="shared" si="164"/>
        <v>0</v>
      </c>
      <c r="S463" s="4" t="str">
        <f t="shared" si="165"/>
        <v>J=</v>
      </c>
      <c r="T463" s="33">
        <f t="shared" si="166"/>
        <v>44285</v>
      </c>
      <c r="U463" s="3"/>
      <c r="V463" s="3"/>
      <c r="W463" s="3"/>
      <c r="X463" s="3"/>
      <c r="Y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</row>
    <row r="464" spans="1:148" x14ac:dyDescent="0.15">
      <c r="A464" s="41">
        <f t="shared" si="157"/>
        <v>44213</v>
      </c>
      <c r="B464" s="15">
        <f t="shared" ca="1" si="167"/>
        <v>1011.697545</v>
      </c>
      <c r="C464" s="14">
        <f t="shared" si="158"/>
        <v>1000</v>
      </c>
      <c r="D464" s="13">
        <f ca="1">IF(A464&lt;$B$1,VLOOKUP(A464,[1]DI!$A$4:$B$15000,2,FALSE),0)</f>
        <v>0</v>
      </c>
      <c r="E464" s="14">
        <f t="shared" ca="1" si="168"/>
        <v>1</v>
      </c>
      <c r="F464" s="14">
        <f ca="1">(TRUNC(PRODUCT($E$12:$E463),16))</f>
        <v>1.0376206960622401</v>
      </c>
      <c r="G464" s="14">
        <f t="shared" ca="1" si="169"/>
        <v>1.0319017368632599</v>
      </c>
      <c r="H464" s="14">
        <f t="shared" ca="1" si="170"/>
        <v>1.0055421499999999</v>
      </c>
      <c r="I464" s="13">
        <f t="shared" si="159"/>
        <v>2.1000000000000001E-2</v>
      </c>
      <c r="J464" s="33">
        <f t="shared" si="160"/>
        <v>44104</v>
      </c>
      <c r="K464" s="2">
        <f t="shared" si="161"/>
        <v>73</v>
      </c>
      <c r="L464" s="17">
        <f t="shared" si="162"/>
        <v>74</v>
      </c>
      <c r="M464" s="12">
        <f t="shared" si="153"/>
        <v>1.006121469</v>
      </c>
      <c r="N464" s="12">
        <f t="shared" ca="1" si="154"/>
        <v>1.0116975450000001</v>
      </c>
      <c r="O464" s="17">
        <f t="shared" si="163"/>
        <v>0</v>
      </c>
      <c r="P464" s="14">
        <f t="shared" ca="1" si="155"/>
        <v>11.697545</v>
      </c>
      <c r="Q464" s="21">
        <f t="shared" si="156"/>
        <v>0</v>
      </c>
      <c r="R464" s="14">
        <f t="shared" si="164"/>
        <v>0</v>
      </c>
      <c r="S464" s="4" t="str">
        <f t="shared" si="165"/>
        <v>J=</v>
      </c>
      <c r="T464" s="33">
        <f t="shared" si="166"/>
        <v>44285</v>
      </c>
      <c r="U464" s="3"/>
      <c r="V464" s="3"/>
      <c r="W464" s="3"/>
      <c r="X464" s="3"/>
      <c r="Y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</row>
    <row r="465" spans="1:148" x14ac:dyDescent="0.15">
      <c r="A465" s="41">
        <f t="shared" si="157"/>
        <v>44214</v>
      </c>
      <c r="B465" s="15">
        <f t="shared" ca="1" si="167"/>
        <v>1011.697545</v>
      </c>
      <c r="C465" s="14">
        <f t="shared" si="158"/>
        <v>1000</v>
      </c>
      <c r="D465" s="13">
        <f ca="1">IF(A465&lt;$B$1,VLOOKUP(A465,[1]DI!$A$4:$B$15000,2,FALSE),0)</f>
        <v>1.9000000000000006E-2</v>
      </c>
      <c r="E465" s="14">
        <f t="shared" ca="1" si="168"/>
        <v>1.0000746899999999</v>
      </c>
      <c r="F465" s="14">
        <f ca="1">(TRUNC(PRODUCT($E$12:$E464),16))</f>
        <v>1.0376206960622401</v>
      </c>
      <c r="G465" s="14">
        <f t="shared" ca="1" si="169"/>
        <v>1.0319017368632599</v>
      </c>
      <c r="H465" s="14">
        <f t="shared" ca="1" si="170"/>
        <v>1.0055421499999999</v>
      </c>
      <c r="I465" s="13">
        <f t="shared" si="159"/>
        <v>2.1000000000000001E-2</v>
      </c>
      <c r="J465" s="33">
        <f t="shared" si="160"/>
        <v>44104</v>
      </c>
      <c r="K465" s="2">
        <f t="shared" si="161"/>
        <v>74</v>
      </c>
      <c r="L465" s="17">
        <f t="shared" si="162"/>
        <v>74</v>
      </c>
      <c r="M465" s="12">
        <f t="shared" si="153"/>
        <v>1.006121469</v>
      </c>
      <c r="N465" s="12">
        <f t="shared" ca="1" si="154"/>
        <v>1.0116975450000001</v>
      </c>
      <c r="O465" s="17">
        <f t="shared" si="163"/>
        <v>0</v>
      </c>
      <c r="P465" s="14">
        <f t="shared" ca="1" si="155"/>
        <v>11.697545</v>
      </c>
      <c r="Q465" s="21">
        <f t="shared" si="156"/>
        <v>0</v>
      </c>
      <c r="R465" s="14">
        <f t="shared" si="164"/>
        <v>0</v>
      </c>
      <c r="S465" s="4" t="str">
        <f t="shared" si="165"/>
        <v>J=</v>
      </c>
      <c r="T465" s="33">
        <f t="shared" si="166"/>
        <v>44285</v>
      </c>
      <c r="U465" s="3"/>
      <c r="V465" s="3"/>
      <c r="W465" s="3"/>
      <c r="X465" s="3"/>
      <c r="Y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</row>
    <row r="466" spans="1:148" x14ac:dyDescent="0.15">
      <c r="A466" s="41">
        <f t="shared" si="157"/>
        <v>44215</v>
      </c>
      <c r="B466" s="15">
        <f t="shared" ca="1" si="167"/>
        <v>1011.8565599999999</v>
      </c>
      <c r="C466" s="14">
        <f t="shared" si="158"/>
        <v>1000</v>
      </c>
      <c r="D466" s="13">
        <f ca="1">IF(A466&lt;$B$1,VLOOKUP(A466,[1]DI!$A$4:$B$15000,2,FALSE),0)</f>
        <v>1.9000000000000006E-2</v>
      </c>
      <c r="E466" s="14">
        <f t="shared" ca="1" si="168"/>
        <v>1.0000746899999999</v>
      </c>
      <c r="F466" s="14">
        <f ca="1">(TRUNC(PRODUCT($E$12:$E465),16))</f>
        <v>1.0376981959520299</v>
      </c>
      <c r="G466" s="14">
        <f t="shared" ca="1" si="169"/>
        <v>1.0319017368632599</v>
      </c>
      <c r="H466" s="14">
        <f t="shared" ca="1" si="170"/>
        <v>1.00561726</v>
      </c>
      <c r="I466" s="13">
        <f t="shared" si="159"/>
        <v>2.1000000000000001E-2</v>
      </c>
      <c r="J466" s="33">
        <f t="shared" si="160"/>
        <v>44104</v>
      </c>
      <c r="K466" s="2">
        <f t="shared" si="161"/>
        <v>75</v>
      </c>
      <c r="L466" s="17">
        <f t="shared" si="162"/>
        <v>75</v>
      </c>
      <c r="M466" s="12">
        <f t="shared" si="153"/>
        <v>1.0062044480000001</v>
      </c>
      <c r="N466" s="12">
        <f t="shared" ca="1" si="154"/>
        <v>1.01185656</v>
      </c>
      <c r="O466" s="17">
        <f t="shared" si="163"/>
        <v>0</v>
      </c>
      <c r="P466" s="14">
        <f t="shared" ca="1" si="155"/>
        <v>11.85656</v>
      </c>
      <c r="Q466" s="21">
        <f t="shared" si="156"/>
        <v>0</v>
      </c>
      <c r="R466" s="14">
        <f t="shared" si="164"/>
        <v>0</v>
      </c>
      <c r="S466" s="4" t="str">
        <f t="shared" si="165"/>
        <v>J=</v>
      </c>
      <c r="T466" s="33">
        <f t="shared" si="166"/>
        <v>44285</v>
      </c>
      <c r="U466" s="3"/>
      <c r="V466" s="3"/>
      <c r="W466" s="3"/>
      <c r="X466" s="3"/>
      <c r="Y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</row>
    <row r="467" spans="1:148" x14ac:dyDescent="0.15">
      <c r="A467" s="41">
        <f t="shared" si="157"/>
        <v>44216</v>
      </c>
      <c r="B467" s="15">
        <f t="shared" ca="1" si="167"/>
        <v>1012.015593</v>
      </c>
      <c r="C467" s="14">
        <f t="shared" si="158"/>
        <v>1000</v>
      </c>
      <c r="D467" s="13">
        <f ca="1">IF(A467&lt;$B$1,VLOOKUP(A467,[1]DI!$A$4:$B$15000,2,FALSE),0)</f>
        <v>1.9000000000000006E-2</v>
      </c>
      <c r="E467" s="14">
        <f t="shared" ca="1" si="168"/>
        <v>1.0000746899999999</v>
      </c>
      <c r="F467" s="14">
        <f ca="1">(TRUNC(PRODUCT($E$12:$E466),16))</f>
        <v>1.03777570163029</v>
      </c>
      <c r="G467" s="14">
        <f t="shared" ca="1" si="169"/>
        <v>1.0319017368632599</v>
      </c>
      <c r="H467" s="14">
        <f t="shared" ca="1" si="170"/>
        <v>1.00569237</v>
      </c>
      <c r="I467" s="13">
        <f t="shared" si="159"/>
        <v>2.1000000000000001E-2</v>
      </c>
      <c r="J467" s="33">
        <f t="shared" si="160"/>
        <v>44104</v>
      </c>
      <c r="K467" s="2">
        <f t="shared" si="161"/>
        <v>76</v>
      </c>
      <c r="L467" s="17">
        <f t="shared" si="162"/>
        <v>76</v>
      </c>
      <c r="M467" s="12">
        <f t="shared" si="153"/>
        <v>1.006287433</v>
      </c>
      <c r="N467" s="12">
        <f t="shared" ca="1" si="154"/>
        <v>1.0120155930000001</v>
      </c>
      <c r="O467" s="17">
        <f t="shared" si="163"/>
        <v>0</v>
      </c>
      <c r="P467" s="14">
        <f t="shared" ca="1" si="155"/>
        <v>12.015593000000001</v>
      </c>
      <c r="Q467" s="21">
        <f t="shared" si="156"/>
        <v>0</v>
      </c>
      <c r="R467" s="14">
        <f t="shared" si="164"/>
        <v>0</v>
      </c>
      <c r="S467" s="4" t="str">
        <f t="shared" si="165"/>
        <v>J=</v>
      </c>
      <c r="T467" s="33">
        <f t="shared" si="166"/>
        <v>44285</v>
      </c>
      <c r="U467" s="3"/>
      <c r="V467" s="3"/>
      <c r="W467" s="3"/>
      <c r="X467" s="3"/>
      <c r="Y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</row>
    <row r="468" spans="1:148" x14ac:dyDescent="0.15">
      <c r="A468" s="41">
        <f t="shared" si="157"/>
        <v>44217</v>
      </c>
      <c r="B468" s="15">
        <f t="shared" ca="1" si="167"/>
        <v>1012.17464699</v>
      </c>
      <c r="C468" s="14">
        <f t="shared" si="158"/>
        <v>1000</v>
      </c>
      <c r="D468" s="13">
        <f ca="1">IF(A468&lt;$B$1,VLOOKUP(A468,[1]DI!$A$4:$B$15000,2,FALSE),0)</f>
        <v>1.9000000000000006E-2</v>
      </c>
      <c r="E468" s="14">
        <f t="shared" ca="1" si="168"/>
        <v>1.0000746899999999</v>
      </c>
      <c r="F468" s="14">
        <f ca="1">(TRUNC(PRODUCT($E$12:$E467),16))</f>
        <v>1.0378532130974401</v>
      </c>
      <c r="G468" s="14">
        <f t="shared" ca="1" si="169"/>
        <v>1.0319017368632599</v>
      </c>
      <c r="H468" s="14">
        <f t="shared" ca="1" si="170"/>
        <v>1.00576748</v>
      </c>
      <c r="I468" s="13">
        <f t="shared" si="159"/>
        <v>2.1000000000000001E-2</v>
      </c>
      <c r="J468" s="33">
        <f t="shared" si="160"/>
        <v>44104</v>
      </c>
      <c r="K468" s="2">
        <f t="shared" si="161"/>
        <v>77</v>
      </c>
      <c r="L468" s="17">
        <f t="shared" si="162"/>
        <v>77</v>
      </c>
      <c r="M468" s="12">
        <f t="shared" si="153"/>
        <v>1.0063704259999999</v>
      </c>
      <c r="N468" s="12">
        <f t="shared" ca="1" si="154"/>
        <v>1.0121746469999999</v>
      </c>
      <c r="O468" s="17">
        <f t="shared" si="163"/>
        <v>0</v>
      </c>
      <c r="P468" s="14">
        <f t="shared" ca="1" si="155"/>
        <v>12.174646989999999</v>
      </c>
      <c r="Q468" s="21">
        <f t="shared" si="156"/>
        <v>0</v>
      </c>
      <c r="R468" s="14">
        <f t="shared" si="164"/>
        <v>0</v>
      </c>
      <c r="S468" s="4" t="str">
        <f t="shared" si="165"/>
        <v>J=</v>
      </c>
      <c r="T468" s="33">
        <f t="shared" si="166"/>
        <v>44285</v>
      </c>
      <c r="U468" s="3"/>
      <c r="V468" s="3"/>
      <c r="W468" s="3"/>
      <c r="X468" s="3"/>
      <c r="Y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</row>
    <row r="469" spans="1:148" x14ac:dyDescent="0.15">
      <c r="A469" s="41">
        <f t="shared" si="157"/>
        <v>44218</v>
      </c>
      <c r="B469" s="15">
        <f t="shared" ca="1" si="167"/>
        <v>1012.3337299900001</v>
      </c>
      <c r="C469" s="14">
        <f t="shared" si="158"/>
        <v>1000</v>
      </c>
      <c r="D469" s="13">
        <f ca="1">IF(A469&lt;$B$1,VLOOKUP(A469,[1]DI!$A$4:$B$15000,2,FALSE),0)</f>
        <v>1.9000000000000006E-2</v>
      </c>
      <c r="E469" s="14">
        <f t="shared" ca="1" si="168"/>
        <v>1.0000746899999999</v>
      </c>
      <c r="F469" s="14">
        <f ca="1">(TRUNC(PRODUCT($E$12:$E468),16))</f>
        <v>1.03793073035393</v>
      </c>
      <c r="G469" s="14">
        <f t="shared" ca="1" si="169"/>
        <v>1.0319017368632599</v>
      </c>
      <c r="H469" s="14">
        <f t="shared" ca="1" si="170"/>
        <v>1.0058426</v>
      </c>
      <c r="I469" s="13">
        <f t="shared" si="159"/>
        <v>2.1000000000000001E-2</v>
      </c>
      <c r="J469" s="33">
        <f t="shared" si="160"/>
        <v>44104</v>
      </c>
      <c r="K469" s="2">
        <f t="shared" si="161"/>
        <v>78</v>
      </c>
      <c r="L469" s="17">
        <f t="shared" si="162"/>
        <v>78</v>
      </c>
      <c r="M469" s="12">
        <f t="shared" si="153"/>
        <v>1.0064534249999999</v>
      </c>
      <c r="N469" s="12">
        <f t="shared" ca="1" si="154"/>
        <v>1.0123337299999999</v>
      </c>
      <c r="O469" s="17">
        <f t="shared" si="163"/>
        <v>0</v>
      </c>
      <c r="P469" s="14">
        <f t="shared" ca="1" si="155"/>
        <v>12.33372999</v>
      </c>
      <c r="Q469" s="21">
        <f t="shared" si="156"/>
        <v>0</v>
      </c>
      <c r="R469" s="14">
        <f t="shared" si="164"/>
        <v>0</v>
      </c>
      <c r="S469" s="4" t="str">
        <f t="shared" si="165"/>
        <v>J=</v>
      </c>
      <c r="T469" s="33">
        <f t="shared" si="166"/>
        <v>44285</v>
      </c>
      <c r="U469" s="3"/>
      <c r="V469" s="3"/>
      <c r="W469" s="3"/>
      <c r="X469" s="3"/>
      <c r="Y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</row>
    <row r="470" spans="1:148" x14ac:dyDescent="0.15">
      <c r="A470" s="41">
        <f t="shared" si="157"/>
        <v>44219</v>
      </c>
      <c r="B470" s="15">
        <f t="shared" ca="1" si="167"/>
        <v>1012.49284199</v>
      </c>
      <c r="C470" s="14">
        <f t="shared" si="158"/>
        <v>1000</v>
      </c>
      <c r="D470" s="13">
        <f ca="1">IF(A470&lt;$B$1,VLOOKUP(A470,[1]DI!$A$4:$B$15000,2,FALSE),0)</f>
        <v>0</v>
      </c>
      <c r="E470" s="14">
        <f t="shared" ca="1" si="168"/>
        <v>1</v>
      </c>
      <c r="F470" s="14">
        <f ca="1">(TRUNC(PRODUCT($E$12:$E469),16))</f>
        <v>1.03800825340018</v>
      </c>
      <c r="G470" s="14">
        <f t="shared" ca="1" si="169"/>
        <v>1.0319017368632599</v>
      </c>
      <c r="H470" s="14">
        <f t="shared" ca="1" si="170"/>
        <v>1.00591773</v>
      </c>
      <c r="I470" s="13">
        <f t="shared" si="159"/>
        <v>2.1000000000000001E-2</v>
      </c>
      <c r="J470" s="33">
        <f t="shared" si="160"/>
        <v>44104</v>
      </c>
      <c r="K470" s="2">
        <f t="shared" si="161"/>
        <v>78</v>
      </c>
      <c r="L470" s="17">
        <f t="shared" si="162"/>
        <v>79</v>
      </c>
      <c r="M470" s="12">
        <f t="shared" si="153"/>
        <v>1.006536431</v>
      </c>
      <c r="N470" s="12">
        <f t="shared" ca="1" si="154"/>
        <v>1.0124928419999999</v>
      </c>
      <c r="O470" s="17">
        <f t="shared" si="163"/>
        <v>0</v>
      </c>
      <c r="P470" s="14">
        <f t="shared" ca="1" si="155"/>
        <v>12.492841990000001</v>
      </c>
      <c r="Q470" s="21">
        <f t="shared" si="156"/>
        <v>0</v>
      </c>
      <c r="R470" s="14">
        <f t="shared" si="164"/>
        <v>0</v>
      </c>
      <c r="S470" s="4" t="str">
        <f t="shared" si="165"/>
        <v>J=</v>
      </c>
      <c r="T470" s="33">
        <f t="shared" si="166"/>
        <v>44285</v>
      </c>
      <c r="U470" s="3"/>
      <c r="V470" s="3"/>
      <c r="W470" s="3"/>
      <c r="X470" s="3"/>
      <c r="Y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</row>
    <row r="471" spans="1:148" x14ac:dyDescent="0.15">
      <c r="A471" s="41">
        <f t="shared" si="157"/>
        <v>44220</v>
      </c>
      <c r="B471" s="15">
        <f t="shared" ca="1" si="167"/>
        <v>1012.49284199</v>
      </c>
      <c r="C471" s="14">
        <f t="shared" si="158"/>
        <v>1000</v>
      </c>
      <c r="D471" s="13">
        <f ca="1">IF(A471&lt;$B$1,VLOOKUP(A471,[1]DI!$A$4:$B$15000,2,FALSE),0)</f>
        <v>0</v>
      </c>
      <c r="E471" s="14">
        <f t="shared" ca="1" si="168"/>
        <v>1</v>
      </c>
      <c r="F471" s="14">
        <f ca="1">(TRUNC(PRODUCT($E$12:$E470),16))</f>
        <v>1.03800825340018</v>
      </c>
      <c r="G471" s="14">
        <f t="shared" ca="1" si="169"/>
        <v>1.0319017368632599</v>
      </c>
      <c r="H471" s="14">
        <f t="shared" ca="1" si="170"/>
        <v>1.00591773</v>
      </c>
      <c r="I471" s="13">
        <f t="shared" si="159"/>
        <v>2.1000000000000001E-2</v>
      </c>
      <c r="J471" s="33">
        <f t="shared" si="160"/>
        <v>44104</v>
      </c>
      <c r="K471" s="2">
        <f t="shared" si="161"/>
        <v>78</v>
      </c>
      <c r="L471" s="17">
        <f t="shared" si="162"/>
        <v>79</v>
      </c>
      <c r="M471" s="12">
        <f t="shared" si="153"/>
        <v>1.006536431</v>
      </c>
      <c r="N471" s="12">
        <f t="shared" ca="1" si="154"/>
        <v>1.0124928419999999</v>
      </c>
      <c r="O471" s="17">
        <f t="shared" si="163"/>
        <v>0</v>
      </c>
      <c r="P471" s="14">
        <f t="shared" ca="1" si="155"/>
        <v>12.492841990000001</v>
      </c>
      <c r="Q471" s="21">
        <f t="shared" si="156"/>
        <v>0</v>
      </c>
      <c r="R471" s="14">
        <f t="shared" si="164"/>
        <v>0</v>
      </c>
      <c r="S471" s="4" t="str">
        <f t="shared" si="165"/>
        <v>J=</v>
      </c>
      <c r="T471" s="33">
        <f t="shared" si="166"/>
        <v>44285</v>
      </c>
      <c r="U471" s="3"/>
      <c r="V471" s="3"/>
      <c r="W471" s="3"/>
      <c r="X471" s="3"/>
      <c r="Y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</row>
    <row r="472" spans="1:148" x14ac:dyDescent="0.15">
      <c r="A472" s="41">
        <f t="shared" si="157"/>
        <v>44221</v>
      </c>
      <c r="B472" s="15">
        <f t="shared" ca="1" si="167"/>
        <v>1012.49284199</v>
      </c>
      <c r="C472" s="14">
        <f t="shared" si="158"/>
        <v>1000</v>
      </c>
      <c r="D472" s="13">
        <f ca="1">IF(A472&lt;$B$1,VLOOKUP(A472,[1]DI!$A$4:$B$15000,2,FALSE),0)</f>
        <v>1.9000000000000006E-2</v>
      </c>
      <c r="E472" s="14">
        <f t="shared" ca="1" si="168"/>
        <v>1.0000746899999999</v>
      </c>
      <c r="F472" s="14">
        <f ca="1">(TRUNC(PRODUCT($E$12:$E471),16))</f>
        <v>1.03800825340018</v>
      </c>
      <c r="G472" s="14">
        <f t="shared" ca="1" si="169"/>
        <v>1.0319017368632599</v>
      </c>
      <c r="H472" s="14">
        <f t="shared" ca="1" si="170"/>
        <v>1.00591773</v>
      </c>
      <c r="I472" s="13">
        <f t="shared" si="159"/>
        <v>2.1000000000000001E-2</v>
      </c>
      <c r="J472" s="33">
        <f t="shared" si="160"/>
        <v>44104</v>
      </c>
      <c r="K472" s="2">
        <f t="shared" si="161"/>
        <v>79</v>
      </c>
      <c r="L472" s="17">
        <f t="shared" si="162"/>
        <v>79</v>
      </c>
      <c r="M472" s="12">
        <f t="shared" si="153"/>
        <v>1.006536431</v>
      </c>
      <c r="N472" s="12">
        <f t="shared" ca="1" si="154"/>
        <v>1.0124928419999999</v>
      </c>
      <c r="O472" s="17">
        <f t="shared" si="163"/>
        <v>0</v>
      </c>
      <c r="P472" s="14">
        <f t="shared" ca="1" si="155"/>
        <v>12.492841990000001</v>
      </c>
      <c r="Q472" s="21">
        <f t="shared" si="156"/>
        <v>0</v>
      </c>
      <c r="R472" s="14">
        <f t="shared" si="164"/>
        <v>0</v>
      </c>
      <c r="S472" s="4" t="str">
        <f t="shared" si="165"/>
        <v>J=</v>
      </c>
      <c r="T472" s="33">
        <f t="shared" si="166"/>
        <v>44285</v>
      </c>
      <c r="U472" s="3"/>
      <c r="V472" s="3"/>
      <c r="W472" s="3"/>
      <c r="X472" s="3"/>
      <c r="Y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</row>
    <row r="473" spans="1:148" x14ac:dyDescent="0.15">
      <c r="A473" s="41">
        <f t="shared" si="157"/>
        <v>44222</v>
      </c>
      <c r="B473" s="15">
        <f t="shared" ca="1" si="167"/>
        <v>1012.651973</v>
      </c>
      <c r="C473" s="14">
        <f t="shared" si="158"/>
        <v>1000</v>
      </c>
      <c r="D473" s="13">
        <f ca="1">IF(A473&lt;$B$1,VLOOKUP(A473,[1]DI!$A$4:$B$15000,2,FALSE),0)</f>
        <v>1.9000000000000006E-2</v>
      </c>
      <c r="E473" s="14">
        <f t="shared" ca="1" si="168"/>
        <v>1.0000746899999999</v>
      </c>
      <c r="F473" s="14">
        <f ca="1">(TRUNC(PRODUCT($E$12:$E472),16))</f>
        <v>1.0380857822366201</v>
      </c>
      <c r="G473" s="14">
        <f t="shared" ca="1" si="169"/>
        <v>1.0319017368632599</v>
      </c>
      <c r="H473" s="14">
        <f t="shared" ca="1" si="170"/>
        <v>1.0059928600000001</v>
      </c>
      <c r="I473" s="13">
        <f t="shared" si="159"/>
        <v>2.1000000000000001E-2</v>
      </c>
      <c r="J473" s="33">
        <f t="shared" si="160"/>
        <v>44104</v>
      </c>
      <c r="K473" s="2">
        <f t="shared" si="161"/>
        <v>80</v>
      </c>
      <c r="L473" s="17">
        <f t="shared" si="162"/>
        <v>80</v>
      </c>
      <c r="M473" s="12">
        <f t="shared" si="153"/>
        <v>1.006619444</v>
      </c>
      <c r="N473" s="12">
        <f t="shared" ca="1" si="154"/>
        <v>1.0126519730000001</v>
      </c>
      <c r="O473" s="17">
        <f t="shared" si="163"/>
        <v>0</v>
      </c>
      <c r="P473" s="14">
        <f t="shared" ca="1" si="155"/>
        <v>12.651973</v>
      </c>
      <c r="Q473" s="21">
        <f t="shared" si="156"/>
        <v>0</v>
      </c>
      <c r="R473" s="14">
        <f t="shared" si="164"/>
        <v>0</v>
      </c>
      <c r="S473" s="4" t="str">
        <f t="shared" si="165"/>
        <v>J=</v>
      </c>
      <c r="T473" s="33">
        <f t="shared" si="166"/>
        <v>44285</v>
      </c>
      <c r="U473" s="3"/>
      <c r="V473" s="3"/>
      <c r="W473" s="3"/>
      <c r="X473" s="3"/>
      <c r="Y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</row>
    <row r="474" spans="1:148" x14ac:dyDescent="0.15">
      <c r="A474" s="41">
        <f t="shared" si="157"/>
        <v>44223</v>
      </c>
      <c r="B474" s="15">
        <f t="shared" ca="1" si="167"/>
        <v>1012.811135</v>
      </c>
      <c r="C474" s="14">
        <f t="shared" si="158"/>
        <v>1000</v>
      </c>
      <c r="D474" s="13">
        <f ca="1">IF(A474&lt;$B$1,VLOOKUP(A474,[1]DI!$A$4:$B$15000,2,FALSE),0)</f>
        <v>1.9000000000000006E-2</v>
      </c>
      <c r="E474" s="14">
        <f t="shared" ca="1" si="168"/>
        <v>1.0000746899999999</v>
      </c>
      <c r="F474" s="14">
        <f ca="1">(TRUNC(PRODUCT($E$12:$E473),16))</f>
        <v>1.0381633168636999</v>
      </c>
      <c r="G474" s="14">
        <f t="shared" ca="1" si="169"/>
        <v>1.0319017368632599</v>
      </c>
      <c r="H474" s="14">
        <f t="shared" ca="1" si="170"/>
        <v>1.006068</v>
      </c>
      <c r="I474" s="13">
        <f t="shared" si="159"/>
        <v>2.1000000000000001E-2</v>
      </c>
      <c r="J474" s="33">
        <f t="shared" si="160"/>
        <v>44104</v>
      </c>
      <c r="K474" s="2">
        <f t="shared" si="161"/>
        <v>81</v>
      </c>
      <c r="L474" s="17">
        <f t="shared" si="162"/>
        <v>81</v>
      </c>
      <c r="M474" s="12">
        <f t="shared" si="153"/>
        <v>1.006702464</v>
      </c>
      <c r="N474" s="12">
        <f t="shared" ca="1" si="154"/>
        <v>1.012811135</v>
      </c>
      <c r="O474" s="17">
        <f t="shared" si="163"/>
        <v>0</v>
      </c>
      <c r="P474" s="14">
        <f t="shared" ca="1" si="155"/>
        <v>12.811135</v>
      </c>
      <c r="Q474" s="21">
        <f t="shared" si="156"/>
        <v>0</v>
      </c>
      <c r="R474" s="14">
        <f t="shared" si="164"/>
        <v>0</v>
      </c>
      <c r="S474" s="4" t="str">
        <f t="shared" si="165"/>
        <v>J=</v>
      </c>
      <c r="T474" s="33">
        <f t="shared" si="166"/>
        <v>44285</v>
      </c>
      <c r="U474" s="3"/>
      <c r="V474" s="3"/>
      <c r="W474" s="3"/>
      <c r="X474" s="3"/>
      <c r="Y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</row>
    <row r="475" spans="1:148" x14ac:dyDescent="0.15">
      <c r="A475" s="41">
        <f t="shared" si="157"/>
        <v>44224</v>
      </c>
      <c r="B475" s="15">
        <f t="shared" ca="1" si="167"/>
        <v>1012.97031399</v>
      </c>
      <c r="C475" s="14">
        <f t="shared" si="158"/>
        <v>1000</v>
      </c>
      <c r="D475" s="13">
        <f ca="1">IF(A475&lt;$B$1,VLOOKUP(A475,[1]DI!$A$4:$B$15000,2,FALSE),0)</f>
        <v>1.9000000000000006E-2</v>
      </c>
      <c r="E475" s="14">
        <f t="shared" ca="1" si="168"/>
        <v>1.0000746899999999</v>
      </c>
      <c r="F475" s="14">
        <f ca="1">(TRUNC(PRODUCT($E$12:$E474),16))</f>
        <v>1.03824085728184</v>
      </c>
      <c r="G475" s="14">
        <f t="shared" ca="1" si="169"/>
        <v>1.0319017368632599</v>
      </c>
      <c r="H475" s="14">
        <f t="shared" ca="1" si="170"/>
        <v>1.00614314</v>
      </c>
      <c r="I475" s="13">
        <f t="shared" si="159"/>
        <v>2.1000000000000001E-2</v>
      </c>
      <c r="J475" s="33">
        <f t="shared" si="160"/>
        <v>44104</v>
      </c>
      <c r="K475" s="2">
        <f t="shared" si="161"/>
        <v>82</v>
      </c>
      <c r="L475" s="17">
        <f t="shared" si="162"/>
        <v>82</v>
      </c>
      <c r="M475" s="12">
        <f t="shared" si="153"/>
        <v>1.0067854899999999</v>
      </c>
      <c r="N475" s="12">
        <f t="shared" ca="1" si="154"/>
        <v>1.0129703139999999</v>
      </c>
      <c r="O475" s="17">
        <f t="shared" si="163"/>
        <v>0</v>
      </c>
      <c r="P475" s="14">
        <f t="shared" ca="1" si="155"/>
        <v>12.970313989999999</v>
      </c>
      <c r="Q475" s="21">
        <f t="shared" si="156"/>
        <v>0</v>
      </c>
      <c r="R475" s="14">
        <f t="shared" si="164"/>
        <v>0</v>
      </c>
      <c r="S475" s="4" t="str">
        <f t="shared" si="165"/>
        <v>J=</v>
      </c>
      <c r="T475" s="33">
        <f t="shared" si="166"/>
        <v>44285</v>
      </c>
      <c r="U475" s="3"/>
      <c r="V475" s="3"/>
      <c r="W475" s="3"/>
      <c r="X475" s="3"/>
      <c r="Y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</row>
    <row r="476" spans="1:148" x14ac:dyDescent="0.15">
      <c r="A476" s="41">
        <f t="shared" si="157"/>
        <v>44225</v>
      </c>
      <c r="B476" s="15">
        <f t="shared" ca="1" si="167"/>
        <v>1013.1295239999999</v>
      </c>
      <c r="C476" s="14">
        <f t="shared" si="158"/>
        <v>1000</v>
      </c>
      <c r="D476" s="13">
        <f ca="1">IF(A476&lt;$B$1,VLOOKUP(A476,[1]DI!$A$4:$B$15000,2,FALSE),0)</f>
        <v>1.9000000000000006E-2</v>
      </c>
      <c r="E476" s="14">
        <f t="shared" ca="1" si="168"/>
        <v>1.0000746899999999</v>
      </c>
      <c r="F476" s="14">
        <f ca="1">(TRUNC(PRODUCT($E$12:$E475),16))</f>
        <v>1.0383184034914701</v>
      </c>
      <c r="G476" s="14">
        <f t="shared" ca="1" si="169"/>
        <v>1.0319017368632599</v>
      </c>
      <c r="H476" s="14">
        <f t="shared" ca="1" si="170"/>
        <v>1.0062182900000001</v>
      </c>
      <c r="I476" s="13">
        <f t="shared" si="159"/>
        <v>2.1000000000000001E-2</v>
      </c>
      <c r="J476" s="33">
        <f t="shared" si="160"/>
        <v>44104</v>
      </c>
      <c r="K476" s="2">
        <f t="shared" si="161"/>
        <v>83</v>
      </c>
      <c r="L476" s="17">
        <f t="shared" si="162"/>
        <v>83</v>
      </c>
      <c r="M476" s="12">
        <f t="shared" si="153"/>
        <v>1.0068685239999999</v>
      </c>
      <c r="N476" s="12">
        <f t="shared" ca="1" si="154"/>
        <v>1.013129524</v>
      </c>
      <c r="O476" s="17">
        <f t="shared" si="163"/>
        <v>0</v>
      </c>
      <c r="P476" s="14">
        <f t="shared" ca="1" si="155"/>
        <v>13.129524</v>
      </c>
      <c r="Q476" s="21">
        <f t="shared" si="156"/>
        <v>0</v>
      </c>
      <c r="R476" s="14">
        <f t="shared" si="164"/>
        <v>0</v>
      </c>
      <c r="S476" s="4" t="str">
        <f t="shared" si="165"/>
        <v>J=</v>
      </c>
      <c r="T476" s="33">
        <f t="shared" si="166"/>
        <v>44285</v>
      </c>
      <c r="U476" s="3"/>
      <c r="V476" s="3"/>
      <c r="W476" s="3"/>
      <c r="X476" s="3"/>
      <c r="Y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</row>
    <row r="477" spans="1:148" x14ac:dyDescent="0.15">
      <c r="A477" s="41">
        <f t="shared" si="157"/>
        <v>44226</v>
      </c>
      <c r="B477" s="15">
        <f t="shared" ca="1" si="167"/>
        <v>1013.288763</v>
      </c>
      <c r="C477" s="14">
        <f t="shared" si="158"/>
        <v>1000</v>
      </c>
      <c r="D477" s="13">
        <f ca="1">IF(A477&lt;$B$1,VLOOKUP(A477,[1]DI!$A$4:$B$15000,2,FALSE),0)</f>
        <v>0</v>
      </c>
      <c r="E477" s="14">
        <f t="shared" ca="1" si="168"/>
        <v>1</v>
      </c>
      <c r="F477" s="14">
        <f ca="1">(TRUNC(PRODUCT($E$12:$E476),16))</f>
        <v>1.03839595549302</v>
      </c>
      <c r="G477" s="14">
        <f t="shared" ca="1" si="169"/>
        <v>1.0319017368632599</v>
      </c>
      <c r="H477" s="14">
        <f t="shared" ca="1" si="170"/>
        <v>1.00629345</v>
      </c>
      <c r="I477" s="13">
        <f t="shared" si="159"/>
        <v>2.1000000000000001E-2</v>
      </c>
      <c r="J477" s="33">
        <f t="shared" si="160"/>
        <v>44104</v>
      </c>
      <c r="K477" s="2">
        <f t="shared" si="161"/>
        <v>83</v>
      </c>
      <c r="L477" s="17">
        <f t="shared" si="162"/>
        <v>84</v>
      </c>
      <c r="M477" s="12">
        <f t="shared" si="153"/>
        <v>1.006951564</v>
      </c>
      <c r="N477" s="12">
        <f t="shared" ca="1" si="154"/>
        <v>1.013288763</v>
      </c>
      <c r="O477" s="17">
        <f t="shared" si="163"/>
        <v>0</v>
      </c>
      <c r="P477" s="14">
        <f t="shared" ca="1" si="155"/>
        <v>13.288762999999999</v>
      </c>
      <c r="Q477" s="21">
        <f t="shared" si="156"/>
        <v>0</v>
      </c>
      <c r="R477" s="14">
        <f t="shared" si="164"/>
        <v>0</v>
      </c>
      <c r="S477" s="4" t="str">
        <f t="shared" si="165"/>
        <v>J=</v>
      </c>
      <c r="T477" s="33">
        <f t="shared" si="166"/>
        <v>44285</v>
      </c>
      <c r="U477" s="3"/>
      <c r="V477" s="3"/>
      <c r="W477" s="3"/>
      <c r="X477" s="3"/>
      <c r="Y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</row>
    <row r="478" spans="1:148" x14ac:dyDescent="0.15">
      <c r="A478" s="41">
        <f t="shared" si="157"/>
        <v>44227</v>
      </c>
      <c r="B478" s="15">
        <f t="shared" ca="1" si="167"/>
        <v>1013.288763</v>
      </c>
      <c r="C478" s="14">
        <f t="shared" si="158"/>
        <v>1000</v>
      </c>
      <c r="D478" s="13">
        <f ca="1">IF(A478&lt;$B$1,VLOOKUP(A478,[1]DI!$A$4:$B$15000,2,FALSE),0)</f>
        <v>0</v>
      </c>
      <c r="E478" s="14">
        <f t="shared" ca="1" si="168"/>
        <v>1</v>
      </c>
      <c r="F478" s="14">
        <f ca="1">(TRUNC(PRODUCT($E$12:$E477),16))</f>
        <v>1.03839595549302</v>
      </c>
      <c r="G478" s="14">
        <f t="shared" ca="1" si="169"/>
        <v>1.0319017368632599</v>
      </c>
      <c r="H478" s="14">
        <f t="shared" ca="1" si="170"/>
        <v>1.00629345</v>
      </c>
      <c r="I478" s="13">
        <f t="shared" si="159"/>
        <v>2.1000000000000001E-2</v>
      </c>
      <c r="J478" s="33">
        <f t="shared" si="160"/>
        <v>44104</v>
      </c>
      <c r="K478" s="2">
        <f t="shared" si="161"/>
        <v>83</v>
      </c>
      <c r="L478" s="17">
        <f t="shared" si="162"/>
        <v>84</v>
      </c>
      <c r="M478" s="12">
        <f t="shared" si="153"/>
        <v>1.006951564</v>
      </c>
      <c r="N478" s="12">
        <f t="shared" ca="1" si="154"/>
        <v>1.013288763</v>
      </c>
      <c r="O478" s="17">
        <f t="shared" si="163"/>
        <v>0</v>
      </c>
      <c r="P478" s="14">
        <f t="shared" ca="1" si="155"/>
        <v>13.288762999999999</v>
      </c>
      <c r="Q478" s="21">
        <f t="shared" si="156"/>
        <v>0</v>
      </c>
      <c r="R478" s="14">
        <f t="shared" si="164"/>
        <v>0</v>
      </c>
      <c r="S478" s="4" t="str">
        <f t="shared" si="165"/>
        <v>J=</v>
      </c>
      <c r="T478" s="33">
        <f t="shared" si="166"/>
        <v>44285</v>
      </c>
      <c r="U478" s="3"/>
      <c r="V478" s="3"/>
      <c r="W478" s="3"/>
      <c r="X478" s="3"/>
      <c r="Y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</row>
    <row r="479" spans="1:148" x14ac:dyDescent="0.15">
      <c r="A479" s="41">
        <f t="shared" si="157"/>
        <v>44228</v>
      </c>
      <c r="B479" s="15">
        <f t="shared" ca="1" si="167"/>
        <v>1013.288763</v>
      </c>
      <c r="C479" s="14">
        <f t="shared" si="158"/>
        <v>1000</v>
      </c>
      <c r="D479" s="13">
        <f ca="1">IF(A479&lt;$B$1,VLOOKUP(A479,[1]DI!$A$4:$B$15000,2,FALSE),0)</f>
        <v>1.9000000000000006E-2</v>
      </c>
      <c r="E479" s="14">
        <f t="shared" ca="1" si="168"/>
        <v>1.0000746899999999</v>
      </c>
      <c r="F479" s="14">
        <f ca="1">(TRUNC(PRODUCT($E$12:$E478),16))</f>
        <v>1.03839595549302</v>
      </c>
      <c r="G479" s="14">
        <f t="shared" ca="1" si="169"/>
        <v>1.0319017368632599</v>
      </c>
      <c r="H479" s="14">
        <f t="shared" ca="1" si="170"/>
        <v>1.00629345</v>
      </c>
      <c r="I479" s="13">
        <f t="shared" si="159"/>
        <v>2.1000000000000001E-2</v>
      </c>
      <c r="J479" s="33">
        <f t="shared" si="160"/>
        <v>44104</v>
      </c>
      <c r="K479" s="2">
        <f t="shared" si="161"/>
        <v>84</v>
      </c>
      <c r="L479" s="17">
        <f t="shared" si="162"/>
        <v>84</v>
      </c>
      <c r="M479" s="12">
        <f t="shared" si="153"/>
        <v>1.006951564</v>
      </c>
      <c r="N479" s="12">
        <f t="shared" ca="1" si="154"/>
        <v>1.013288763</v>
      </c>
      <c r="O479" s="17">
        <f t="shared" si="163"/>
        <v>0</v>
      </c>
      <c r="P479" s="14">
        <f t="shared" ca="1" si="155"/>
        <v>13.288762999999999</v>
      </c>
      <c r="Q479" s="21">
        <f t="shared" si="156"/>
        <v>0</v>
      </c>
      <c r="R479" s="14">
        <f t="shared" si="164"/>
        <v>0</v>
      </c>
      <c r="S479" s="4" t="str">
        <f t="shared" si="165"/>
        <v>J=</v>
      </c>
      <c r="T479" s="33">
        <f t="shared" si="166"/>
        <v>44285</v>
      </c>
      <c r="U479" s="3"/>
      <c r="V479" s="3"/>
      <c r="W479" s="3"/>
      <c r="X479" s="3"/>
      <c r="Y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</row>
    <row r="480" spans="1:148" x14ac:dyDescent="0.15">
      <c r="A480" s="41">
        <f t="shared" si="157"/>
        <v>44229</v>
      </c>
      <c r="B480" s="15">
        <f t="shared" ca="1" si="167"/>
        <v>1013.44802199</v>
      </c>
      <c r="C480" s="14">
        <f t="shared" si="158"/>
        <v>1000</v>
      </c>
      <c r="D480" s="13">
        <f ca="1">IF(A480&lt;$B$1,VLOOKUP(A480,[1]DI!$A$4:$B$15000,2,FALSE),0)</f>
        <v>1.9000000000000006E-2</v>
      </c>
      <c r="E480" s="14">
        <f t="shared" ca="1" si="168"/>
        <v>1.0000746899999999</v>
      </c>
      <c r="F480" s="14">
        <f ca="1">(TRUNC(PRODUCT($E$12:$E479),16))</f>
        <v>1.03847351328694</v>
      </c>
      <c r="G480" s="14">
        <f t="shared" ca="1" si="169"/>
        <v>1.0319017368632599</v>
      </c>
      <c r="H480" s="14">
        <f t="shared" ca="1" si="170"/>
        <v>1.00636861</v>
      </c>
      <c r="I480" s="13">
        <f t="shared" si="159"/>
        <v>2.1000000000000001E-2</v>
      </c>
      <c r="J480" s="33">
        <f t="shared" si="160"/>
        <v>44104</v>
      </c>
      <c r="K480" s="2">
        <f t="shared" si="161"/>
        <v>85</v>
      </c>
      <c r="L480" s="17">
        <f t="shared" si="162"/>
        <v>85</v>
      </c>
      <c r="M480" s="12">
        <f t="shared" si="153"/>
        <v>1.0070346109999999</v>
      </c>
      <c r="N480" s="12">
        <f t="shared" ca="1" si="154"/>
        <v>1.0134480219999999</v>
      </c>
      <c r="O480" s="17">
        <f t="shared" si="163"/>
        <v>0</v>
      </c>
      <c r="P480" s="14">
        <f t="shared" ca="1" si="155"/>
        <v>13.448021990000001</v>
      </c>
      <c r="Q480" s="21">
        <f t="shared" si="156"/>
        <v>0</v>
      </c>
      <c r="R480" s="14">
        <f t="shared" si="164"/>
        <v>0</v>
      </c>
      <c r="S480" s="4" t="str">
        <f t="shared" si="165"/>
        <v>J=</v>
      </c>
      <c r="T480" s="33">
        <f t="shared" si="166"/>
        <v>44285</v>
      </c>
      <c r="U480" s="3"/>
      <c r="V480" s="3"/>
      <c r="W480" s="3"/>
      <c r="X480" s="3"/>
      <c r="Y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</row>
    <row r="481" spans="1:148" x14ac:dyDescent="0.15">
      <c r="A481" s="41">
        <f t="shared" si="157"/>
        <v>44230</v>
      </c>
      <c r="B481" s="15">
        <f t="shared" ca="1" si="167"/>
        <v>1013.6073</v>
      </c>
      <c r="C481" s="14">
        <f t="shared" si="158"/>
        <v>1000</v>
      </c>
      <c r="D481" s="13">
        <f ca="1">IF(A481&lt;$B$1,VLOOKUP(A481,[1]DI!$A$4:$B$15000,2,FALSE),0)</f>
        <v>1.9000000000000006E-2</v>
      </c>
      <c r="E481" s="14">
        <f t="shared" ca="1" si="168"/>
        <v>1.0000746899999999</v>
      </c>
      <c r="F481" s="14">
        <f ca="1">(TRUNC(PRODUCT($E$12:$E480),16))</f>
        <v>1.0385510768736499</v>
      </c>
      <c r="G481" s="14">
        <f t="shared" ca="1" si="169"/>
        <v>1.0319017368632599</v>
      </c>
      <c r="H481" s="14">
        <f t="shared" ca="1" si="170"/>
        <v>1.00644377</v>
      </c>
      <c r="I481" s="13">
        <f t="shared" si="159"/>
        <v>2.1000000000000001E-2</v>
      </c>
      <c r="J481" s="33">
        <f t="shared" si="160"/>
        <v>44104</v>
      </c>
      <c r="K481" s="2">
        <f t="shared" si="161"/>
        <v>86</v>
      </c>
      <c r="L481" s="17">
        <f t="shared" si="162"/>
        <v>86</v>
      </c>
      <c r="M481" s="12">
        <f t="shared" si="153"/>
        <v>1.007117665</v>
      </c>
      <c r="N481" s="12">
        <f t="shared" ca="1" si="154"/>
        <v>1.0136073000000001</v>
      </c>
      <c r="O481" s="17">
        <f t="shared" si="163"/>
        <v>0</v>
      </c>
      <c r="P481" s="14">
        <f t="shared" ca="1" si="155"/>
        <v>13.6073</v>
      </c>
      <c r="Q481" s="21">
        <f t="shared" si="156"/>
        <v>0</v>
      </c>
      <c r="R481" s="14">
        <f t="shared" si="164"/>
        <v>0</v>
      </c>
      <c r="S481" s="4" t="str">
        <f t="shared" si="165"/>
        <v>J=</v>
      </c>
      <c r="T481" s="33">
        <f t="shared" si="166"/>
        <v>44285</v>
      </c>
      <c r="U481" s="3"/>
      <c r="V481" s="3"/>
      <c r="W481" s="3"/>
      <c r="X481" s="3"/>
      <c r="Y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</row>
    <row r="482" spans="1:148" x14ac:dyDescent="0.15">
      <c r="A482" s="41">
        <f t="shared" si="157"/>
        <v>44231</v>
      </c>
      <c r="B482" s="15">
        <f t="shared" ca="1" si="167"/>
        <v>1013.766607</v>
      </c>
      <c r="C482" s="14">
        <f t="shared" si="158"/>
        <v>1000</v>
      </c>
      <c r="D482" s="13">
        <f ca="1">IF(A482&lt;$B$1,VLOOKUP(A482,[1]DI!$A$4:$B$15000,2,FALSE),0)</f>
        <v>1.9000000000000006E-2</v>
      </c>
      <c r="E482" s="14">
        <f t="shared" ca="1" si="168"/>
        <v>1.0000746899999999</v>
      </c>
      <c r="F482" s="14">
        <f ca="1">(TRUNC(PRODUCT($E$12:$E481),16))</f>
        <v>1.0386286462535801</v>
      </c>
      <c r="G482" s="14">
        <f t="shared" ca="1" si="169"/>
        <v>1.0319017368632599</v>
      </c>
      <c r="H482" s="14">
        <f t="shared" ca="1" si="170"/>
        <v>1.0065189400000001</v>
      </c>
      <c r="I482" s="13">
        <f t="shared" si="159"/>
        <v>2.1000000000000001E-2</v>
      </c>
      <c r="J482" s="33">
        <f t="shared" si="160"/>
        <v>44104</v>
      </c>
      <c r="K482" s="2">
        <f t="shared" si="161"/>
        <v>87</v>
      </c>
      <c r="L482" s="17">
        <f t="shared" si="162"/>
        <v>87</v>
      </c>
      <c r="M482" s="12">
        <f t="shared" si="153"/>
        <v>1.007200726</v>
      </c>
      <c r="N482" s="12">
        <f t="shared" ca="1" si="154"/>
        <v>1.013766607</v>
      </c>
      <c r="O482" s="17">
        <f t="shared" si="163"/>
        <v>0</v>
      </c>
      <c r="P482" s="14">
        <f t="shared" ca="1" si="155"/>
        <v>13.766607</v>
      </c>
      <c r="Q482" s="21">
        <f t="shared" si="156"/>
        <v>0</v>
      </c>
      <c r="R482" s="14">
        <f t="shared" si="164"/>
        <v>0</v>
      </c>
      <c r="S482" s="4" t="str">
        <f t="shared" si="165"/>
        <v>J=</v>
      </c>
      <c r="T482" s="33">
        <f t="shared" si="166"/>
        <v>44285</v>
      </c>
      <c r="U482" s="3"/>
      <c r="V482" s="3"/>
      <c r="W482" s="3"/>
      <c r="X482" s="3"/>
      <c r="Y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</row>
    <row r="483" spans="1:148" x14ac:dyDescent="0.15">
      <c r="A483" s="41">
        <f t="shared" si="157"/>
        <v>44232</v>
      </c>
      <c r="B483" s="15">
        <f t="shared" ca="1" si="167"/>
        <v>1013.925943</v>
      </c>
      <c r="C483" s="14">
        <f t="shared" si="158"/>
        <v>1000</v>
      </c>
      <c r="D483" s="13">
        <f ca="1">IF(A483&lt;$B$1,VLOOKUP(A483,[1]DI!$A$4:$B$15000,2,FALSE),0)</f>
        <v>1.9000000000000006E-2</v>
      </c>
      <c r="E483" s="14">
        <f t="shared" ca="1" si="168"/>
        <v>1.0000746899999999</v>
      </c>
      <c r="F483" s="14">
        <f ca="1">(TRUNC(PRODUCT($E$12:$E482),16))</f>
        <v>1.0387062214271701</v>
      </c>
      <c r="G483" s="14">
        <f t="shared" ca="1" si="169"/>
        <v>1.0319017368632599</v>
      </c>
      <c r="H483" s="14">
        <f t="shared" ca="1" si="170"/>
        <v>1.0065941199999999</v>
      </c>
      <c r="I483" s="13">
        <f t="shared" si="159"/>
        <v>2.1000000000000001E-2</v>
      </c>
      <c r="J483" s="33">
        <f t="shared" si="160"/>
        <v>44104</v>
      </c>
      <c r="K483" s="2">
        <f t="shared" si="161"/>
        <v>88</v>
      </c>
      <c r="L483" s="17">
        <f t="shared" si="162"/>
        <v>88</v>
      </c>
      <c r="M483" s="12">
        <f t="shared" si="153"/>
        <v>1.007283793</v>
      </c>
      <c r="N483" s="12">
        <f t="shared" ca="1" si="154"/>
        <v>1.0139259430000001</v>
      </c>
      <c r="O483" s="17">
        <f t="shared" si="163"/>
        <v>0</v>
      </c>
      <c r="P483" s="14">
        <f t="shared" ca="1" si="155"/>
        <v>13.925943</v>
      </c>
      <c r="Q483" s="21">
        <f t="shared" si="156"/>
        <v>0</v>
      </c>
      <c r="R483" s="14">
        <f t="shared" si="164"/>
        <v>0</v>
      </c>
      <c r="S483" s="4" t="str">
        <f t="shared" si="165"/>
        <v>J=</v>
      </c>
      <c r="T483" s="33">
        <f t="shared" si="166"/>
        <v>44285</v>
      </c>
      <c r="U483" s="3"/>
      <c r="V483" s="3"/>
      <c r="W483" s="3"/>
      <c r="X483" s="3"/>
      <c r="Y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</row>
    <row r="484" spans="1:148" x14ac:dyDescent="0.15">
      <c r="A484" s="41">
        <f t="shared" si="157"/>
        <v>44233</v>
      </c>
      <c r="B484" s="15">
        <f t="shared" ca="1" si="167"/>
        <v>1014.0853</v>
      </c>
      <c r="C484" s="14">
        <f t="shared" si="158"/>
        <v>1000</v>
      </c>
      <c r="D484" s="13">
        <f ca="1">IF(A484&lt;$B$1,VLOOKUP(A484,[1]DI!$A$4:$B$15000,2,FALSE),0)</f>
        <v>0</v>
      </c>
      <c r="E484" s="14">
        <f t="shared" ca="1" si="168"/>
        <v>1</v>
      </c>
      <c r="F484" s="14">
        <f ca="1">(TRUNC(PRODUCT($E$12:$E483),16))</f>
        <v>1.0387838023948499</v>
      </c>
      <c r="G484" s="14">
        <f t="shared" ca="1" si="169"/>
        <v>1.0319017368632599</v>
      </c>
      <c r="H484" s="14">
        <f t="shared" ca="1" si="170"/>
        <v>1.0066693</v>
      </c>
      <c r="I484" s="13">
        <f t="shared" si="159"/>
        <v>2.1000000000000001E-2</v>
      </c>
      <c r="J484" s="33">
        <f t="shared" si="160"/>
        <v>44104</v>
      </c>
      <c r="K484" s="2">
        <f t="shared" si="161"/>
        <v>88</v>
      </c>
      <c r="L484" s="17">
        <f t="shared" si="162"/>
        <v>89</v>
      </c>
      <c r="M484" s="12">
        <f t="shared" si="153"/>
        <v>1.0073668680000001</v>
      </c>
      <c r="N484" s="12">
        <f t="shared" ca="1" si="154"/>
        <v>1.0140853000000001</v>
      </c>
      <c r="O484" s="17">
        <f t="shared" si="163"/>
        <v>0</v>
      </c>
      <c r="P484" s="14">
        <f t="shared" ca="1" si="155"/>
        <v>14.0853</v>
      </c>
      <c r="Q484" s="21">
        <f t="shared" si="156"/>
        <v>0</v>
      </c>
      <c r="R484" s="14">
        <f t="shared" si="164"/>
        <v>0</v>
      </c>
      <c r="S484" s="4" t="str">
        <f t="shared" si="165"/>
        <v>J=</v>
      </c>
      <c r="T484" s="33">
        <f t="shared" si="166"/>
        <v>44285</v>
      </c>
      <c r="U484" s="3"/>
      <c r="V484" s="3"/>
      <c r="W484" s="3"/>
      <c r="X484" s="3"/>
      <c r="Y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</row>
    <row r="485" spans="1:148" x14ac:dyDescent="0.15">
      <c r="A485" s="41">
        <f t="shared" si="157"/>
        <v>44234</v>
      </c>
      <c r="B485" s="15">
        <f t="shared" ca="1" si="167"/>
        <v>1014.0853</v>
      </c>
      <c r="C485" s="14">
        <f t="shared" si="158"/>
        <v>1000</v>
      </c>
      <c r="D485" s="13">
        <f ca="1">IF(A485&lt;$B$1,VLOOKUP(A485,[1]DI!$A$4:$B$15000,2,FALSE),0)</f>
        <v>0</v>
      </c>
      <c r="E485" s="14">
        <f t="shared" ca="1" si="168"/>
        <v>1</v>
      </c>
      <c r="F485" s="14">
        <f ca="1">(TRUNC(PRODUCT($E$12:$E484),16))</f>
        <v>1.0387838023948499</v>
      </c>
      <c r="G485" s="14">
        <f t="shared" ca="1" si="169"/>
        <v>1.0319017368632599</v>
      </c>
      <c r="H485" s="14">
        <f t="shared" ca="1" si="170"/>
        <v>1.0066693</v>
      </c>
      <c r="I485" s="13">
        <f t="shared" si="159"/>
        <v>2.1000000000000001E-2</v>
      </c>
      <c r="J485" s="33">
        <f t="shared" si="160"/>
        <v>44104</v>
      </c>
      <c r="K485" s="2">
        <f t="shared" si="161"/>
        <v>88</v>
      </c>
      <c r="L485" s="17">
        <f t="shared" si="162"/>
        <v>89</v>
      </c>
      <c r="M485" s="12">
        <f t="shared" si="153"/>
        <v>1.0073668680000001</v>
      </c>
      <c r="N485" s="12">
        <f t="shared" ca="1" si="154"/>
        <v>1.0140853000000001</v>
      </c>
      <c r="O485" s="17">
        <f t="shared" si="163"/>
        <v>0</v>
      </c>
      <c r="P485" s="14">
        <f t="shared" ca="1" si="155"/>
        <v>14.0853</v>
      </c>
      <c r="Q485" s="21">
        <f t="shared" si="156"/>
        <v>0</v>
      </c>
      <c r="R485" s="14">
        <f t="shared" si="164"/>
        <v>0</v>
      </c>
      <c r="S485" s="4" t="str">
        <f t="shared" si="165"/>
        <v>J=</v>
      </c>
      <c r="T485" s="33">
        <f t="shared" si="166"/>
        <v>44285</v>
      </c>
      <c r="U485" s="3"/>
      <c r="V485" s="3"/>
      <c r="W485" s="3"/>
      <c r="X485" s="3"/>
      <c r="Y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</row>
    <row r="486" spans="1:148" x14ac:dyDescent="0.15">
      <c r="A486" s="41">
        <f t="shared" si="157"/>
        <v>44235</v>
      </c>
      <c r="B486" s="15">
        <f t="shared" ca="1" si="167"/>
        <v>1014.0853</v>
      </c>
      <c r="C486" s="14">
        <f t="shared" si="158"/>
        <v>1000</v>
      </c>
      <c r="D486" s="13">
        <f ca="1">IF(A486&lt;$B$1,VLOOKUP(A486,[1]DI!$A$4:$B$15000,2,FALSE),0)</f>
        <v>1.9000000000000006E-2</v>
      </c>
      <c r="E486" s="14">
        <f t="shared" ca="1" si="168"/>
        <v>1.0000746899999999</v>
      </c>
      <c r="F486" s="14">
        <f ca="1">(TRUNC(PRODUCT($E$12:$E485),16))</f>
        <v>1.0387838023948499</v>
      </c>
      <c r="G486" s="14">
        <f t="shared" ca="1" si="169"/>
        <v>1.0319017368632599</v>
      </c>
      <c r="H486" s="14">
        <f t="shared" ca="1" si="170"/>
        <v>1.0066693</v>
      </c>
      <c r="I486" s="13">
        <f t="shared" si="159"/>
        <v>2.1000000000000001E-2</v>
      </c>
      <c r="J486" s="33">
        <f t="shared" si="160"/>
        <v>44104</v>
      </c>
      <c r="K486" s="2">
        <f t="shared" si="161"/>
        <v>89</v>
      </c>
      <c r="L486" s="17">
        <f t="shared" si="162"/>
        <v>89</v>
      </c>
      <c r="M486" s="12">
        <f t="shared" si="153"/>
        <v>1.0073668680000001</v>
      </c>
      <c r="N486" s="12">
        <f t="shared" ca="1" si="154"/>
        <v>1.0140853000000001</v>
      </c>
      <c r="O486" s="17">
        <f t="shared" si="163"/>
        <v>0</v>
      </c>
      <c r="P486" s="14">
        <f t="shared" ca="1" si="155"/>
        <v>14.0853</v>
      </c>
      <c r="Q486" s="21">
        <f t="shared" si="156"/>
        <v>0</v>
      </c>
      <c r="R486" s="14">
        <f t="shared" si="164"/>
        <v>0</v>
      </c>
      <c r="S486" s="4" t="str">
        <f t="shared" si="165"/>
        <v>J=</v>
      </c>
      <c r="T486" s="33">
        <f t="shared" si="166"/>
        <v>44285</v>
      </c>
      <c r="U486" s="3"/>
      <c r="V486" s="3"/>
      <c r="W486" s="3"/>
      <c r="X486" s="3"/>
      <c r="Y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</row>
    <row r="487" spans="1:148" x14ac:dyDescent="0.15">
      <c r="A487" s="41">
        <f t="shared" si="157"/>
        <v>44236</v>
      </c>
      <c r="B487" s="15">
        <f t="shared" ca="1" si="167"/>
        <v>1014.244685</v>
      </c>
      <c r="C487" s="14">
        <f t="shared" si="158"/>
        <v>1000</v>
      </c>
      <c r="D487" s="13">
        <f ca="1">IF(A487&lt;$B$1,VLOOKUP(A487,[1]DI!$A$4:$B$15000,2,FALSE),0)</f>
        <v>1.9000000000000006E-2</v>
      </c>
      <c r="E487" s="14">
        <f t="shared" ca="1" si="168"/>
        <v>1.0000746899999999</v>
      </c>
      <c r="F487" s="14">
        <f ca="1">(TRUNC(PRODUCT($E$12:$E486),16))</f>
        <v>1.03886138915705</v>
      </c>
      <c r="G487" s="14">
        <f t="shared" ca="1" si="169"/>
        <v>1.0319017368632599</v>
      </c>
      <c r="H487" s="14">
        <f t="shared" ca="1" si="170"/>
        <v>1.00674449</v>
      </c>
      <c r="I487" s="13">
        <f t="shared" si="159"/>
        <v>2.1000000000000001E-2</v>
      </c>
      <c r="J487" s="33">
        <f t="shared" si="160"/>
        <v>44104</v>
      </c>
      <c r="K487" s="2">
        <f t="shared" si="161"/>
        <v>90</v>
      </c>
      <c r="L487" s="17">
        <f t="shared" si="162"/>
        <v>90</v>
      </c>
      <c r="M487" s="12">
        <f t="shared" si="153"/>
        <v>1.007449949</v>
      </c>
      <c r="N487" s="12">
        <f t="shared" ca="1" si="154"/>
        <v>1.014244685</v>
      </c>
      <c r="O487" s="17">
        <f t="shared" si="163"/>
        <v>0</v>
      </c>
      <c r="P487" s="14">
        <f t="shared" ca="1" si="155"/>
        <v>14.244685</v>
      </c>
      <c r="Q487" s="21">
        <f t="shared" si="156"/>
        <v>0</v>
      </c>
      <c r="R487" s="14">
        <f t="shared" si="164"/>
        <v>0</v>
      </c>
      <c r="S487" s="4" t="str">
        <f t="shared" si="165"/>
        <v>J=</v>
      </c>
      <c r="T487" s="33">
        <f t="shared" si="166"/>
        <v>44285</v>
      </c>
      <c r="U487" s="3"/>
      <c r="V487" s="3"/>
      <c r="W487" s="3"/>
      <c r="X487" s="3"/>
      <c r="Y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</row>
    <row r="488" spans="1:148" x14ac:dyDescent="0.15">
      <c r="A488" s="41">
        <f t="shared" si="157"/>
        <v>44237</v>
      </c>
      <c r="B488" s="15">
        <f t="shared" ca="1" si="167"/>
        <v>1014.40409999</v>
      </c>
      <c r="C488" s="14">
        <f t="shared" si="158"/>
        <v>1000</v>
      </c>
      <c r="D488" s="13">
        <f ca="1">IF(A488&lt;$B$1,VLOOKUP(A488,[1]DI!$A$4:$B$15000,2,FALSE),0)</f>
        <v>1.9000000000000006E-2</v>
      </c>
      <c r="E488" s="14">
        <f t="shared" ca="1" si="168"/>
        <v>1.0000746899999999</v>
      </c>
      <c r="F488" s="14">
        <f ca="1">(TRUNC(PRODUCT($E$12:$E487),16))</f>
        <v>1.0389389817142001</v>
      </c>
      <c r="G488" s="14">
        <f t="shared" ca="1" si="169"/>
        <v>1.0319017368632599</v>
      </c>
      <c r="H488" s="14">
        <f t="shared" ca="1" si="170"/>
        <v>1.0068196899999999</v>
      </c>
      <c r="I488" s="13">
        <f t="shared" si="159"/>
        <v>2.1000000000000001E-2</v>
      </c>
      <c r="J488" s="33">
        <f t="shared" si="160"/>
        <v>44104</v>
      </c>
      <c r="K488" s="2">
        <f t="shared" si="161"/>
        <v>91</v>
      </c>
      <c r="L488" s="17">
        <f t="shared" si="162"/>
        <v>91</v>
      </c>
      <c r="M488" s="12">
        <f t="shared" si="153"/>
        <v>1.007533037</v>
      </c>
      <c r="N488" s="12">
        <f t="shared" ca="1" si="154"/>
        <v>1.0144040999999999</v>
      </c>
      <c r="O488" s="17">
        <f t="shared" si="163"/>
        <v>0</v>
      </c>
      <c r="P488" s="14">
        <f t="shared" ca="1" si="155"/>
        <v>14.404099990000001</v>
      </c>
      <c r="Q488" s="21">
        <f t="shared" si="156"/>
        <v>0</v>
      </c>
      <c r="R488" s="14">
        <f t="shared" si="164"/>
        <v>0</v>
      </c>
      <c r="S488" s="4" t="str">
        <f t="shared" si="165"/>
        <v>J=</v>
      </c>
      <c r="T488" s="33">
        <f t="shared" si="166"/>
        <v>44285</v>
      </c>
      <c r="U488" s="3"/>
      <c r="V488" s="3"/>
      <c r="W488" s="3"/>
      <c r="X488" s="3"/>
      <c r="Y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</row>
    <row r="489" spans="1:148" x14ac:dyDescent="0.15">
      <c r="A489" s="41">
        <f t="shared" si="157"/>
        <v>44238</v>
      </c>
      <c r="B489" s="15">
        <f t="shared" ca="1" si="167"/>
        <v>1014.563525</v>
      </c>
      <c r="C489" s="14">
        <f t="shared" si="158"/>
        <v>1000</v>
      </c>
      <c r="D489" s="13">
        <f ca="1">IF(A489&lt;$B$1,VLOOKUP(A489,[1]DI!$A$4:$B$15000,2,FALSE),0)</f>
        <v>1.9000000000000006E-2</v>
      </c>
      <c r="E489" s="14">
        <f t="shared" ca="1" si="168"/>
        <v>1.0000746899999999</v>
      </c>
      <c r="F489" s="14">
        <f ca="1">(TRUNC(PRODUCT($E$12:$E488),16))</f>
        <v>1.0390165800667499</v>
      </c>
      <c r="G489" s="14">
        <f t="shared" ca="1" si="169"/>
        <v>1.0319017368632599</v>
      </c>
      <c r="H489" s="14">
        <f t="shared" ca="1" si="170"/>
        <v>1.0068948799999999</v>
      </c>
      <c r="I489" s="13">
        <f t="shared" si="159"/>
        <v>2.1000000000000001E-2</v>
      </c>
      <c r="J489" s="33">
        <f t="shared" si="160"/>
        <v>44104</v>
      </c>
      <c r="K489" s="2">
        <f t="shared" si="161"/>
        <v>92</v>
      </c>
      <c r="L489" s="17">
        <f t="shared" si="162"/>
        <v>92</v>
      </c>
      <c r="M489" s="12">
        <f t="shared" si="153"/>
        <v>1.007616133</v>
      </c>
      <c r="N489" s="12">
        <f t="shared" ca="1" si="154"/>
        <v>1.014563525</v>
      </c>
      <c r="O489" s="17">
        <f t="shared" si="163"/>
        <v>0</v>
      </c>
      <c r="P489" s="14">
        <f t="shared" ca="1" si="155"/>
        <v>14.563525</v>
      </c>
      <c r="Q489" s="21">
        <f t="shared" si="156"/>
        <v>0</v>
      </c>
      <c r="R489" s="14">
        <f t="shared" si="164"/>
        <v>0</v>
      </c>
      <c r="S489" s="4" t="str">
        <f t="shared" si="165"/>
        <v>J=</v>
      </c>
      <c r="T489" s="33">
        <f t="shared" si="166"/>
        <v>44285</v>
      </c>
      <c r="U489" s="3"/>
      <c r="V489" s="3"/>
      <c r="W489" s="3"/>
      <c r="X489" s="3"/>
      <c r="Y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</row>
    <row r="490" spans="1:148" x14ac:dyDescent="0.15">
      <c r="A490" s="41">
        <f t="shared" si="157"/>
        <v>44239</v>
      </c>
      <c r="B490" s="15">
        <f t="shared" ca="1" si="167"/>
        <v>1014.72298799</v>
      </c>
      <c r="C490" s="14">
        <f t="shared" si="158"/>
        <v>1000</v>
      </c>
      <c r="D490" s="13">
        <f ca="1">IF(A490&lt;$B$1,VLOOKUP(A490,[1]DI!$A$4:$B$15000,2,FALSE),0)</f>
        <v>1.9000000000000006E-2</v>
      </c>
      <c r="E490" s="14">
        <f t="shared" ca="1" si="168"/>
        <v>1.0000746899999999</v>
      </c>
      <c r="F490" s="14">
        <f ca="1">(TRUNC(PRODUCT($E$12:$E489),16))</f>
        <v>1.03909418421511</v>
      </c>
      <c r="G490" s="14">
        <f t="shared" ca="1" si="169"/>
        <v>1.0319017368632599</v>
      </c>
      <c r="H490" s="14">
        <f t="shared" ca="1" si="170"/>
        <v>1.00697009</v>
      </c>
      <c r="I490" s="13">
        <f t="shared" si="159"/>
        <v>2.1000000000000001E-2</v>
      </c>
      <c r="J490" s="33">
        <f t="shared" si="160"/>
        <v>44104</v>
      </c>
      <c r="K490" s="2">
        <f t="shared" si="161"/>
        <v>93</v>
      </c>
      <c r="L490" s="17">
        <f t="shared" si="162"/>
        <v>93</v>
      </c>
      <c r="M490" s="12">
        <f t="shared" si="153"/>
        <v>1.0076992339999999</v>
      </c>
      <c r="N490" s="12">
        <f t="shared" ca="1" si="154"/>
        <v>1.0147229879999999</v>
      </c>
      <c r="O490" s="17">
        <f t="shared" si="163"/>
        <v>0</v>
      </c>
      <c r="P490" s="14">
        <f t="shared" ca="1" si="155"/>
        <v>14.72298799</v>
      </c>
      <c r="Q490" s="21">
        <f t="shared" si="156"/>
        <v>0</v>
      </c>
      <c r="R490" s="14">
        <f t="shared" si="164"/>
        <v>0</v>
      </c>
      <c r="S490" s="4" t="str">
        <f t="shared" si="165"/>
        <v>J=</v>
      </c>
      <c r="T490" s="33">
        <f t="shared" si="166"/>
        <v>44285</v>
      </c>
      <c r="U490" s="3"/>
      <c r="V490" s="3"/>
      <c r="W490" s="3"/>
      <c r="X490" s="3"/>
      <c r="Y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</row>
    <row r="491" spans="1:148" x14ac:dyDescent="0.15">
      <c r="A491" s="41">
        <f t="shared" si="157"/>
        <v>44240</v>
      </c>
      <c r="B491" s="15">
        <f t="shared" ca="1" si="167"/>
        <v>1014.882472</v>
      </c>
      <c r="C491" s="14">
        <f t="shared" si="158"/>
        <v>1000</v>
      </c>
      <c r="D491" s="13">
        <f ca="1">IF(A491&lt;$B$1,VLOOKUP(A491,[1]DI!$A$4:$B$15000,2,FALSE),0)</f>
        <v>0</v>
      </c>
      <c r="E491" s="14">
        <f t="shared" ca="1" si="168"/>
        <v>1</v>
      </c>
      <c r="F491" s="14">
        <f ca="1">(TRUNC(PRODUCT($E$12:$E490),16))</f>
        <v>1.03917179415973</v>
      </c>
      <c r="G491" s="14">
        <f t="shared" ca="1" si="169"/>
        <v>1.0319017368632599</v>
      </c>
      <c r="H491" s="14">
        <f t="shared" ca="1" si="170"/>
        <v>1.0070452999999999</v>
      </c>
      <c r="I491" s="13">
        <f t="shared" si="159"/>
        <v>2.1000000000000001E-2</v>
      </c>
      <c r="J491" s="33">
        <f t="shared" si="160"/>
        <v>44104</v>
      </c>
      <c r="K491" s="2">
        <f t="shared" si="161"/>
        <v>93</v>
      </c>
      <c r="L491" s="17">
        <f t="shared" si="162"/>
        <v>94</v>
      </c>
      <c r="M491" s="12">
        <f t="shared" si="153"/>
        <v>1.0077823429999999</v>
      </c>
      <c r="N491" s="12">
        <f t="shared" ca="1" si="154"/>
        <v>1.014882472</v>
      </c>
      <c r="O491" s="17">
        <f t="shared" si="163"/>
        <v>0</v>
      </c>
      <c r="P491" s="14">
        <f t="shared" ca="1" si="155"/>
        <v>14.882472</v>
      </c>
      <c r="Q491" s="21">
        <f t="shared" si="156"/>
        <v>0</v>
      </c>
      <c r="R491" s="14">
        <f t="shared" si="164"/>
        <v>0</v>
      </c>
      <c r="S491" s="4" t="str">
        <f t="shared" si="165"/>
        <v>J=</v>
      </c>
      <c r="T491" s="33">
        <f t="shared" si="166"/>
        <v>44285</v>
      </c>
      <c r="U491" s="3"/>
      <c r="V491" s="3"/>
      <c r="W491" s="3"/>
      <c r="X491" s="3"/>
      <c r="Y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</row>
    <row r="492" spans="1:148" x14ac:dyDescent="0.15">
      <c r="A492" s="41">
        <f t="shared" si="157"/>
        <v>44241</v>
      </c>
      <c r="B492" s="15">
        <f t="shared" ca="1" si="167"/>
        <v>1014.882472</v>
      </c>
      <c r="C492" s="14">
        <f t="shared" si="158"/>
        <v>1000</v>
      </c>
      <c r="D492" s="13">
        <f ca="1">IF(A492&lt;$B$1,VLOOKUP(A492,[1]DI!$A$4:$B$15000,2,FALSE),0)</f>
        <v>0</v>
      </c>
      <c r="E492" s="14">
        <f t="shared" ca="1" si="168"/>
        <v>1</v>
      </c>
      <c r="F492" s="14">
        <f ca="1">(TRUNC(PRODUCT($E$12:$E491),16))</f>
        <v>1.03917179415973</v>
      </c>
      <c r="G492" s="14">
        <f t="shared" ca="1" si="169"/>
        <v>1.0319017368632599</v>
      </c>
      <c r="H492" s="14">
        <f t="shared" ca="1" si="170"/>
        <v>1.0070452999999999</v>
      </c>
      <c r="I492" s="13">
        <f t="shared" si="159"/>
        <v>2.1000000000000001E-2</v>
      </c>
      <c r="J492" s="33">
        <f t="shared" si="160"/>
        <v>44104</v>
      </c>
      <c r="K492" s="2">
        <f t="shared" si="161"/>
        <v>93</v>
      </c>
      <c r="L492" s="17">
        <f t="shared" si="162"/>
        <v>94</v>
      </c>
      <c r="M492" s="12">
        <f t="shared" si="153"/>
        <v>1.0077823429999999</v>
      </c>
      <c r="N492" s="12">
        <f t="shared" ca="1" si="154"/>
        <v>1.014882472</v>
      </c>
      <c r="O492" s="17">
        <f t="shared" si="163"/>
        <v>0</v>
      </c>
      <c r="P492" s="14">
        <f t="shared" ca="1" si="155"/>
        <v>14.882472</v>
      </c>
      <c r="Q492" s="21">
        <f t="shared" si="156"/>
        <v>0</v>
      </c>
      <c r="R492" s="14">
        <f t="shared" si="164"/>
        <v>0</v>
      </c>
      <c r="S492" s="4" t="str">
        <f t="shared" si="165"/>
        <v>J=</v>
      </c>
      <c r="T492" s="33">
        <f t="shared" si="166"/>
        <v>44285</v>
      </c>
      <c r="U492" s="3"/>
      <c r="V492" s="3"/>
      <c r="W492" s="3"/>
      <c r="X492" s="3"/>
      <c r="Y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</row>
    <row r="493" spans="1:148" x14ac:dyDescent="0.15">
      <c r="A493" s="41">
        <f t="shared" si="157"/>
        <v>44242</v>
      </c>
      <c r="B493" s="15">
        <f t="shared" ca="1" si="167"/>
        <v>1014.882472</v>
      </c>
      <c r="C493" s="14">
        <f t="shared" si="158"/>
        <v>1000</v>
      </c>
      <c r="D493" s="13">
        <f ca="1">IF(A493&lt;$B$1,VLOOKUP(A493,[1]DI!$A$4:$B$15000,2,FALSE),0)</f>
        <v>0</v>
      </c>
      <c r="E493" s="14">
        <f t="shared" ca="1" si="168"/>
        <v>1</v>
      </c>
      <c r="F493" s="14">
        <f ca="1">(TRUNC(PRODUCT($E$12:$E492),16))</f>
        <v>1.03917179415973</v>
      </c>
      <c r="G493" s="14">
        <f t="shared" ca="1" si="169"/>
        <v>1.0319017368632599</v>
      </c>
      <c r="H493" s="14">
        <f t="shared" ca="1" si="170"/>
        <v>1.0070452999999999</v>
      </c>
      <c r="I493" s="13">
        <f t="shared" si="159"/>
        <v>2.1000000000000001E-2</v>
      </c>
      <c r="J493" s="33">
        <f t="shared" si="160"/>
        <v>44104</v>
      </c>
      <c r="K493" s="2">
        <f t="shared" si="161"/>
        <v>93</v>
      </c>
      <c r="L493" s="17">
        <f t="shared" si="162"/>
        <v>94</v>
      </c>
      <c r="M493" s="12">
        <f t="shared" si="153"/>
        <v>1.0077823429999999</v>
      </c>
      <c r="N493" s="12">
        <f t="shared" ca="1" si="154"/>
        <v>1.014882472</v>
      </c>
      <c r="O493" s="17">
        <f t="shared" si="163"/>
        <v>0</v>
      </c>
      <c r="P493" s="14">
        <f t="shared" ca="1" si="155"/>
        <v>14.882472</v>
      </c>
      <c r="Q493" s="21">
        <f t="shared" si="156"/>
        <v>0</v>
      </c>
      <c r="R493" s="14">
        <f t="shared" si="164"/>
        <v>0</v>
      </c>
      <c r="S493" s="4" t="str">
        <f t="shared" si="165"/>
        <v>J=</v>
      </c>
      <c r="T493" s="33">
        <f t="shared" si="166"/>
        <v>44285</v>
      </c>
      <c r="U493" s="3"/>
      <c r="V493" s="3"/>
      <c r="W493" s="3"/>
      <c r="X493" s="3"/>
      <c r="Y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</row>
    <row r="494" spans="1:148" x14ac:dyDescent="0.15">
      <c r="A494" s="41">
        <f t="shared" si="157"/>
        <v>44243</v>
      </c>
      <c r="B494" s="15">
        <f t="shared" ca="1" si="167"/>
        <v>1014.882472</v>
      </c>
      <c r="C494" s="14">
        <f t="shared" si="158"/>
        <v>1000</v>
      </c>
      <c r="D494" s="13">
        <f ca="1">IF(A494&lt;$B$1,VLOOKUP(A494,[1]DI!$A$4:$B$15000,2,FALSE),0)</f>
        <v>0</v>
      </c>
      <c r="E494" s="14">
        <f t="shared" ca="1" si="168"/>
        <v>1</v>
      </c>
      <c r="F494" s="14">
        <f ca="1">(TRUNC(PRODUCT($E$12:$E493),16))</f>
        <v>1.03917179415973</v>
      </c>
      <c r="G494" s="14">
        <f t="shared" ca="1" si="169"/>
        <v>1.0319017368632599</v>
      </c>
      <c r="H494" s="14">
        <f t="shared" ca="1" si="170"/>
        <v>1.0070452999999999</v>
      </c>
      <c r="I494" s="13">
        <f t="shared" si="159"/>
        <v>2.1000000000000001E-2</v>
      </c>
      <c r="J494" s="33">
        <f t="shared" si="160"/>
        <v>44104</v>
      </c>
      <c r="K494" s="2">
        <f t="shared" si="161"/>
        <v>93</v>
      </c>
      <c r="L494" s="17">
        <f t="shared" si="162"/>
        <v>94</v>
      </c>
      <c r="M494" s="12">
        <f t="shared" si="153"/>
        <v>1.0077823429999999</v>
      </c>
      <c r="N494" s="12">
        <f t="shared" ca="1" si="154"/>
        <v>1.014882472</v>
      </c>
      <c r="O494" s="17">
        <f t="shared" si="163"/>
        <v>0</v>
      </c>
      <c r="P494" s="14">
        <f t="shared" ca="1" si="155"/>
        <v>14.882472</v>
      </c>
      <c r="Q494" s="21">
        <f t="shared" si="156"/>
        <v>0</v>
      </c>
      <c r="R494" s="14">
        <f t="shared" si="164"/>
        <v>0</v>
      </c>
      <c r="S494" s="4" t="str">
        <f t="shared" si="165"/>
        <v>J=</v>
      </c>
      <c r="T494" s="33">
        <f t="shared" si="166"/>
        <v>44285</v>
      </c>
      <c r="U494" s="3"/>
      <c r="V494" s="3"/>
      <c r="W494" s="3"/>
      <c r="X494" s="3"/>
      <c r="Y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</row>
    <row r="495" spans="1:148" x14ac:dyDescent="0.15">
      <c r="A495" s="41">
        <f t="shared" si="157"/>
        <v>44244</v>
      </c>
      <c r="B495" s="15">
        <f t="shared" ca="1" si="167"/>
        <v>1014.882472</v>
      </c>
      <c r="C495" s="14">
        <f t="shared" si="158"/>
        <v>1000</v>
      </c>
      <c r="D495" s="13">
        <f ca="1">IF(A495&lt;$B$1,VLOOKUP(A495,[1]DI!$A$4:$B$15000,2,FALSE),0)</f>
        <v>1.9000000000000006E-2</v>
      </c>
      <c r="E495" s="14">
        <f t="shared" ca="1" si="168"/>
        <v>1.0000746899999999</v>
      </c>
      <c r="F495" s="14">
        <f ca="1">(TRUNC(PRODUCT($E$12:$E494),16))</f>
        <v>1.03917179415973</v>
      </c>
      <c r="G495" s="14">
        <f t="shared" ca="1" si="169"/>
        <v>1.0319017368632599</v>
      </c>
      <c r="H495" s="14">
        <f t="shared" ca="1" si="170"/>
        <v>1.0070452999999999</v>
      </c>
      <c r="I495" s="13">
        <f t="shared" si="159"/>
        <v>2.1000000000000001E-2</v>
      </c>
      <c r="J495" s="33">
        <f t="shared" si="160"/>
        <v>44104</v>
      </c>
      <c r="K495" s="2">
        <f t="shared" si="161"/>
        <v>94</v>
      </c>
      <c r="L495" s="17">
        <f t="shared" si="162"/>
        <v>94</v>
      </c>
      <c r="M495" s="12">
        <f t="shared" si="153"/>
        <v>1.0077823429999999</v>
      </c>
      <c r="N495" s="12">
        <f t="shared" ca="1" si="154"/>
        <v>1.014882472</v>
      </c>
      <c r="O495" s="17">
        <f t="shared" si="163"/>
        <v>0</v>
      </c>
      <c r="P495" s="14">
        <f t="shared" ca="1" si="155"/>
        <v>14.882472</v>
      </c>
      <c r="Q495" s="21">
        <f t="shared" si="156"/>
        <v>0</v>
      </c>
      <c r="R495" s="14">
        <f t="shared" si="164"/>
        <v>0</v>
      </c>
      <c r="S495" s="4" t="str">
        <f t="shared" si="165"/>
        <v>J=</v>
      </c>
      <c r="T495" s="33">
        <f t="shared" si="166"/>
        <v>44285</v>
      </c>
      <c r="U495" s="3"/>
      <c r="V495" s="3"/>
      <c r="W495" s="3"/>
      <c r="X495" s="3"/>
      <c r="Y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</row>
    <row r="496" spans="1:148" x14ac:dyDescent="0.15">
      <c r="A496" s="41">
        <f t="shared" si="157"/>
        <v>44245</v>
      </c>
      <c r="B496" s="15">
        <f t="shared" ca="1" si="167"/>
        <v>1015.041985</v>
      </c>
      <c r="C496" s="14">
        <f t="shared" si="158"/>
        <v>1000</v>
      </c>
      <c r="D496" s="13">
        <f ca="1">IF(A496&lt;$B$1,VLOOKUP(A496,[1]DI!$A$4:$B$15000,2,FALSE),0)</f>
        <v>1.9000000000000006E-2</v>
      </c>
      <c r="E496" s="14">
        <f t="shared" ca="1" si="168"/>
        <v>1.0000746899999999</v>
      </c>
      <c r="F496" s="14">
        <f ca="1">(TRUNC(PRODUCT($E$12:$E495),16))</f>
        <v>1.0392494099010401</v>
      </c>
      <c r="G496" s="14">
        <f t="shared" ca="1" si="169"/>
        <v>1.0319017368632599</v>
      </c>
      <c r="H496" s="14">
        <f t="shared" ca="1" si="170"/>
        <v>1.00712052</v>
      </c>
      <c r="I496" s="13">
        <f t="shared" si="159"/>
        <v>2.1000000000000001E-2</v>
      </c>
      <c r="J496" s="33">
        <f t="shared" si="160"/>
        <v>44104</v>
      </c>
      <c r="K496" s="2">
        <f t="shared" si="161"/>
        <v>95</v>
      </c>
      <c r="L496" s="17">
        <f t="shared" si="162"/>
        <v>95</v>
      </c>
      <c r="M496" s="12">
        <f t="shared" si="153"/>
        <v>1.007865459</v>
      </c>
      <c r="N496" s="12">
        <f t="shared" ca="1" si="154"/>
        <v>1.0150419850000001</v>
      </c>
      <c r="O496" s="17">
        <f t="shared" si="163"/>
        <v>0</v>
      </c>
      <c r="P496" s="14">
        <f t="shared" ca="1" si="155"/>
        <v>15.041985</v>
      </c>
      <c r="Q496" s="21">
        <f t="shared" si="156"/>
        <v>0</v>
      </c>
      <c r="R496" s="14">
        <f t="shared" si="164"/>
        <v>0</v>
      </c>
      <c r="S496" s="4" t="str">
        <f t="shared" si="165"/>
        <v>J=</v>
      </c>
      <c r="T496" s="33">
        <f t="shared" si="166"/>
        <v>44285</v>
      </c>
      <c r="U496" s="3"/>
      <c r="V496" s="3"/>
      <c r="W496" s="3"/>
      <c r="X496" s="3"/>
      <c r="Y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</row>
    <row r="497" spans="1:148" x14ac:dyDescent="0.15">
      <c r="A497" s="41">
        <f t="shared" si="157"/>
        <v>44246</v>
      </c>
      <c r="B497" s="15">
        <f t="shared" ca="1" si="167"/>
        <v>1015.20151699</v>
      </c>
      <c r="C497" s="14">
        <f t="shared" si="158"/>
        <v>1000</v>
      </c>
      <c r="D497" s="13">
        <f ca="1">IF(A497&lt;$B$1,VLOOKUP(A497,[1]DI!$A$4:$B$15000,2,FALSE),0)</f>
        <v>1.9000000000000006E-2</v>
      </c>
      <c r="E497" s="14">
        <f t="shared" ca="1" si="168"/>
        <v>1.0000746899999999</v>
      </c>
      <c r="F497" s="14">
        <f ca="1">(TRUNC(PRODUCT($E$12:$E496),16))</f>
        <v>1.03932703143946</v>
      </c>
      <c r="G497" s="14">
        <f t="shared" ca="1" si="169"/>
        <v>1.0319017368632599</v>
      </c>
      <c r="H497" s="14">
        <f t="shared" ca="1" si="170"/>
        <v>1.00719574</v>
      </c>
      <c r="I497" s="13">
        <f t="shared" si="159"/>
        <v>2.1000000000000001E-2</v>
      </c>
      <c r="J497" s="33">
        <f t="shared" si="160"/>
        <v>44104</v>
      </c>
      <c r="K497" s="2">
        <f t="shared" si="161"/>
        <v>96</v>
      </c>
      <c r="L497" s="17">
        <f t="shared" si="162"/>
        <v>96</v>
      </c>
      <c r="M497" s="12">
        <f t="shared" si="153"/>
        <v>1.007948581</v>
      </c>
      <c r="N497" s="12">
        <f t="shared" ca="1" si="154"/>
        <v>1.0152015169999999</v>
      </c>
      <c r="O497" s="17">
        <f t="shared" si="163"/>
        <v>0</v>
      </c>
      <c r="P497" s="14">
        <f t="shared" ca="1" si="155"/>
        <v>15.20151699</v>
      </c>
      <c r="Q497" s="21">
        <f t="shared" si="156"/>
        <v>0</v>
      </c>
      <c r="R497" s="14">
        <f t="shared" si="164"/>
        <v>0</v>
      </c>
      <c r="S497" s="4" t="str">
        <f t="shared" si="165"/>
        <v>J=</v>
      </c>
      <c r="T497" s="33">
        <f t="shared" si="166"/>
        <v>44285</v>
      </c>
      <c r="U497" s="3"/>
      <c r="V497" s="3"/>
      <c r="W497" s="3"/>
      <c r="X497" s="3"/>
      <c r="Y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</row>
    <row r="498" spans="1:148" x14ac:dyDescent="0.15">
      <c r="A498" s="41">
        <f t="shared" si="157"/>
        <v>44247</v>
      </c>
      <c r="B498" s="15">
        <f t="shared" ca="1" si="167"/>
        <v>1015.361079</v>
      </c>
      <c r="C498" s="14">
        <f t="shared" si="158"/>
        <v>1000</v>
      </c>
      <c r="D498" s="13">
        <f ca="1">IF(A498&lt;$B$1,VLOOKUP(A498,[1]DI!$A$4:$B$15000,2,FALSE),0)</f>
        <v>0</v>
      </c>
      <c r="E498" s="14">
        <f t="shared" ca="1" si="168"/>
        <v>1</v>
      </c>
      <c r="F498" s="14">
        <f ca="1">(TRUNC(PRODUCT($E$12:$E497),16))</f>
        <v>1.03940465877544</v>
      </c>
      <c r="G498" s="14">
        <f t="shared" ca="1" si="169"/>
        <v>1.0319017368632599</v>
      </c>
      <c r="H498" s="14">
        <f t="shared" ca="1" si="170"/>
        <v>1.00727097</v>
      </c>
      <c r="I498" s="13">
        <f t="shared" si="159"/>
        <v>2.1000000000000001E-2</v>
      </c>
      <c r="J498" s="33">
        <f t="shared" si="160"/>
        <v>44104</v>
      </c>
      <c r="K498" s="2">
        <f t="shared" si="161"/>
        <v>96</v>
      </c>
      <c r="L498" s="17">
        <f t="shared" si="162"/>
        <v>97</v>
      </c>
      <c r="M498" s="12">
        <f t="shared" si="153"/>
        <v>1.0080317110000001</v>
      </c>
      <c r="N498" s="12">
        <f t="shared" ca="1" si="154"/>
        <v>1.0153610790000001</v>
      </c>
      <c r="O498" s="17">
        <f t="shared" si="163"/>
        <v>0</v>
      </c>
      <c r="P498" s="14">
        <f t="shared" ca="1" si="155"/>
        <v>15.361079</v>
      </c>
      <c r="Q498" s="21">
        <f t="shared" si="156"/>
        <v>0</v>
      </c>
      <c r="R498" s="14">
        <f t="shared" si="164"/>
        <v>0</v>
      </c>
      <c r="S498" s="4" t="str">
        <f t="shared" si="165"/>
        <v>J=</v>
      </c>
      <c r="T498" s="33">
        <f t="shared" si="166"/>
        <v>44285</v>
      </c>
      <c r="U498" s="3"/>
      <c r="V498" s="3"/>
      <c r="W498" s="3"/>
      <c r="X498" s="3"/>
      <c r="Y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</row>
    <row r="499" spans="1:148" x14ac:dyDescent="0.15">
      <c r="A499" s="41">
        <f t="shared" si="157"/>
        <v>44248</v>
      </c>
      <c r="B499" s="15">
        <f t="shared" ca="1" si="167"/>
        <v>1015.361079</v>
      </c>
      <c r="C499" s="14">
        <f t="shared" si="158"/>
        <v>1000</v>
      </c>
      <c r="D499" s="13">
        <f ca="1">IF(A499&lt;$B$1,VLOOKUP(A499,[1]DI!$A$4:$B$15000,2,FALSE),0)</f>
        <v>0</v>
      </c>
      <c r="E499" s="14">
        <f t="shared" ca="1" si="168"/>
        <v>1</v>
      </c>
      <c r="F499" s="14">
        <f ca="1">(TRUNC(PRODUCT($E$12:$E498),16))</f>
        <v>1.03940465877544</v>
      </c>
      <c r="G499" s="14">
        <f t="shared" ca="1" si="169"/>
        <v>1.0319017368632599</v>
      </c>
      <c r="H499" s="14">
        <f t="shared" ca="1" si="170"/>
        <v>1.00727097</v>
      </c>
      <c r="I499" s="13">
        <f t="shared" si="159"/>
        <v>2.1000000000000001E-2</v>
      </c>
      <c r="J499" s="33">
        <f t="shared" si="160"/>
        <v>44104</v>
      </c>
      <c r="K499" s="2">
        <f t="shared" si="161"/>
        <v>96</v>
      </c>
      <c r="L499" s="17">
        <f t="shared" si="162"/>
        <v>97</v>
      </c>
      <c r="M499" s="12">
        <f t="shared" si="153"/>
        <v>1.0080317110000001</v>
      </c>
      <c r="N499" s="12">
        <f t="shared" ca="1" si="154"/>
        <v>1.0153610790000001</v>
      </c>
      <c r="O499" s="17">
        <f t="shared" si="163"/>
        <v>0</v>
      </c>
      <c r="P499" s="14">
        <f t="shared" ca="1" si="155"/>
        <v>15.361079</v>
      </c>
      <c r="Q499" s="21">
        <f t="shared" si="156"/>
        <v>0</v>
      </c>
      <c r="R499" s="14">
        <f t="shared" si="164"/>
        <v>0</v>
      </c>
      <c r="S499" s="4" t="str">
        <f t="shared" si="165"/>
        <v>J=</v>
      </c>
      <c r="T499" s="33">
        <f t="shared" si="166"/>
        <v>44285</v>
      </c>
      <c r="U499" s="3"/>
      <c r="V499" s="3"/>
      <c r="W499" s="3"/>
      <c r="X499" s="3"/>
      <c r="Y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</row>
    <row r="500" spans="1:148" x14ac:dyDescent="0.15">
      <c r="A500" s="41">
        <f t="shared" si="157"/>
        <v>44249</v>
      </c>
      <c r="B500" s="15">
        <f t="shared" ca="1" si="167"/>
        <v>1015.361079</v>
      </c>
      <c r="C500" s="14">
        <f t="shared" si="158"/>
        <v>1000</v>
      </c>
      <c r="D500" s="13">
        <f ca="1">IF(A500&lt;$B$1,VLOOKUP(A500,[1]DI!$A$4:$B$15000,2,FALSE),0)</f>
        <v>1.9000000000000006E-2</v>
      </c>
      <c r="E500" s="14">
        <f t="shared" ca="1" si="168"/>
        <v>1.0000746899999999</v>
      </c>
      <c r="F500" s="14">
        <f ca="1">(TRUNC(PRODUCT($E$12:$E499),16))</f>
        <v>1.03940465877544</v>
      </c>
      <c r="G500" s="14">
        <f t="shared" ca="1" si="169"/>
        <v>1.0319017368632599</v>
      </c>
      <c r="H500" s="14">
        <f t="shared" ca="1" si="170"/>
        <v>1.00727097</v>
      </c>
      <c r="I500" s="13">
        <f t="shared" si="159"/>
        <v>2.1000000000000001E-2</v>
      </c>
      <c r="J500" s="33">
        <f t="shared" si="160"/>
        <v>44104</v>
      </c>
      <c r="K500" s="2">
        <f t="shared" si="161"/>
        <v>97</v>
      </c>
      <c r="L500" s="17">
        <f t="shared" si="162"/>
        <v>97</v>
      </c>
      <c r="M500" s="12">
        <f t="shared" si="153"/>
        <v>1.0080317110000001</v>
      </c>
      <c r="N500" s="12">
        <f t="shared" ca="1" si="154"/>
        <v>1.0153610790000001</v>
      </c>
      <c r="O500" s="17">
        <f t="shared" si="163"/>
        <v>0</v>
      </c>
      <c r="P500" s="14">
        <f t="shared" ca="1" si="155"/>
        <v>15.361079</v>
      </c>
      <c r="Q500" s="21">
        <f t="shared" si="156"/>
        <v>0</v>
      </c>
      <c r="R500" s="14">
        <f t="shared" si="164"/>
        <v>0</v>
      </c>
      <c r="S500" s="4" t="str">
        <f t="shared" si="165"/>
        <v>J=</v>
      </c>
      <c r="T500" s="33">
        <f t="shared" si="166"/>
        <v>44285</v>
      </c>
      <c r="U500" s="3"/>
      <c r="V500" s="3"/>
      <c r="W500" s="3"/>
      <c r="X500" s="3"/>
      <c r="Y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</row>
    <row r="501" spans="1:148" x14ac:dyDescent="0.15">
      <c r="A501" s="41">
        <f t="shared" si="157"/>
        <v>44250</v>
      </c>
      <c r="B501" s="15">
        <f t="shared" ca="1" si="167"/>
        <v>1015.52066</v>
      </c>
      <c r="C501" s="14">
        <f t="shared" si="158"/>
        <v>1000</v>
      </c>
      <c r="D501" s="13">
        <f ca="1">IF(A501&lt;$B$1,VLOOKUP(A501,[1]DI!$A$4:$B$15000,2,FALSE),0)</f>
        <v>1.9000000000000006E-2</v>
      </c>
      <c r="E501" s="14">
        <f t="shared" ca="1" si="168"/>
        <v>1.0000746899999999</v>
      </c>
      <c r="F501" s="14">
        <f ca="1">(TRUNC(PRODUCT($E$12:$E500),16))</f>
        <v>1.0394822919094</v>
      </c>
      <c r="G501" s="14">
        <f t="shared" ca="1" si="169"/>
        <v>1.0319017368632599</v>
      </c>
      <c r="H501" s="14">
        <f t="shared" ca="1" si="170"/>
        <v>1.0073462</v>
      </c>
      <c r="I501" s="13">
        <f t="shared" si="159"/>
        <v>2.1000000000000001E-2</v>
      </c>
      <c r="J501" s="33">
        <f t="shared" si="160"/>
        <v>44104</v>
      </c>
      <c r="K501" s="2">
        <f t="shared" si="161"/>
        <v>98</v>
      </c>
      <c r="L501" s="17">
        <f t="shared" si="162"/>
        <v>98</v>
      </c>
      <c r="M501" s="12">
        <f t="shared" si="153"/>
        <v>1.0081148470000001</v>
      </c>
      <c r="N501" s="12">
        <f t="shared" ca="1" si="154"/>
        <v>1.01552066</v>
      </c>
      <c r="O501" s="17">
        <f t="shared" si="163"/>
        <v>0</v>
      </c>
      <c r="P501" s="14">
        <f t="shared" ca="1" si="155"/>
        <v>15.520659999999999</v>
      </c>
      <c r="Q501" s="21">
        <f t="shared" si="156"/>
        <v>0</v>
      </c>
      <c r="R501" s="14">
        <f t="shared" si="164"/>
        <v>0</v>
      </c>
      <c r="S501" s="4" t="str">
        <f t="shared" si="165"/>
        <v>J=</v>
      </c>
      <c r="T501" s="33">
        <f t="shared" si="166"/>
        <v>44285</v>
      </c>
      <c r="U501" s="3"/>
      <c r="V501" s="3"/>
      <c r="W501" s="3"/>
      <c r="X501" s="3"/>
      <c r="Y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</row>
    <row r="502" spans="1:148" x14ac:dyDescent="0.15">
      <c r="A502" s="41">
        <f t="shared" si="157"/>
        <v>44251</v>
      </c>
      <c r="B502" s="15">
        <f t="shared" ca="1" si="167"/>
        <v>1015.6802709900001</v>
      </c>
      <c r="C502" s="14">
        <f t="shared" si="158"/>
        <v>1000</v>
      </c>
      <c r="D502" s="13">
        <f ca="1">IF(A502&lt;$B$1,VLOOKUP(A502,[1]DI!$A$4:$B$15000,2,FALSE),0)</f>
        <v>1.9000000000000006E-2</v>
      </c>
      <c r="E502" s="14">
        <f t="shared" ca="1" si="168"/>
        <v>1.0000746899999999</v>
      </c>
      <c r="F502" s="14">
        <f ca="1">(TRUNC(PRODUCT($E$12:$E501),16))</f>
        <v>1.03955993084179</v>
      </c>
      <c r="G502" s="14">
        <f t="shared" ca="1" si="169"/>
        <v>1.0319017368632599</v>
      </c>
      <c r="H502" s="14">
        <f t="shared" ca="1" si="170"/>
        <v>1.0074214399999999</v>
      </c>
      <c r="I502" s="13">
        <f t="shared" si="159"/>
        <v>2.1000000000000001E-2</v>
      </c>
      <c r="J502" s="33">
        <f t="shared" si="160"/>
        <v>44104</v>
      </c>
      <c r="K502" s="2">
        <f t="shared" si="161"/>
        <v>99</v>
      </c>
      <c r="L502" s="17">
        <f t="shared" si="162"/>
        <v>99</v>
      </c>
      <c r="M502" s="12">
        <f t="shared" si="153"/>
        <v>1.00819799</v>
      </c>
      <c r="N502" s="12">
        <f t="shared" ca="1" si="154"/>
        <v>1.0156802709999999</v>
      </c>
      <c r="O502" s="17">
        <f t="shared" si="163"/>
        <v>0</v>
      </c>
      <c r="P502" s="14">
        <f t="shared" ca="1" si="155"/>
        <v>15.68027099</v>
      </c>
      <c r="Q502" s="21">
        <f t="shared" si="156"/>
        <v>0</v>
      </c>
      <c r="R502" s="14">
        <f t="shared" si="164"/>
        <v>0</v>
      </c>
      <c r="S502" s="4" t="str">
        <f t="shared" si="165"/>
        <v>J=</v>
      </c>
      <c r="T502" s="33">
        <f t="shared" si="166"/>
        <v>44285</v>
      </c>
      <c r="U502" s="3"/>
      <c r="V502" s="3"/>
      <c r="W502" s="3"/>
      <c r="X502" s="3"/>
      <c r="Y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</row>
    <row r="503" spans="1:148" x14ac:dyDescent="0.15">
      <c r="A503" s="41">
        <f t="shared" si="157"/>
        <v>44252</v>
      </c>
      <c r="B503" s="15">
        <f t="shared" ca="1" si="167"/>
        <v>1015.8399010000001</v>
      </c>
      <c r="C503" s="14">
        <f t="shared" si="158"/>
        <v>1000</v>
      </c>
      <c r="D503" s="13">
        <f ca="1">IF(A503&lt;$B$1,VLOOKUP(A503,[1]DI!$A$4:$B$15000,2,FALSE),0)</f>
        <v>1.9000000000000006E-2</v>
      </c>
      <c r="E503" s="14">
        <f t="shared" ca="1" si="168"/>
        <v>1.0000746899999999</v>
      </c>
      <c r="F503" s="14">
        <f ca="1">(TRUNC(PRODUCT($E$12:$E502),16))</f>
        <v>1.0396375755730201</v>
      </c>
      <c r="G503" s="14">
        <f t="shared" ca="1" si="169"/>
        <v>1.0319017368632599</v>
      </c>
      <c r="H503" s="14">
        <f t="shared" ca="1" si="170"/>
        <v>1.00749668</v>
      </c>
      <c r="I503" s="13">
        <f t="shared" si="159"/>
        <v>2.1000000000000001E-2</v>
      </c>
      <c r="J503" s="33">
        <f t="shared" si="160"/>
        <v>44104</v>
      </c>
      <c r="K503" s="2">
        <f t="shared" si="161"/>
        <v>100</v>
      </c>
      <c r="L503" s="17">
        <f t="shared" si="162"/>
        <v>100</v>
      </c>
      <c r="M503" s="12">
        <f t="shared" si="153"/>
        <v>1.00828114</v>
      </c>
      <c r="N503" s="12">
        <f t="shared" ca="1" si="154"/>
        <v>1.0158399010000001</v>
      </c>
      <c r="O503" s="17">
        <f t="shared" si="163"/>
        <v>0</v>
      </c>
      <c r="P503" s="14">
        <f t="shared" ca="1" si="155"/>
        <v>15.839900999999999</v>
      </c>
      <c r="Q503" s="21">
        <f t="shared" si="156"/>
        <v>0</v>
      </c>
      <c r="R503" s="14">
        <f t="shared" si="164"/>
        <v>0</v>
      </c>
      <c r="S503" s="4" t="str">
        <f t="shared" si="165"/>
        <v>J=</v>
      </c>
      <c r="T503" s="33">
        <f t="shared" si="166"/>
        <v>44285</v>
      </c>
      <c r="U503" s="3"/>
      <c r="V503" s="3"/>
      <c r="W503" s="3"/>
      <c r="X503" s="3"/>
      <c r="Y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</row>
    <row r="504" spans="1:148" x14ac:dyDescent="0.15">
      <c r="A504" s="41">
        <f t="shared" si="157"/>
        <v>44253</v>
      </c>
      <c r="B504" s="15">
        <f t="shared" ca="1" si="167"/>
        <v>1015.999561</v>
      </c>
      <c r="C504" s="14">
        <f t="shared" si="158"/>
        <v>1000</v>
      </c>
      <c r="D504" s="13">
        <f ca="1">IF(A504&lt;$B$1,VLOOKUP(A504,[1]DI!$A$4:$B$15000,2,FALSE),0)</f>
        <v>1.9000000000000006E-2</v>
      </c>
      <c r="E504" s="14">
        <f t="shared" ca="1" si="168"/>
        <v>1.0000746899999999</v>
      </c>
      <c r="F504" s="14">
        <f ca="1">(TRUNC(PRODUCT($E$12:$E503),16))</f>
        <v>1.0397152261035401</v>
      </c>
      <c r="G504" s="14">
        <f t="shared" ca="1" si="169"/>
        <v>1.0319017368632599</v>
      </c>
      <c r="H504" s="14">
        <f t="shared" ca="1" si="170"/>
        <v>1.0075719299999999</v>
      </c>
      <c r="I504" s="13">
        <f t="shared" si="159"/>
        <v>2.1000000000000001E-2</v>
      </c>
      <c r="J504" s="33">
        <f t="shared" si="160"/>
        <v>44104</v>
      </c>
      <c r="K504" s="2">
        <f t="shared" si="161"/>
        <v>101</v>
      </c>
      <c r="L504" s="17">
        <f t="shared" si="162"/>
        <v>101</v>
      </c>
      <c r="M504" s="12">
        <f t="shared" si="153"/>
        <v>1.008364297</v>
      </c>
      <c r="N504" s="12">
        <f t="shared" ca="1" si="154"/>
        <v>1.0159995610000001</v>
      </c>
      <c r="O504" s="17">
        <f t="shared" si="163"/>
        <v>0</v>
      </c>
      <c r="P504" s="14">
        <f t="shared" ca="1" si="155"/>
        <v>15.999561</v>
      </c>
      <c r="Q504" s="21">
        <f t="shared" si="156"/>
        <v>0</v>
      </c>
      <c r="R504" s="14">
        <f t="shared" si="164"/>
        <v>0</v>
      </c>
      <c r="S504" s="4" t="str">
        <f t="shared" si="165"/>
        <v>J=</v>
      </c>
      <c r="T504" s="33">
        <f t="shared" si="166"/>
        <v>44285</v>
      </c>
      <c r="U504" s="3"/>
      <c r="V504" s="3"/>
      <c r="W504" s="3"/>
      <c r="X504" s="3"/>
      <c r="Y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</row>
    <row r="505" spans="1:148" x14ac:dyDescent="0.15">
      <c r="A505" s="41">
        <f t="shared" si="157"/>
        <v>44254</v>
      </c>
      <c r="B505" s="15">
        <f t="shared" ca="1" si="167"/>
        <v>1016.159249</v>
      </c>
      <c r="C505" s="14">
        <f t="shared" si="158"/>
        <v>1000</v>
      </c>
      <c r="D505" s="13">
        <f ca="1">IF(A505&lt;$B$1,VLOOKUP(A505,[1]DI!$A$4:$B$15000,2,FALSE),0)</f>
        <v>0</v>
      </c>
      <c r="E505" s="14">
        <f t="shared" ca="1" si="168"/>
        <v>1</v>
      </c>
      <c r="F505" s="14">
        <f ca="1">(TRUNC(PRODUCT($E$12:$E504),16))</f>
        <v>1.0397928824337801</v>
      </c>
      <c r="G505" s="14">
        <f t="shared" ca="1" si="169"/>
        <v>1.0319017368632599</v>
      </c>
      <c r="H505" s="14">
        <f t="shared" ca="1" si="170"/>
        <v>1.0076471899999999</v>
      </c>
      <c r="I505" s="13">
        <f t="shared" si="159"/>
        <v>2.1000000000000001E-2</v>
      </c>
      <c r="J505" s="33">
        <f t="shared" si="160"/>
        <v>44104</v>
      </c>
      <c r="K505" s="2">
        <f t="shared" si="161"/>
        <v>101</v>
      </c>
      <c r="L505" s="17">
        <f t="shared" si="162"/>
        <v>102</v>
      </c>
      <c r="M505" s="12">
        <f t="shared" si="153"/>
        <v>1.00844746</v>
      </c>
      <c r="N505" s="12">
        <f t="shared" ca="1" si="154"/>
        <v>1.016159249</v>
      </c>
      <c r="O505" s="17">
        <f t="shared" si="163"/>
        <v>0</v>
      </c>
      <c r="P505" s="14">
        <f t="shared" ca="1" si="155"/>
        <v>16.159248999999999</v>
      </c>
      <c r="Q505" s="21">
        <f t="shared" si="156"/>
        <v>0</v>
      </c>
      <c r="R505" s="14">
        <f t="shared" si="164"/>
        <v>0</v>
      </c>
      <c r="S505" s="4" t="str">
        <f t="shared" si="165"/>
        <v>J=</v>
      </c>
      <c r="T505" s="33">
        <f t="shared" si="166"/>
        <v>44285</v>
      </c>
      <c r="U505" s="3"/>
      <c r="V505" s="3"/>
      <c r="W505" s="3"/>
      <c r="X505" s="3"/>
      <c r="Y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</row>
    <row r="506" spans="1:148" x14ac:dyDescent="0.15">
      <c r="A506" s="41">
        <f t="shared" si="157"/>
        <v>44255</v>
      </c>
      <c r="B506" s="15">
        <f t="shared" ca="1" si="167"/>
        <v>1016.159249</v>
      </c>
      <c r="C506" s="14">
        <f t="shared" si="158"/>
        <v>1000</v>
      </c>
      <c r="D506" s="13">
        <f ca="1">IF(A506&lt;$B$1,VLOOKUP(A506,[1]DI!$A$4:$B$15000,2,FALSE),0)</f>
        <v>0</v>
      </c>
      <c r="E506" s="14">
        <f t="shared" ca="1" si="168"/>
        <v>1</v>
      </c>
      <c r="F506" s="14">
        <f ca="1">(TRUNC(PRODUCT($E$12:$E505),16))</f>
        <v>1.0397928824337801</v>
      </c>
      <c r="G506" s="14">
        <f t="shared" ca="1" si="169"/>
        <v>1.0319017368632599</v>
      </c>
      <c r="H506" s="14">
        <f t="shared" ca="1" si="170"/>
        <v>1.0076471899999999</v>
      </c>
      <c r="I506" s="13">
        <f t="shared" si="159"/>
        <v>2.1000000000000001E-2</v>
      </c>
      <c r="J506" s="33">
        <f t="shared" si="160"/>
        <v>44104</v>
      </c>
      <c r="K506" s="2">
        <f t="shared" si="161"/>
        <v>101</v>
      </c>
      <c r="L506" s="17">
        <f t="shared" si="162"/>
        <v>102</v>
      </c>
      <c r="M506" s="12">
        <f t="shared" si="153"/>
        <v>1.00844746</v>
      </c>
      <c r="N506" s="12">
        <f t="shared" ca="1" si="154"/>
        <v>1.016159249</v>
      </c>
      <c r="O506" s="17">
        <f t="shared" si="163"/>
        <v>0</v>
      </c>
      <c r="P506" s="14">
        <f t="shared" ca="1" si="155"/>
        <v>16.159248999999999</v>
      </c>
      <c r="Q506" s="21">
        <f t="shared" si="156"/>
        <v>0</v>
      </c>
      <c r="R506" s="14">
        <f t="shared" si="164"/>
        <v>0</v>
      </c>
      <c r="S506" s="4" t="str">
        <f t="shared" si="165"/>
        <v>J=</v>
      </c>
      <c r="T506" s="33">
        <f t="shared" si="166"/>
        <v>44285</v>
      </c>
      <c r="U506" s="3"/>
      <c r="V506" s="3"/>
      <c r="W506" s="3"/>
      <c r="X506" s="3"/>
      <c r="Y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</row>
    <row r="507" spans="1:148" x14ac:dyDescent="0.15">
      <c r="A507" s="41">
        <f t="shared" si="157"/>
        <v>44256</v>
      </c>
      <c r="B507" s="15">
        <f t="shared" ca="1" si="167"/>
        <v>1016.159249</v>
      </c>
      <c r="C507" s="14">
        <f t="shared" si="158"/>
        <v>1000</v>
      </c>
      <c r="D507" s="13">
        <f ca="1">IF(A507&lt;$B$1,VLOOKUP(A507,[1]DI!$A$4:$B$15000,2,FALSE),0)</f>
        <v>1.9000000000000006E-2</v>
      </c>
      <c r="E507" s="14">
        <f t="shared" ca="1" si="168"/>
        <v>1.0000746899999999</v>
      </c>
      <c r="F507" s="14">
        <f ca="1">(TRUNC(PRODUCT($E$12:$E506),16))</f>
        <v>1.0397928824337801</v>
      </c>
      <c r="G507" s="14">
        <f t="shared" ca="1" si="169"/>
        <v>1.0319017368632599</v>
      </c>
      <c r="H507" s="14">
        <f t="shared" ca="1" si="170"/>
        <v>1.0076471899999999</v>
      </c>
      <c r="I507" s="13">
        <f t="shared" si="159"/>
        <v>2.1000000000000001E-2</v>
      </c>
      <c r="J507" s="33">
        <f t="shared" si="160"/>
        <v>44104</v>
      </c>
      <c r="K507" s="2">
        <f t="shared" si="161"/>
        <v>102</v>
      </c>
      <c r="L507" s="17">
        <f t="shared" si="162"/>
        <v>102</v>
      </c>
      <c r="M507" s="12">
        <f t="shared" si="153"/>
        <v>1.00844746</v>
      </c>
      <c r="N507" s="12">
        <f t="shared" ca="1" si="154"/>
        <v>1.016159249</v>
      </c>
      <c r="O507" s="17">
        <f t="shared" si="163"/>
        <v>0</v>
      </c>
      <c r="P507" s="14">
        <f t="shared" ca="1" si="155"/>
        <v>16.159248999999999</v>
      </c>
      <c r="Q507" s="21">
        <f t="shared" si="156"/>
        <v>0</v>
      </c>
      <c r="R507" s="14">
        <f t="shared" si="164"/>
        <v>0</v>
      </c>
      <c r="S507" s="4" t="str">
        <f t="shared" si="165"/>
        <v>J=</v>
      </c>
      <c r="T507" s="33">
        <f t="shared" si="166"/>
        <v>44285</v>
      </c>
      <c r="U507" s="3"/>
      <c r="V507" s="3"/>
      <c r="W507" s="3"/>
      <c r="X507" s="3"/>
      <c r="Y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</row>
    <row r="508" spans="1:148" x14ac:dyDescent="0.15">
      <c r="A508" s="41">
        <f t="shared" si="157"/>
        <v>44257</v>
      </c>
      <c r="B508" s="15">
        <f t="shared" ca="1" si="167"/>
        <v>1016.318958</v>
      </c>
      <c r="C508" s="14">
        <f t="shared" si="158"/>
        <v>1000</v>
      </c>
      <c r="D508" s="13">
        <f ca="1">IF(A508&lt;$B$1,VLOOKUP(A508,[1]DI!$A$4:$B$15000,2,FALSE),0)</f>
        <v>1.9000000000000006E-2</v>
      </c>
      <c r="E508" s="14">
        <f t="shared" ca="1" si="168"/>
        <v>1.0000746899999999</v>
      </c>
      <c r="F508" s="14">
        <f ca="1">(TRUNC(PRODUCT($E$12:$E507),16))</f>
        <v>1.0398705445641701</v>
      </c>
      <c r="G508" s="14">
        <f t="shared" ca="1" si="169"/>
        <v>1.0319017368632599</v>
      </c>
      <c r="H508" s="14">
        <f t="shared" ca="1" si="170"/>
        <v>1.0077224499999999</v>
      </c>
      <c r="I508" s="13">
        <f t="shared" si="159"/>
        <v>2.1000000000000001E-2</v>
      </c>
      <c r="J508" s="33">
        <f t="shared" si="160"/>
        <v>44104</v>
      </c>
      <c r="K508" s="2">
        <f t="shared" si="161"/>
        <v>103</v>
      </c>
      <c r="L508" s="17">
        <f t="shared" si="162"/>
        <v>103</v>
      </c>
      <c r="M508" s="12">
        <f t="shared" si="153"/>
        <v>1.008530631</v>
      </c>
      <c r="N508" s="12">
        <f t="shared" ca="1" si="154"/>
        <v>1.0163189580000001</v>
      </c>
      <c r="O508" s="17">
        <f t="shared" si="163"/>
        <v>0</v>
      </c>
      <c r="P508" s="14">
        <f t="shared" ca="1" si="155"/>
        <v>16.318957999999999</v>
      </c>
      <c r="Q508" s="21">
        <f t="shared" si="156"/>
        <v>0</v>
      </c>
      <c r="R508" s="14">
        <f t="shared" si="164"/>
        <v>0</v>
      </c>
      <c r="S508" s="4" t="str">
        <f t="shared" si="165"/>
        <v>J=</v>
      </c>
      <c r="T508" s="33">
        <f t="shared" si="166"/>
        <v>44285</v>
      </c>
      <c r="U508" s="3"/>
      <c r="V508" s="3"/>
      <c r="W508" s="3"/>
      <c r="X508" s="3"/>
      <c r="Y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</row>
    <row r="509" spans="1:148" x14ac:dyDescent="0.15">
      <c r="A509" s="41">
        <f t="shared" si="157"/>
        <v>44258</v>
      </c>
      <c r="B509" s="15">
        <f t="shared" ca="1" si="167"/>
        <v>1016.47868599</v>
      </c>
      <c r="C509" s="14">
        <f t="shared" si="158"/>
        <v>1000</v>
      </c>
      <c r="D509" s="13">
        <f ca="1">IF(A509&lt;$B$1,VLOOKUP(A509,[1]DI!$A$4:$B$15000,2,FALSE),0)</f>
        <v>1.9000000000000006E-2</v>
      </c>
      <c r="E509" s="14">
        <f t="shared" ca="1" si="168"/>
        <v>1.0000746899999999</v>
      </c>
      <c r="F509" s="14">
        <f ca="1">(TRUNC(PRODUCT($E$12:$E508),16))</f>
        <v>1.03994821249514</v>
      </c>
      <c r="G509" s="14">
        <f t="shared" ca="1" si="169"/>
        <v>1.0319017368632599</v>
      </c>
      <c r="H509" s="14">
        <f t="shared" ca="1" si="170"/>
        <v>1.00779771</v>
      </c>
      <c r="I509" s="13">
        <f t="shared" si="159"/>
        <v>2.1000000000000001E-2</v>
      </c>
      <c r="J509" s="33">
        <f t="shared" si="160"/>
        <v>44104</v>
      </c>
      <c r="K509" s="2">
        <f t="shared" si="161"/>
        <v>104</v>
      </c>
      <c r="L509" s="17">
        <f t="shared" si="162"/>
        <v>104</v>
      </c>
      <c r="M509" s="12">
        <f t="shared" si="153"/>
        <v>1.008613808</v>
      </c>
      <c r="N509" s="12">
        <f t="shared" ca="1" si="154"/>
        <v>1.0164786859999999</v>
      </c>
      <c r="O509" s="17">
        <f t="shared" si="163"/>
        <v>0</v>
      </c>
      <c r="P509" s="14">
        <f t="shared" ca="1" si="155"/>
        <v>16.478685989999999</v>
      </c>
      <c r="Q509" s="21">
        <f t="shared" si="156"/>
        <v>0</v>
      </c>
      <c r="R509" s="14">
        <f t="shared" si="164"/>
        <v>0</v>
      </c>
      <c r="S509" s="4" t="str">
        <f t="shared" si="165"/>
        <v>J=</v>
      </c>
      <c r="T509" s="33">
        <f t="shared" si="166"/>
        <v>44285</v>
      </c>
      <c r="U509" s="3"/>
      <c r="V509" s="3"/>
      <c r="W509" s="3"/>
      <c r="X509" s="3"/>
      <c r="Y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</row>
    <row r="510" spans="1:148" x14ac:dyDescent="0.15">
      <c r="A510" s="41">
        <f t="shared" si="157"/>
        <v>44259</v>
      </c>
      <c r="B510" s="15">
        <f t="shared" ca="1" si="167"/>
        <v>1016.638453</v>
      </c>
      <c r="C510" s="14">
        <f t="shared" si="158"/>
        <v>1000</v>
      </c>
      <c r="D510" s="13">
        <f ca="1">IF(A510&lt;$B$1,VLOOKUP(A510,[1]DI!$A$4:$B$15000,2,FALSE),0)</f>
        <v>1.9000000000000006E-2</v>
      </c>
      <c r="E510" s="14">
        <f t="shared" ca="1" si="168"/>
        <v>1.0000746899999999</v>
      </c>
      <c r="F510" s="14">
        <f ca="1">(TRUNC(PRODUCT($E$12:$E509),16))</f>
        <v>1.0400258862271301</v>
      </c>
      <c r="G510" s="14">
        <f t="shared" ca="1" si="169"/>
        <v>1.0319017368632599</v>
      </c>
      <c r="H510" s="14">
        <f t="shared" ca="1" si="170"/>
        <v>1.0078729900000001</v>
      </c>
      <c r="I510" s="13">
        <f t="shared" si="159"/>
        <v>2.1000000000000001E-2</v>
      </c>
      <c r="J510" s="33">
        <f t="shared" si="160"/>
        <v>44104</v>
      </c>
      <c r="K510" s="2">
        <f t="shared" si="161"/>
        <v>105</v>
      </c>
      <c r="L510" s="17">
        <f t="shared" si="162"/>
        <v>105</v>
      </c>
      <c r="M510" s="12">
        <f t="shared" si="153"/>
        <v>1.008696992</v>
      </c>
      <c r="N510" s="12">
        <f t="shared" ca="1" si="154"/>
        <v>1.0166384530000001</v>
      </c>
      <c r="O510" s="17">
        <f t="shared" si="163"/>
        <v>0</v>
      </c>
      <c r="P510" s="14">
        <f t="shared" ca="1" si="155"/>
        <v>16.638452999999998</v>
      </c>
      <c r="Q510" s="21">
        <f t="shared" si="156"/>
        <v>0</v>
      </c>
      <c r="R510" s="14">
        <f t="shared" si="164"/>
        <v>0</v>
      </c>
      <c r="S510" s="4" t="str">
        <f t="shared" si="165"/>
        <v>J=</v>
      </c>
      <c r="T510" s="33">
        <f t="shared" si="166"/>
        <v>44285</v>
      </c>
      <c r="U510" s="3"/>
      <c r="V510" s="3"/>
      <c r="W510" s="3"/>
      <c r="X510" s="3"/>
      <c r="Y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</row>
    <row r="511" spans="1:148" x14ac:dyDescent="0.15">
      <c r="A511" s="41">
        <f t="shared" si="157"/>
        <v>44260</v>
      </c>
      <c r="B511" s="15">
        <f t="shared" ca="1" si="167"/>
        <v>1016.79824</v>
      </c>
      <c r="C511" s="14">
        <f t="shared" si="158"/>
        <v>1000</v>
      </c>
      <c r="D511" s="13">
        <f ca="1">IF(A511&lt;$B$1,VLOOKUP(A511,[1]DI!$A$4:$B$15000,2,FALSE),0)</f>
        <v>1.9000000000000006E-2</v>
      </c>
      <c r="E511" s="14">
        <f t="shared" ca="1" si="168"/>
        <v>1.0000746899999999</v>
      </c>
      <c r="F511" s="14">
        <f ca="1">(TRUNC(PRODUCT($E$12:$E510),16))</f>
        <v>1.0401035657605699</v>
      </c>
      <c r="G511" s="14">
        <f t="shared" ca="1" si="169"/>
        <v>1.0319017368632599</v>
      </c>
      <c r="H511" s="14">
        <f t="shared" ca="1" si="170"/>
        <v>1.00794827</v>
      </c>
      <c r="I511" s="13">
        <f t="shared" si="159"/>
        <v>2.1000000000000001E-2</v>
      </c>
      <c r="J511" s="33">
        <f t="shared" si="160"/>
        <v>44104</v>
      </c>
      <c r="K511" s="2">
        <f t="shared" si="161"/>
        <v>106</v>
      </c>
      <c r="L511" s="17">
        <f t="shared" si="162"/>
        <v>106</v>
      </c>
      <c r="M511" s="12">
        <f t="shared" si="153"/>
        <v>1.0087801830000001</v>
      </c>
      <c r="N511" s="12">
        <f t="shared" ca="1" si="154"/>
        <v>1.01679824</v>
      </c>
      <c r="O511" s="17">
        <f t="shared" si="163"/>
        <v>0</v>
      </c>
      <c r="P511" s="14">
        <f t="shared" ca="1" si="155"/>
        <v>16.79824</v>
      </c>
      <c r="Q511" s="21">
        <f t="shared" si="156"/>
        <v>0</v>
      </c>
      <c r="R511" s="14">
        <f t="shared" si="164"/>
        <v>0</v>
      </c>
      <c r="S511" s="4" t="str">
        <f t="shared" si="165"/>
        <v>J=</v>
      </c>
      <c r="T511" s="33">
        <f t="shared" si="166"/>
        <v>44285</v>
      </c>
      <c r="U511" s="3"/>
      <c r="V511" s="3"/>
      <c r="W511" s="3"/>
      <c r="X511" s="3"/>
      <c r="Y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</row>
    <row r="512" spans="1:148" x14ac:dyDescent="0.15">
      <c r="A512" s="41">
        <f t="shared" si="157"/>
        <v>44261</v>
      </c>
      <c r="B512" s="15">
        <f t="shared" ca="1" si="167"/>
        <v>1016.95804699</v>
      </c>
      <c r="C512" s="14">
        <f t="shared" si="158"/>
        <v>1000</v>
      </c>
      <c r="D512" s="13">
        <f ca="1">IF(A512&lt;$B$1,VLOOKUP(A512,[1]DI!$A$4:$B$15000,2,FALSE),0)</f>
        <v>0</v>
      </c>
      <c r="E512" s="14">
        <f t="shared" ca="1" si="168"/>
        <v>1</v>
      </c>
      <c r="F512" s="14">
        <f ca="1">(TRUNC(PRODUCT($E$12:$E511),16))</f>
        <v>1.0401812510959001</v>
      </c>
      <c r="G512" s="14">
        <f t="shared" ca="1" si="169"/>
        <v>1.0319017368632599</v>
      </c>
      <c r="H512" s="14">
        <f t="shared" ca="1" si="170"/>
        <v>1.0080235500000001</v>
      </c>
      <c r="I512" s="13">
        <f t="shared" si="159"/>
        <v>2.1000000000000001E-2</v>
      </c>
      <c r="J512" s="33">
        <f t="shared" si="160"/>
        <v>44104</v>
      </c>
      <c r="K512" s="2">
        <f t="shared" si="161"/>
        <v>106</v>
      </c>
      <c r="L512" s="17">
        <f t="shared" si="162"/>
        <v>107</v>
      </c>
      <c r="M512" s="12">
        <f t="shared" si="153"/>
        <v>1.0088633810000001</v>
      </c>
      <c r="N512" s="12">
        <f t="shared" ca="1" si="154"/>
        <v>1.0169580469999999</v>
      </c>
      <c r="O512" s="17">
        <f t="shared" si="163"/>
        <v>0</v>
      </c>
      <c r="P512" s="14">
        <f t="shared" ca="1" si="155"/>
        <v>16.95804699</v>
      </c>
      <c r="Q512" s="21">
        <f t="shared" si="156"/>
        <v>0</v>
      </c>
      <c r="R512" s="14">
        <f t="shared" si="164"/>
        <v>0</v>
      </c>
      <c r="S512" s="4" t="str">
        <f t="shared" si="165"/>
        <v>J=</v>
      </c>
      <c r="T512" s="33">
        <f t="shared" si="166"/>
        <v>44285</v>
      </c>
      <c r="U512" s="3"/>
      <c r="V512" s="3"/>
      <c r="W512" s="3"/>
      <c r="X512" s="3"/>
      <c r="Y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</row>
    <row r="513" spans="1:148" x14ac:dyDescent="0.15">
      <c r="A513" s="41">
        <f t="shared" si="157"/>
        <v>44262</v>
      </c>
      <c r="B513" s="15">
        <f t="shared" ca="1" si="167"/>
        <v>1016.95804699</v>
      </c>
      <c r="C513" s="14">
        <f t="shared" si="158"/>
        <v>1000</v>
      </c>
      <c r="D513" s="13">
        <f ca="1">IF(A513&lt;$B$1,VLOOKUP(A513,[1]DI!$A$4:$B$15000,2,FALSE),0)</f>
        <v>0</v>
      </c>
      <c r="E513" s="14">
        <f t="shared" ca="1" si="168"/>
        <v>1</v>
      </c>
      <c r="F513" s="14">
        <f ca="1">(TRUNC(PRODUCT($E$12:$E512),16))</f>
        <v>1.0401812510959001</v>
      </c>
      <c r="G513" s="14">
        <f t="shared" ca="1" si="169"/>
        <v>1.0319017368632599</v>
      </c>
      <c r="H513" s="14">
        <f t="shared" ca="1" si="170"/>
        <v>1.0080235500000001</v>
      </c>
      <c r="I513" s="13">
        <f t="shared" si="159"/>
        <v>2.1000000000000001E-2</v>
      </c>
      <c r="J513" s="33">
        <f t="shared" si="160"/>
        <v>44104</v>
      </c>
      <c r="K513" s="2">
        <f t="shared" si="161"/>
        <v>106</v>
      </c>
      <c r="L513" s="17">
        <f t="shared" si="162"/>
        <v>107</v>
      </c>
      <c r="M513" s="12">
        <f t="shared" si="153"/>
        <v>1.0088633810000001</v>
      </c>
      <c r="N513" s="12">
        <f t="shared" ca="1" si="154"/>
        <v>1.0169580469999999</v>
      </c>
      <c r="O513" s="17">
        <f t="shared" si="163"/>
        <v>0</v>
      </c>
      <c r="P513" s="14">
        <f t="shared" ca="1" si="155"/>
        <v>16.95804699</v>
      </c>
      <c r="Q513" s="21">
        <f t="shared" si="156"/>
        <v>0</v>
      </c>
      <c r="R513" s="14">
        <f t="shared" si="164"/>
        <v>0</v>
      </c>
      <c r="S513" s="4" t="str">
        <f t="shared" si="165"/>
        <v>J=</v>
      </c>
      <c r="T513" s="33">
        <f t="shared" si="166"/>
        <v>44285</v>
      </c>
      <c r="U513" s="3"/>
      <c r="V513" s="3"/>
      <c r="W513" s="3"/>
      <c r="X513" s="3"/>
      <c r="Y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</row>
    <row r="514" spans="1:148" x14ac:dyDescent="0.15">
      <c r="A514" s="41">
        <f t="shared" si="157"/>
        <v>44263</v>
      </c>
      <c r="B514" s="15">
        <f t="shared" ca="1" si="167"/>
        <v>1016.95804699</v>
      </c>
      <c r="C514" s="14">
        <f t="shared" si="158"/>
        <v>1000</v>
      </c>
      <c r="D514" s="13">
        <f ca="1">IF(A514&lt;$B$1,VLOOKUP(A514,[1]DI!$A$4:$B$15000,2,FALSE),0)</f>
        <v>1.9000000000000006E-2</v>
      </c>
      <c r="E514" s="14">
        <f t="shared" ca="1" si="168"/>
        <v>1.0000746899999999</v>
      </c>
      <c r="F514" s="14">
        <f ca="1">(TRUNC(PRODUCT($E$12:$E513),16))</f>
        <v>1.0401812510959001</v>
      </c>
      <c r="G514" s="14">
        <f t="shared" ca="1" si="169"/>
        <v>1.0319017368632599</v>
      </c>
      <c r="H514" s="14">
        <f t="shared" ca="1" si="170"/>
        <v>1.0080235500000001</v>
      </c>
      <c r="I514" s="13">
        <f t="shared" si="159"/>
        <v>2.1000000000000001E-2</v>
      </c>
      <c r="J514" s="33">
        <f t="shared" si="160"/>
        <v>44104</v>
      </c>
      <c r="K514" s="2">
        <f t="shared" si="161"/>
        <v>107</v>
      </c>
      <c r="L514" s="17">
        <f t="shared" si="162"/>
        <v>107</v>
      </c>
      <c r="M514" s="12">
        <f t="shared" si="153"/>
        <v>1.0088633810000001</v>
      </c>
      <c r="N514" s="12">
        <f t="shared" ca="1" si="154"/>
        <v>1.0169580469999999</v>
      </c>
      <c r="O514" s="17">
        <f t="shared" si="163"/>
        <v>0</v>
      </c>
      <c r="P514" s="14">
        <f t="shared" ca="1" si="155"/>
        <v>16.95804699</v>
      </c>
      <c r="Q514" s="21">
        <f t="shared" si="156"/>
        <v>0</v>
      </c>
      <c r="R514" s="14">
        <f t="shared" si="164"/>
        <v>0</v>
      </c>
      <c r="S514" s="4" t="str">
        <f t="shared" si="165"/>
        <v>J=</v>
      </c>
      <c r="T514" s="33">
        <f t="shared" si="166"/>
        <v>44285</v>
      </c>
      <c r="U514" s="3"/>
      <c r="V514" s="3"/>
      <c r="W514" s="3"/>
      <c r="X514" s="3"/>
      <c r="Y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</row>
    <row r="515" spans="1:148" x14ac:dyDescent="0.15">
      <c r="A515" s="41">
        <f t="shared" si="157"/>
        <v>44264</v>
      </c>
      <c r="B515" s="15">
        <f t="shared" ca="1" si="167"/>
        <v>1017.117883</v>
      </c>
      <c r="C515" s="14">
        <f t="shared" si="158"/>
        <v>1000</v>
      </c>
      <c r="D515" s="13">
        <f ca="1">IF(A515&lt;$B$1,VLOOKUP(A515,[1]DI!$A$4:$B$15000,2,FALSE),0)</f>
        <v>1.9000000000000006E-2</v>
      </c>
      <c r="E515" s="14">
        <f t="shared" ca="1" si="168"/>
        <v>1.0000746899999999</v>
      </c>
      <c r="F515" s="14">
        <f ca="1">(TRUNC(PRODUCT($E$12:$E514),16))</f>
        <v>1.04025894223354</v>
      </c>
      <c r="G515" s="14">
        <f t="shared" ca="1" si="169"/>
        <v>1.0319017368632599</v>
      </c>
      <c r="H515" s="14">
        <f t="shared" ca="1" si="170"/>
        <v>1.0080988399999999</v>
      </c>
      <c r="I515" s="13">
        <f t="shared" si="159"/>
        <v>2.1000000000000001E-2</v>
      </c>
      <c r="J515" s="33">
        <f t="shared" si="160"/>
        <v>44104</v>
      </c>
      <c r="K515" s="2">
        <f t="shared" si="161"/>
        <v>108</v>
      </c>
      <c r="L515" s="17">
        <f t="shared" si="162"/>
        <v>108</v>
      </c>
      <c r="M515" s="12">
        <f t="shared" si="153"/>
        <v>1.008946586</v>
      </c>
      <c r="N515" s="12">
        <f t="shared" ca="1" si="154"/>
        <v>1.0171178830000001</v>
      </c>
      <c r="O515" s="17">
        <f t="shared" si="163"/>
        <v>0</v>
      </c>
      <c r="P515" s="14">
        <f t="shared" ca="1" si="155"/>
        <v>17.117882999999999</v>
      </c>
      <c r="Q515" s="21">
        <f t="shared" si="156"/>
        <v>0</v>
      </c>
      <c r="R515" s="14">
        <f t="shared" si="164"/>
        <v>0</v>
      </c>
      <c r="S515" s="4" t="str">
        <f t="shared" si="165"/>
        <v>J=</v>
      </c>
      <c r="T515" s="33">
        <f t="shared" si="166"/>
        <v>44285</v>
      </c>
      <c r="U515" s="3"/>
      <c r="V515" s="3"/>
      <c r="W515" s="3"/>
      <c r="X515" s="3"/>
      <c r="Y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</row>
    <row r="516" spans="1:148" x14ac:dyDescent="0.15">
      <c r="A516" s="41">
        <f t="shared" si="157"/>
        <v>44265</v>
      </c>
      <c r="B516" s="15">
        <f t="shared" ca="1" si="167"/>
        <v>1017.277739</v>
      </c>
      <c r="C516" s="14">
        <f t="shared" si="158"/>
        <v>1000</v>
      </c>
      <c r="D516" s="13">
        <f ca="1">IF(A516&lt;$B$1,VLOOKUP(A516,[1]DI!$A$4:$B$15000,2,FALSE),0)</f>
        <v>1.9000000000000006E-2</v>
      </c>
      <c r="E516" s="14">
        <f t="shared" ca="1" si="168"/>
        <v>1.0000746899999999</v>
      </c>
      <c r="F516" s="14">
        <f ca="1">(TRUNC(PRODUCT($E$12:$E515),16))</f>
        <v>1.0403366391739399</v>
      </c>
      <c r="G516" s="14">
        <f t="shared" ca="1" si="169"/>
        <v>1.0319017368632599</v>
      </c>
      <c r="H516" s="14">
        <f t="shared" ca="1" si="170"/>
        <v>1.00817413</v>
      </c>
      <c r="I516" s="13">
        <f t="shared" si="159"/>
        <v>2.1000000000000001E-2</v>
      </c>
      <c r="J516" s="33">
        <f t="shared" si="160"/>
        <v>44104</v>
      </c>
      <c r="K516" s="2">
        <f t="shared" si="161"/>
        <v>109</v>
      </c>
      <c r="L516" s="17">
        <f t="shared" si="162"/>
        <v>109</v>
      </c>
      <c r="M516" s="12">
        <f t="shared" si="153"/>
        <v>1.009029798</v>
      </c>
      <c r="N516" s="12">
        <f t="shared" ca="1" si="154"/>
        <v>1.0172777390000001</v>
      </c>
      <c r="O516" s="17">
        <f t="shared" si="163"/>
        <v>0</v>
      </c>
      <c r="P516" s="14">
        <f t="shared" ca="1" si="155"/>
        <v>17.277739</v>
      </c>
      <c r="Q516" s="21">
        <f t="shared" si="156"/>
        <v>0</v>
      </c>
      <c r="R516" s="14">
        <f t="shared" si="164"/>
        <v>0</v>
      </c>
      <c r="S516" s="4" t="str">
        <f t="shared" si="165"/>
        <v>J=</v>
      </c>
      <c r="T516" s="33">
        <f t="shared" si="166"/>
        <v>44285</v>
      </c>
      <c r="U516" s="3"/>
      <c r="V516" s="3"/>
      <c r="W516" s="3"/>
      <c r="X516" s="3"/>
      <c r="Y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</row>
    <row r="517" spans="1:148" x14ac:dyDescent="0.15">
      <c r="A517" s="41">
        <f t="shared" si="157"/>
        <v>44266</v>
      </c>
      <c r="B517" s="15">
        <f t="shared" ca="1" si="167"/>
        <v>1017.437623</v>
      </c>
      <c r="C517" s="14">
        <f t="shared" si="158"/>
        <v>1000</v>
      </c>
      <c r="D517" s="13">
        <f ca="1">IF(A517&lt;$B$1,VLOOKUP(A517,[1]DI!$A$4:$B$15000,2,FALSE),0)</f>
        <v>1.9000000000000006E-2</v>
      </c>
      <c r="E517" s="14">
        <f t="shared" ca="1" si="168"/>
        <v>1.0000746899999999</v>
      </c>
      <c r="F517" s="14">
        <f ca="1">(TRUNC(PRODUCT($E$12:$E516),16))</f>
        <v>1.04041434191752</v>
      </c>
      <c r="G517" s="14">
        <f t="shared" ca="1" si="169"/>
        <v>1.0319017368632599</v>
      </c>
      <c r="H517" s="14">
        <f t="shared" ca="1" si="170"/>
        <v>1.00824943</v>
      </c>
      <c r="I517" s="13">
        <f t="shared" si="159"/>
        <v>2.1000000000000001E-2</v>
      </c>
      <c r="J517" s="33">
        <f t="shared" si="160"/>
        <v>44104</v>
      </c>
      <c r="K517" s="2">
        <f t="shared" si="161"/>
        <v>110</v>
      </c>
      <c r="L517" s="17">
        <f t="shared" si="162"/>
        <v>110</v>
      </c>
      <c r="M517" s="12">
        <f t="shared" si="153"/>
        <v>1.0091130159999999</v>
      </c>
      <c r="N517" s="12">
        <f t="shared" ca="1" si="154"/>
        <v>1.017437623</v>
      </c>
      <c r="O517" s="17">
        <f t="shared" si="163"/>
        <v>0</v>
      </c>
      <c r="P517" s="14">
        <f t="shared" ca="1" si="155"/>
        <v>17.437622999999999</v>
      </c>
      <c r="Q517" s="21">
        <f t="shared" si="156"/>
        <v>0</v>
      </c>
      <c r="R517" s="14">
        <f t="shared" si="164"/>
        <v>0</v>
      </c>
      <c r="S517" s="4" t="str">
        <f t="shared" si="165"/>
        <v>J=</v>
      </c>
      <c r="T517" s="33">
        <f t="shared" si="166"/>
        <v>44285</v>
      </c>
      <c r="U517" s="3"/>
      <c r="V517" s="3"/>
      <c r="W517" s="3"/>
      <c r="X517" s="3"/>
      <c r="Y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</row>
    <row r="518" spans="1:148" x14ac:dyDescent="0.15">
      <c r="A518" s="41">
        <f t="shared" si="157"/>
        <v>44267</v>
      </c>
      <c r="B518" s="15">
        <f t="shared" ca="1" si="167"/>
        <v>1017.597538</v>
      </c>
      <c r="C518" s="14">
        <f t="shared" si="158"/>
        <v>1000</v>
      </c>
      <c r="D518" s="13">
        <f ca="1">IF(A518&lt;$B$1,VLOOKUP(A518,[1]DI!$A$4:$B$15000,2,FALSE),0)</f>
        <v>1.9000000000000006E-2</v>
      </c>
      <c r="E518" s="14">
        <f t="shared" ca="1" si="168"/>
        <v>1.0000746899999999</v>
      </c>
      <c r="F518" s="14">
        <f ca="1">(TRUNC(PRODUCT($E$12:$E517),16))</f>
        <v>1.0404920504647199</v>
      </c>
      <c r="G518" s="14">
        <f t="shared" ca="1" si="169"/>
        <v>1.0319017368632599</v>
      </c>
      <c r="H518" s="14">
        <f t="shared" ca="1" si="170"/>
        <v>1.0083247399999999</v>
      </c>
      <c r="I518" s="13">
        <f t="shared" si="159"/>
        <v>2.1000000000000001E-2</v>
      </c>
      <c r="J518" s="33">
        <f t="shared" si="160"/>
        <v>44104</v>
      </c>
      <c r="K518" s="2">
        <f t="shared" si="161"/>
        <v>111</v>
      </c>
      <c r="L518" s="17">
        <f t="shared" si="162"/>
        <v>111</v>
      </c>
      <c r="M518" s="12">
        <f t="shared" si="153"/>
        <v>1.009196242</v>
      </c>
      <c r="N518" s="12">
        <f t="shared" ca="1" si="154"/>
        <v>1.017597538</v>
      </c>
      <c r="O518" s="17">
        <f t="shared" si="163"/>
        <v>0</v>
      </c>
      <c r="P518" s="14">
        <f t="shared" ca="1" si="155"/>
        <v>17.597538</v>
      </c>
      <c r="Q518" s="21">
        <f t="shared" si="156"/>
        <v>0</v>
      </c>
      <c r="R518" s="14">
        <f t="shared" si="164"/>
        <v>0</v>
      </c>
      <c r="S518" s="4" t="str">
        <f t="shared" si="165"/>
        <v>J=</v>
      </c>
      <c r="T518" s="33">
        <f t="shared" si="166"/>
        <v>44285</v>
      </c>
      <c r="U518" s="3"/>
      <c r="V518" s="3"/>
      <c r="W518" s="3"/>
      <c r="X518" s="3"/>
      <c r="Y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</row>
    <row r="519" spans="1:148" x14ac:dyDescent="0.15">
      <c r="A519" s="41">
        <f t="shared" si="157"/>
        <v>44268</v>
      </c>
      <c r="B519" s="15">
        <f t="shared" ca="1" si="167"/>
        <v>1017.757472</v>
      </c>
      <c r="C519" s="14">
        <f t="shared" si="158"/>
        <v>1000</v>
      </c>
      <c r="D519" s="13">
        <f ca="1">IF(A519&lt;$B$1,VLOOKUP(A519,[1]DI!$A$4:$B$15000,2,FALSE),0)</f>
        <v>0</v>
      </c>
      <c r="E519" s="14">
        <f t="shared" ca="1" si="168"/>
        <v>1</v>
      </c>
      <c r="F519" s="14">
        <f ca="1">(TRUNC(PRODUCT($E$12:$E518),16))</f>
        <v>1.04056976481597</v>
      </c>
      <c r="G519" s="14">
        <f t="shared" ca="1" si="169"/>
        <v>1.0319017368632599</v>
      </c>
      <c r="H519" s="14">
        <f t="shared" ca="1" si="170"/>
        <v>1.0084000500000001</v>
      </c>
      <c r="I519" s="13">
        <f t="shared" si="159"/>
        <v>2.1000000000000001E-2</v>
      </c>
      <c r="J519" s="33">
        <f t="shared" si="160"/>
        <v>44104</v>
      </c>
      <c r="K519" s="2">
        <f t="shared" si="161"/>
        <v>111</v>
      </c>
      <c r="L519" s="17">
        <f t="shared" si="162"/>
        <v>112</v>
      </c>
      <c r="M519" s="12">
        <f t="shared" si="153"/>
        <v>1.009279474</v>
      </c>
      <c r="N519" s="12">
        <f t="shared" ca="1" si="154"/>
        <v>1.017757472</v>
      </c>
      <c r="O519" s="17">
        <f t="shared" si="163"/>
        <v>0</v>
      </c>
      <c r="P519" s="14">
        <f t="shared" ca="1" si="155"/>
        <v>17.757472</v>
      </c>
      <c r="Q519" s="21">
        <f t="shared" si="156"/>
        <v>0</v>
      </c>
      <c r="R519" s="14">
        <f t="shared" si="164"/>
        <v>0</v>
      </c>
      <c r="S519" s="4" t="str">
        <f t="shared" si="165"/>
        <v>J=</v>
      </c>
      <c r="T519" s="33">
        <f t="shared" si="166"/>
        <v>44285</v>
      </c>
      <c r="U519" s="3"/>
      <c r="V519" s="3"/>
      <c r="W519" s="3"/>
      <c r="X519" s="3"/>
      <c r="Y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</row>
    <row r="520" spans="1:148" x14ac:dyDescent="0.15">
      <c r="A520" s="41">
        <f t="shared" si="157"/>
        <v>44269</v>
      </c>
      <c r="B520" s="15">
        <f t="shared" ca="1" si="167"/>
        <v>1017.757472</v>
      </c>
      <c r="C520" s="14">
        <f t="shared" si="158"/>
        <v>1000</v>
      </c>
      <c r="D520" s="13">
        <f ca="1">IF(A520&lt;$B$1,VLOOKUP(A520,[1]DI!$A$4:$B$15000,2,FALSE),0)</f>
        <v>0</v>
      </c>
      <c r="E520" s="14">
        <f t="shared" ca="1" si="168"/>
        <v>1</v>
      </c>
      <c r="F520" s="14">
        <f ca="1">(TRUNC(PRODUCT($E$12:$E519),16))</f>
        <v>1.04056976481597</v>
      </c>
      <c r="G520" s="14">
        <f t="shared" ca="1" si="169"/>
        <v>1.0319017368632599</v>
      </c>
      <c r="H520" s="14">
        <f t="shared" ca="1" si="170"/>
        <v>1.0084000500000001</v>
      </c>
      <c r="I520" s="13">
        <f t="shared" si="159"/>
        <v>2.1000000000000001E-2</v>
      </c>
      <c r="J520" s="33">
        <f t="shared" si="160"/>
        <v>44104</v>
      </c>
      <c r="K520" s="2">
        <f t="shared" si="161"/>
        <v>111</v>
      </c>
      <c r="L520" s="17">
        <f t="shared" si="162"/>
        <v>112</v>
      </c>
      <c r="M520" s="12">
        <f t="shared" si="153"/>
        <v>1.009279474</v>
      </c>
      <c r="N520" s="12">
        <f t="shared" ca="1" si="154"/>
        <v>1.017757472</v>
      </c>
      <c r="O520" s="17">
        <f t="shared" si="163"/>
        <v>0</v>
      </c>
      <c r="P520" s="14">
        <f t="shared" ca="1" si="155"/>
        <v>17.757472</v>
      </c>
      <c r="Q520" s="21">
        <f t="shared" si="156"/>
        <v>0</v>
      </c>
      <c r="R520" s="14">
        <f t="shared" si="164"/>
        <v>0</v>
      </c>
      <c r="S520" s="4" t="str">
        <f t="shared" si="165"/>
        <v>J=</v>
      </c>
      <c r="T520" s="33">
        <f t="shared" si="166"/>
        <v>44285</v>
      </c>
      <c r="U520" s="3"/>
      <c r="V520" s="3"/>
      <c r="W520" s="3"/>
      <c r="X520" s="3"/>
      <c r="Y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</row>
    <row r="521" spans="1:148" x14ac:dyDescent="0.15">
      <c r="A521" s="41">
        <f t="shared" si="157"/>
        <v>44270</v>
      </c>
      <c r="B521" s="15">
        <f t="shared" ca="1" si="167"/>
        <v>1017.757472</v>
      </c>
      <c r="C521" s="14">
        <f t="shared" si="158"/>
        <v>1000</v>
      </c>
      <c r="D521" s="13">
        <f ca="1">IF(A521&lt;$B$1,VLOOKUP(A521,[1]DI!$A$4:$B$15000,2,FALSE),0)</f>
        <v>1.9000000000000006E-2</v>
      </c>
      <c r="E521" s="14">
        <f t="shared" ca="1" si="168"/>
        <v>1.0000746899999999</v>
      </c>
      <c r="F521" s="14">
        <f ca="1">(TRUNC(PRODUCT($E$12:$E520),16))</f>
        <v>1.04056976481597</v>
      </c>
      <c r="G521" s="14">
        <f t="shared" ca="1" si="169"/>
        <v>1.0319017368632599</v>
      </c>
      <c r="H521" s="14">
        <f t="shared" ca="1" si="170"/>
        <v>1.0084000500000001</v>
      </c>
      <c r="I521" s="13">
        <f t="shared" si="159"/>
        <v>2.1000000000000001E-2</v>
      </c>
      <c r="J521" s="33">
        <f t="shared" si="160"/>
        <v>44104</v>
      </c>
      <c r="K521" s="2">
        <f t="shared" si="161"/>
        <v>112</v>
      </c>
      <c r="L521" s="17">
        <f t="shared" si="162"/>
        <v>112</v>
      </c>
      <c r="M521" s="12">
        <f t="shared" si="153"/>
        <v>1.009279474</v>
      </c>
      <c r="N521" s="12">
        <f t="shared" ca="1" si="154"/>
        <v>1.017757472</v>
      </c>
      <c r="O521" s="17">
        <f t="shared" si="163"/>
        <v>0</v>
      </c>
      <c r="P521" s="14">
        <f t="shared" ca="1" si="155"/>
        <v>17.757472</v>
      </c>
      <c r="Q521" s="21">
        <f t="shared" si="156"/>
        <v>0</v>
      </c>
      <c r="R521" s="14">
        <f t="shared" si="164"/>
        <v>0</v>
      </c>
      <c r="S521" s="4" t="str">
        <f t="shared" si="165"/>
        <v>J=</v>
      </c>
      <c r="T521" s="33">
        <f t="shared" si="166"/>
        <v>44285</v>
      </c>
      <c r="U521" s="3"/>
      <c r="V521" s="3"/>
      <c r="W521" s="3"/>
      <c r="X521" s="3"/>
      <c r="Y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</row>
    <row r="522" spans="1:148" x14ac:dyDescent="0.15">
      <c r="A522" s="41">
        <f t="shared" si="157"/>
        <v>44271</v>
      </c>
      <c r="B522" s="15">
        <f t="shared" ca="1" si="167"/>
        <v>1017.917435</v>
      </c>
      <c r="C522" s="14">
        <f t="shared" si="158"/>
        <v>1000</v>
      </c>
      <c r="D522" s="13">
        <f ca="1">IF(A522&lt;$B$1,VLOOKUP(A522,[1]DI!$A$4:$B$15000,2,FALSE),0)</f>
        <v>1.9000000000000006E-2</v>
      </c>
      <c r="E522" s="14">
        <f t="shared" ca="1" si="168"/>
        <v>1.0000746899999999</v>
      </c>
      <c r="F522" s="14">
        <f ca="1">(TRUNC(PRODUCT($E$12:$E521),16))</f>
        <v>1.0406474849717</v>
      </c>
      <c r="G522" s="14">
        <f t="shared" ca="1" si="169"/>
        <v>1.0319017368632599</v>
      </c>
      <c r="H522" s="14">
        <f t="shared" ca="1" si="170"/>
        <v>1.00847537</v>
      </c>
      <c r="I522" s="13">
        <f t="shared" si="159"/>
        <v>2.1000000000000001E-2</v>
      </c>
      <c r="J522" s="33">
        <f t="shared" si="160"/>
        <v>44104</v>
      </c>
      <c r="K522" s="2">
        <f t="shared" si="161"/>
        <v>113</v>
      </c>
      <c r="L522" s="17">
        <f t="shared" si="162"/>
        <v>113</v>
      </c>
      <c r="M522" s="12">
        <f t="shared" si="153"/>
        <v>1.009362713</v>
      </c>
      <c r="N522" s="12">
        <f t="shared" ca="1" si="154"/>
        <v>1.017917435</v>
      </c>
      <c r="O522" s="17">
        <f t="shared" si="163"/>
        <v>0</v>
      </c>
      <c r="P522" s="14">
        <f t="shared" ca="1" si="155"/>
        <v>17.917435000000001</v>
      </c>
      <c r="Q522" s="21">
        <f t="shared" si="156"/>
        <v>0</v>
      </c>
      <c r="R522" s="14">
        <f t="shared" si="164"/>
        <v>0</v>
      </c>
      <c r="S522" s="4" t="str">
        <f t="shared" si="165"/>
        <v>J=</v>
      </c>
      <c r="T522" s="33">
        <f t="shared" si="166"/>
        <v>44285</v>
      </c>
      <c r="U522" s="3"/>
      <c r="V522" s="3"/>
      <c r="W522" s="3"/>
      <c r="X522" s="3"/>
      <c r="Y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</row>
    <row r="523" spans="1:148" x14ac:dyDescent="0.15">
      <c r="A523" s="41">
        <f t="shared" si="157"/>
        <v>44272</v>
      </c>
      <c r="B523" s="15">
        <f t="shared" ca="1" si="167"/>
        <v>1018.077418</v>
      </c>
      <c r="C523" s="14">
        <f t="shared" si="158"/>
        <v>1000</v>
      </c>
      <c r="D523" s="13">
        <f ca="1">IF(A523&lt;$B$1,VLOOKUP(A523,[1]DI!$A$4:$B$15000,2,FALSE),0)</f>
        <v>1.9000000000000006E-2</v>
      </c>
      <c r="E523" s="14">
        <f t="shared" ca="1" si="168"/>
        <v>1.0000746899999999</v>
      </c>
      <c r="F523" s="14">
        <f ca="1">(TRUNC(PRODUCT($E$12:$E522),16))</f>
        <v>1.0407252109323499</v>
      </c>
      <c r="G523" s="14">
        <f t="shared" ca="1" si="169"/>
        <v>1.0319017368632599</v>
      </c>
      <c r="H523" s="14">
        <f t="shared" ca="1" si="170"/>
        <v>1.0085506900000001</v>
      </c>
      <c r="I523" s="13">
        <f t="shared" si="159"/>
        <v>2.1000000000000001E-2</v>
      </c>
      <c r="J523" s="33">
        <f t="shared" si="160"/>
        <v>44104</v>
      </c>
      <c r="K523" s="2">
        <f t="shared" si="161"/>
        <v>114</v>
      </c>
      <c r="L523" s="17">
        <f t="shared" si="162"/>
        <v>114</v>
      </c>
      <c r="M523" s="12">
        <f t="shared" si="153"/>
        <v>1.009445959</v>
      </c>
      <c r="N523" s="12">
        <f t="shared" ca="1" si="154"/>
        <v>1.0180774180000001</v>
      </c>
      <c r="O523" s="17">
        <f t="shared" si="163"/>
        <v>0</v>
      </c>
      <c r="P523" s="14">
        <f t="shared" ca="1" si="155"/>
        <v>18.077418000000002</v>
      </c>
      <c r="Q523" s="21">
        <f t="shared" si="156"/>
        <v>0</v>
      </c>
      <c r="R523" s="14">
        <f t="shared" si="164"/>
        <v>0</v>
      </c>
      <c r="S523" s="4" t="str">
        <f t="shared" si="165"/>
        <v>J=</v>
      </c>
      <c r="T523" s="33">
        <f t="shared" si="166"/>
        <v>44285</v>
      </c>
      <c r="U523" s="3"/>
      <c r="V523" s="3"/>
      <c r="W523" s="3"/>
      <c r="X523" s="3"/>
      <c r="Y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</row>
    <row r="524" spans="1:148" x14ac:dyDescent="0.15">
      <c r="A524" s="41">
        <f t="shared" si="157"/>
        <v>44273</v>
      </c>
      <c r="B524" s="15">
        <f t="shared" ca="1" si="167"/>
        <v>1018.237431</v>
      </c>
      <c r="C524" s="14">
        <f t="shared" si="158"/>
        <v>1000</v>
      </c>
      <c r="D524" s="13">
        <f ca="1">IF(A524&lt;$B$1,VLOOKUP(A524,[1]DI!$A$4:$B$15000,2,FALSE),0)</f>
        <v>2.6499999999999999E-2</v>
      </c>
      <c r="E524" s="14">
        <f t="shared" ca="1" si="168"/>
        <v>1.00010379</v>
      </c>
      <c r="F524" s="14">
        <f ca="1">(TRUNC(PRODUCT($E$12:$E523),16))</f>
        <v>1.04080294269836</v>
      </c>
      <c r="G524" s="14">
        <f t="shared" ca="1" si="169"/>
        <v>1.0319017368632599</v>
      </c>
      <c r="H524" s="14">
        <f t="shared" ca="1" si="170"/>
        <v>1.0086260199999999</v>
      </c>
      <c r="I524" s="13">
        <f t="shared" si="159"/>
        <v>2.1000000000000001E-2</v>
      </c>
      <c r="J524" s="33">
        <f t="shared" si="160"/>
        <v>44104</v>
      </c>
      <c r="K524" s="2">
        <f t="shared" si="161"/>
        <v>115</v>
      </c>
      <c r="L524" s="17">
        <f t="shared" si="162"/>
        <v>115</v>
      </c>
      <c r="M524" s="12">
        <f t="shared" ref="M524:M587" si="171">ROUND((I524+1)^(L524/252),9)</f>
        <v>1.0095292119999999</v>
      </c>
      <c r="N524" s="12">
        <f t="shared" ref="N524:N587" ca="1" si="172">ROUND(H524*M524,9)</f>
        <v>1.018237431</v>
      </c>
      <c r="O524" s="17">
        <f t="shared" si="163"/>
        <v>0</v>
      </c>
      <c r="P524" s="14">
        <f t="shared" ref="P524:P587" ca="1" si="173">TRUNC(((N524-1)*C524),8)</f>
        <v>18.237431000000001</v>
      </c>
      <c r="Q524" s="21">
        <f t="shared" ref="Q524:Q587" si="174">IF($O524&gt;0,VLOOKUP($O524,$W$12:$AC$150,7),0)</f>
        <v>0</v>
      </c>
      <c r="R524" s="14">
        <f t="shared" si="164"/>
        <v>0</v>
      </c>
      <c r="S524" s="4" t="str">
        <f t="shared" si="165"/>
        <v>J=</v>
      </c>
      <c r="T524" s="33">
        <f t="shared" si="166"/>
        <v>44285</v>
      </c>
      <c r="U524" s="3"/>
      <c r="V524" s="3"/>
      <c r="W524" s="3"/>
      <c r="X524" s="3"/>
      <c r="Y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</row>
    <row r="525" spans="1:148" x14ac:dyDescent="0.15">
      <c r="A525" s="41">
        <f t="shared" ref="A525:A588" si="175">(A524+1)</f>
        <v>44274</v>
      </c>
      <c r="B525" s="15">
        <f t="shared" ca="1" si="167"/>
        <v>1018.427106</v>
      </c>
      <c r="C525" s="14">
        <f t="shared" ref="C525:C588" si="176">(C524-R524)</f>
        <v>1000</v>
      </c>
      <c r="D525" s="13">
        <f ca="1">IF(A525&lt;$B$1,VLOOKUP(A525,[1]DI!$A$4:$B$15000,2,FALSE),0)</f>
        <v>2.6499999999999999E-2</v>
      </c>
      <c r="E525" s="14">
        <f t="shared" ca="1" si="168"/>
        <v>1.00010379</v>
      </c>
      <c r="F525" s="14">
        <f ca="1">(TRUNC(PRODUCT($E$12:$E524),16))</f>
        <v>1.0409109676357799</v>
      </c>
      <c r="G525" s="14">
        <f t="shared" ca="1" si="169"/>
        <v>1.0319017368632599</v>
      </c>
      <c r="H525" s="14">
        <f t="shared" ca="1" si="170"/>
        <v>1.00873071</v>
      </c>
      <c r="I525" s="13">
        <f t="shared" ref="I525:I588" si="177">I524</f>
        <v>2.1000000000000001E-2</v>
      </c>
      <c r="J525" s="33">
        <f t="shared" ref="J525:J588" si="178">IF(O524&gt;0,VLOOKUP(O524,W$12:AG$150,2),J524)</f>
        <v>44104</v>
      </c>
      <c r="K525" s="2">
        <f t="shared" ref="K525:K588" si="179">IF(A525&gt;J525,IF(NETWORKDAYS(J525,A525,$W$160:$W$544)-1=0,1,NETWORKDAYS(J525,A525,$W$160:$W$544)-1),0)</f>
        <v>116</v>
      </c>
      <c r="L525" s="17">
        <f t="shared" ref="L525:L588" si="180">IF(AND(K525=1,K524=1),1,IF(K525&gt;0,IF(K525=K524,K525+1,K525),0))</f>
        <v>116</v>
      </c>
      <c r="M525" s="12">
        <f t="shared" si="171"/>
        <v>1.0096124719999999</v>
      </c>
      <c r="N525" s="12">
        <f t="shared" ca="1" si="172"/>
        <v>1.0184271060000001</v>
      </c>
      <c r="O525" s="17">
        <f t="shared" ref="O525:O588" si="181">IF(VLOOKUP(A525,X$12:AE$150,8)=VLOOKUP(A524,X$12:AE$150,8),0,VLOOKUP(A525,X$12:AE$150,8))</f>
        <v>0</v>
      </c>
      <c r="P525" s="14">
        <f t="shared" ca="1" si="173"/>
        <v>18.427105999999998</v>
      </c>
      <c r="Q525" s="21">
        <f t="shared" si="174"/>
        <v>0</v>
      </c>
      <c r="R525" s="14">
        <f t="shared" ref="R525:R588" si="182">IF(Q525&gt;0,TRUNC(Q525*C525,8),0)</f>
        <v>0</v>
      </c>
      <c r="S525" s="4" t="str">
        <f t="shared" ref="S525:S588" si="183">IF(O524&gt;0,VLOOKUP(O524,W$12:AG$150,10),S524)</f>
        <v>J=</v>
      </c>
      <c r="T525" s="33">
        <f t="shared" ref="T525:T588" si="184">IF(O524&gt;0,VLOOKUP(O524,W$12:AG$150,11),T524)</f>
        <v>44285</v>
      </c>
      <c r="U525" s="3"/>
      <c r="V525" s="3"/>
      <c r="W525" s="3"/>
      <c r="X525" s="3"/>
      <c r="Y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</row>
    <row r="526" spans="1:148" x14ac:dyDescent="0.15">
      <c r="A526" s="41">
        <f t="shared" si="175"/>
        <v>44275</v>
      </c>
      <c r="B526" s="15">
        <f t="shared" ref="B526:B589" ca="1" si="185">IF(A526&lt;=TODAY(),C526+P526,IF(AND(A526&gt;TODAY(),A526&lt;=$B$1),IF(VLOOKUP(TODAY(),$A$10:$D$5000,4,FALSE)=0,"n.d",C526+P526),"n.d"))</f>
        <v>1018.616804</v>
      </c>
      <c r="C526" s="14">
        <f t="shared" si="176"/>
        <v>1000</v>
      </c>
      <c r="D526" s="13">
        <f ca="1">IF(A526&lt;$B$1,VLOOKUP(A526,[1]DI!$A$4:$B$15000,2,FALSE),0)</f>
        <v>0</v>
      </c>
      <c r="E526" s="14">
        <f t="shared" ref="E526:E589" ca="1" si="186">ROUND(((1+D526)^(1/252)),8)</f>
        <v>1</v>
      </c>
      <c r="F526" s="14">
        <f ca="1">(TRUNC(PRODUCT($E$12:$E525),16))</f>
        <v>1.0410190037851099</v>
      </c>
      <c r="G526" s="14">
        <f t="shared" ref="G526:G589" ca="1" si="187">IF(O525&gt;0,F525,G525)</f>
        <v>1.0319017368632599</v>
      </c>
      <c r="H526" s="14">
        <f t="shared" ref="H526:H589" ca="1" si="188">ROUND(F526/G526,8)</f>
        <v>1.0088353999999999</v>
      </c>
      <c r="I526" s="13">
        <f t="shared" si="177"/>
        <v>2.1000000000000001E-2</v>
      </c>
      <c r="J526" s="33">
        <f t="shared" si="178"/>
        <v>44104</v>
      </c>
      <c r="K526" s="2">
        <f t="shared" si="179"/>
        <v>116</v>
      </c>
      <c r="L526" s="17">
        <f t="shared" si="180"/>
        <v>117</v>
      </c>
      <c r="M526" s="12">
        <f t="shared" si="171"/>
        <v>1.009695738</v>
      </c>
      <c r="N526" s="12">
        <f t="shared" ca="1" si="172"/>
        <v>1.0186168040000001</v>
      </c>
      <c r="O526" s="17">
        <f t="shared" si="181"/>
        <v>0</v>
      </c>
      <c r="P526" s="14">
        <f t="shared" ca="1" si="173"/>
        <v>18.616803999999998</v>
      </c>
      <c r="Q526" s="21">
        <f t="shared" si="174"/>
        <v>0</v>
      </c>
      <c r="R526" s="14">
        <f t="shared" si="182"/>
        <v>0</v>
      </c>
      <c r="S526" s="4" t="str">
        <f t="shared" si="183"/>
        <v>J=</v>
      </c>
      <c r="T526" s="33">
        <f t="shared" si="184"/>
        <v>44285</v>
      </c>
      <c r="U526" s="3"/>
      <c r="V526" s="3"/>
      <c r="W526" s="3"/>
      <c r="X526" s="3"/>
      <c r="Y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</row>
    <row r="527" spans="1:148" x14ac:dyDescent="0.15">
      <c r="A527" s="41">
        <f t="shared" si="175"/>
        <v>44276</v>
      </c>
      <c r="B527" s="15">
        <f t="shared" ca="1" si="185"/>
        <v>1018.616804</v>
      </c>
      <c r="C527" s="14">
        <f t="shared" si="176"/>
        <v>1000</v>
      </c>
      <c r="D527" s="13">
        <f ca="1">IF(A527&lt;$B$1,VLOOKUP(A527,[1]DI!$A$4:$B$15000,2,FALSE),0)</f>
        <v>0</v>
      </c>
      <c r="E527" s="14">
        <f t="shared" ca="1" si="186"/>
        <v>1</v>
      </c>
      <c r="F527" s="14">
        <f ca="1">(TRUNC(PRODUCT($E$12:$E526),16))</f>
        <v>1.0410190037851099</v>
      </c>
      <c r="G527" s="14">
        <f t="shared" ca="1" si="187"/>
        <v>1.0319017368632599</v>
      </c>
      <c r="H527" s="14">
        <f t="shared" ca="1" si="188"/>
        <v>1.0088353999999999</v>
      </c>
      <c r="I527" s="13">
        <f t="shared" si="177"/>
        <v>2.1000000000000001E-2</v>
      </c>
      <c r="J527" s="33">
        <f t="shared" si="178"/>
        <v>44104</v>
      </c>
      <c r="K527" s="2">
        <f t="shared" si="179"/>
        <v>116</v>
      </c>
      <c r="L527" s="17">
        <f t="shared" si="180"/>
        <v>117</v>
      </c>
      <c r="M527" s="12">
        <f t="shared" si="171"/>
        <v>1.009695738</v>
      </c>
      <c r="N527" s="12">
        <f t="shared" ca="1" si="172"/>
        <v>1.0186168040000001</v>
      </c>
      <c r="O527" s="17">
        <f t="shared" si="181"/>
        <v>0</v>
      </c>
      <c r="P527" s="14">
        <f t="shared" ca="1" si="173"/>
        <v>18.616803999999998</v>
      </c>
      <c r="Q527" s="21">
        <f t="shared" si="174"/>
        <v>0</v>
      </c>
      <c r="R527" s="14">
        <f t="shared" si="182"/>
        <v>0</v>
      </c>
      <c r="S527" s="4" t="str">
        <f t="shared" si="183"/>
        <v>J=</v>
      </c>
      <c r="T527" s="33">
        <f t="shared" si="184"/>
        <v>44285</v>
      </c>
      <c r="U527" s="3"/>
      <c r="V527" s="3"/>
      <c r="W527" s="3"/>
      <c r="X527" s="3"/>
      <c r="Y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</row>
    <row r="528" spans="1:148" x14ac:dyDescent="0.15">
      <c r="A528" s="41">
        <f t="shared" si="175"/>
        <v>44277</v>
      </c>
      <c r="B528" s="15">
        <f t="shared" ca="1" si="185"/>
        <v>1018.616804</v>
      </c>
      <c r="C528" s="14">
        <f t="shared" si="176"/>
        <v>1000</v>
      </c>
      <c r="D528" s="13">
        <f ca="1">IF(A528&lt;$B$1,VLOOKUP(A528,[1]DI!$A$4:$B$15000,2,FALSE),0)</f>
        <v>2.6499999999999999E-2</v>
      </c>
      <c r="E528" s="14">
        <f t="shared" ca="1" si="186"/>
        <v>1.00010379</v>
      </c>
      <c r="F528" s="14">
        <f ca="1">(TRUNC(PRODUCT($E$12:$E527),16))</f>
        <v>1.0410190037851099</v>
      </c>
      <c r="G528" s="14">
        <f t="shared" ca="1" si="187"/>
        <v>1.0319017368632599</v>
      </c>
      <c r="H528" s="14">
        <f t="shared" ca="1" si="188"/>
        <v>1.0088353999999999</v>
      </c>
      <c r="I528" s="13">
        <f t="shared" si="177"/>
        <v>2.1000000000000001E-2</v>
      </c>
      <c r="J528" s="33">
        <f t="shared" si="178"/>
        <v>44104</v>
      </c>
      <c r="K528" s="2">
        <f t="shared" si="179"/>
        <v>117</v>
      </c>
      <c r="L528" s="17">
        <f t="shared" si="180"/>
        <v>117</v>
      </c>
      <c r="M528" s="12">
        <f t="shared" si="171"/>
        <v>1.009695738</v>
      </c>
      <c r="N528" s="12">
        <f t="shared" ca="1" si="172"/>
        <v>1.0186168040000001</v>
      </c>
      <c r="O528" s="17">
        <f t="shared" si="181"/>
        <v>0</v>
      </c>
      <c r="P528" s="14">
        <f t="shared" ca="1" si="173"/>
        <v>18.616803999999998</v>
      </c>
      <c r="Q528" s="21">
        <f t="shared" si="174"/>
        <v>0</v>
      </c>
      <c r="R528" s="14">
        <f t="shared" si="182"/>
        <v>0</v>
      </c>
      <c r="S528" s="4" t="str">
        <f t="shared" si="183"/>
        <v>J=</v>
      </c>
      <c r="T528" s="33">
        <f t="shared" si="184"/>
        <v>44285</v>
      </c>
      <c r="U528" s="3"/>
      <c r="V528" s="3"/>
      <c r="W528" s="3"/>
      <c r="X528" s="3"/>
      <c r="Y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</row>
    <row r="529" spans="1:148" x14ac:dyDescent="0.15">
      <c r="A529" s="41">
        <f t="shared" si="175"/>
        <v>44278</v>
      </c>
      <c r="B529" s="15">
        <f t="shared" ca="1" si="185"/>
        <v>1018.806547</v>
      </c>
      <c r="C529" s="14">
        <f t="shared" si="176"/>
        <v>1000</v>
      </c>
      <c r="D529" s="13">
        <f ca="1">IF(A529&lt;$B$1,VLOOKUP(A529,[1]DI!$A$4:$B$15000,2,FALSE),0)</f>
        <v>2.6499999999999999E-2</v>
      </c>
      <c r="E529" s="14">
        <f t="shared" ca="1" si="186"/>
        <v>1.00010379</v>
      </c>
      <c r="F529" s="14">
        <f ca="1">(TRUNC(PRODUCT($E$12:$E528),16))</f>
        <v>1.0411270511475099</v>
      </c>
      <c r="G529" s="14">
        <f t="shared" ca="1" si="187"/>
        <v>1.0319017368632599</v>
      </c>
      <c r="H529" s="14">
        <f t="shared" ca="1" si="188"/>
        <v>1.0089401099999999</v>
      </c>
      <c r="I529" s="13">
        <f t="shared" si="177"/>
        <v>2.1000000000000001E-2</v>
      </c>
      <c r="J529" s="33">
        <f t="shared" si="178"/>
        <v>44104</v>
      </c>
      <c r="K529" s="2">
        <f t="shared" si="179"/>
        <v>118</v>
      </c>
      <c r="L529" s="17">
        <f t="shared" si="180"/>
        <v>118</v>
      </c>
      <c r="M529" s="12">
        <f t="shared" si="171"/>
        <v>1.0097790120000001</v>
      </c>
      <c r="N529" s="12">
        <f t="shared" ca="1" si="172"/>
        <v>1.0188065470000001</v>
      </c>
      <c r="O529" s="17">
        <f t="shared" si="181"/>
        <v>0</v>
      </c>
      <c r="P529" s="14">
        <f t="shared" ca="1" si="173"/>
        <v>18.806546999999998</v>
      </c>
      <c r="Q529" s="21">
        <f t="shared" si="174"/>
        <v>0</v>
      </c>
      <c r="R529" s="14">
        <f t="shared" si="182"/>
        <v>0</v>
      </c>
      <c r="S529" s="4" t="str">
        <f t="shared" si="183"/>
        <v>J=</v>
      </c>
      <c r="T529" s="33">
        <f t="shared" si="184"/>
        <v>44285</v>
      </c>
      <c r="U529" s="3"/>
      <c r="V529" s="3"/>
      <c r="W529" s="3"/>
      <c r="X529" s="3"/>
      <c r="Y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</row>
    <row r="530" spans="1:148" x14ac:dyDescent="0.15">
      <c r="A530" s="41">
        <f t="shared" si="175"/>
        <v>44279</v>
      </c>
      <c r="B530" s="15">
        <f t="shared" ca="1" si="185"/>
        <v>1018.996325</v>
      </c>
      <c r="C530" s="14">
        <f t="shared" si="176"/>
        <v>1000</v>
      </c>
      <c r="D530" s="13">
        <f ca="1">IF(A530&lt;$B$1,VLOOKUP(A530,[1]DI!$A$4:$B$15000,2,FALSE),0)</f>
        <v>2.6499999999999999E-2</v>
      </c>
      <c r="E530" s="14">
        <f t="shared" ca="1" si="186"/>
        <v>1.00010379</v>
      </c>
      <c r="F530" s="14">
        <f ca="1">(TRUNC(PRODUCT($E$12:$E529),16))</f>
        <v>1.0412351097241499</v>
      </c>
      <c r="G530" s="14">
        <f t="shared" ca="1" si="187"/>
        <v>1.0319017368632599</v>
      </c>
      <c r="H530" s="14">
        <f t="shared" ca="1" si="188"/>
        <v>1.0090448299999999</v>
      </c>
      <c r="I530" s="13">
        <f t="shared" si="177"/>
        <v>2.1000000000000001E-2</v>
      </c>
      <c r="J530" s="33">
        <f t="shared" si="178"/>
        <v>44104</v>
      </c>
      <c r="K530" s="2">
        <f t="shared" si="179"/>
        <v>119</v>
      </c>
      <c r="L530" s="17">
        <f t="shared" si="180"/>
        <v>119</v>
      </c>
      <c r="M530" s="12">
        <f t="shared" si="171"/>
        <v>1.009862292</v>
      </c>
      <c r="N530" s="12">
        <f t="shared" ca="1" si="172"/>
        <v>1.018996325</v>
      </c>
      <c r="O530" s="17">
        <f t="shared" si="181"/>
        <v>0</v>
      </c>
      <c r="P530" s="14">
        <f t="shared" ca="1" si="173"/>
        <v>18.996324999999999</v>
      </c>
      <c r="Q530" s="21">
        <f t="shared" si="174"/>
        <v>0</v>
      </c>
      <c r="R530" s="14">
        <f t="shared" si="182"/>
        <v>0</v>
      </c>
      <c r="S530" s="4" t="str">
        <f t="shared" si="183"/>
        <v>J=</v>
      </c>
      <c r="T530" s="33">
        <f t="shared" si="184"/>
        <v>44285</v>
      </c>
      <c r="U530" s="3"/>
      <c r="V530" s="3"/>
      <c r="W530" s="3"/>
      <c r="X530" s="3"/>
      <c r="Y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</row>
    <row r="531" spans="1:148" x14ac:dyDescent="0.15">
      <c r="A531" s="41">
        <f t="shared" si="175"/>
        <v>44280</v>
      </c>
      <c r="B531" s="15">
        <f t="shared" ca="1" si="185"/>
        <v>1019.18613699</v>
      </c>
      <c r="C531" s="14">
        <f t="shared" si="176"/>
        <v>1000</v>
      </c>
      <c r="D531" s="13">
        <f ca="1">IF(A531&lt;$B$1,VLOOKUP(A531,[1]DI!$A$4:$B$15000,2,FALSE),0)</f>
        <v>2.6499999999999999E-2</v>
      </c>
      <c r="E531" s="14">
        <f t="shared" ca="1" si="186"/>
        <v>1.00010379</v>
      </c>
      <c r="F531" s="14">
        <f ca="1">(TRUNC(PRODUCT($E$12:$E530),16))</f>
        <v>1.04134317951619</v>
      </c>
      <c r="G531" s="14">
        <f t="shared" ca="1" si="187"/>
        <v>1.0319017368632599</v>
      </c>
      <c r="H531" s="14">
        <f t="shared" ca="1" si="188"/>
        <v>1.00914956</v>
      </c>
      <c r="I531" s="13">
        <f t="shared" si="177"/>
        <v>2.1000000000000001E-2</v>
      </c>
      <c r="J531" s="33">
        <f t="shared" si="178"/>
        <v>44104</v>
      </c>
      <c r="K531" s="2">
        <f t="shared" si="179"/>
        <v>120</v>
      </c>
      <c r="L531" s="17">
        <f t="shared" si="180"/>
        <v>120</v>
      </c>
      <c r="M531" s="12">
        <f t="shared" si="171"/>
        <v>1.009945579</v>
      </c>
      <c r="N531" s="12">
        <f t="shared" ca="1" si="172"/>
        <v>1.0191861369999999</v>
      </c>
      <c r="O531" s="17">
        <f t="shared" si="181"/>
        <v>0</v>
      </c>
      <c r="P531" s="14">
        <f t="shared" ca="1" si="173"/>
        <v>19.186136990000001</v>
      </c>
      <c r="Q531" s="21">
        <f t="shared" si="174"/>
        <v>0</v>
      </c>
      <c r="R531" s="14">
        <f t="shared" si="182"/>
        <v>0</v>
      </c>
      <c r="S531" s="4" t="str">
        <f t="shared" si="183"/>
        <v>J=</v>
      </c>
      <c r="T531" s="33">
        <f t="shared" si="184"/>
        <v>44285</v>
      </c>
      <c r="U531" s="3"/>
      <c r="V531" s="3"/>
      <c r="W531" s="3"/>
      <c r="X531" s="3"/>
      <c r="Y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</row>
    <row r="532" spans="1:148" x14ac:dyDescent="0.15">
      <c r="A532" s="41">
        <f t="shared" si="175"/>
        <v>44281</v>
      </c>
      <c r="B532" s="15">
        <f t="shared" ca="1" si="185"/>
        <v>1019.375983</v>
      </c>
      <c r="C532" s="14">
        <f t="shared" si="176"/>
        <v>1000</v>
      </c>
      <c r="D532" s="13">
        <f ca="1">IF(A532&lt;$B$1,VLOOKUP(A532,[1]DI!$A$4:$B$15000,2,FALSE),0)</f>
        <v>2.6499999999999999E-2</v>
      </c>
      <c r="E532" s="14">
        <f t="shared" ca="1" si="186"/>
        <v>1.00010379</v>
      </c>
      <c r="F532" s="14">
        <f ca="1">(TRUNC(PRODUCT($E$12:$E531),16))</f>
        <v>1.0414512605247901</v>
      </c>
      <c r="G532" s="14">
        <f t="shared" ca="1" si="187"/>
        <v>1.0319017368632599</v>
      </c>
      <c r="H532" s="14">
        <f t="shared" ca="1" si="188"/>
        <v>1.0092543</v>
      </c>
      <c r="I532" s="13">
        <f t="shared" si="177"/>
        <v>2.1000000000000001E-2</v>
      </c>
      <c r="J532" s="33">
        <f t="shared" si="178"/>
        <v>44104</v>
      </c>
      <c r="K532" s="2">
        <f t="shared" si="179"/>
        <v>121</v>
      </c>
      <c r="L532" s="17">
        <f t="shared" si="180"/>
        <v>121</v>
      </c>
      <c r="M532" s="12">
        <f t="shared" si="171"/>
        <v>1.010028873</v>
      </c>
      <c r="N532" s="12">
        <f t="shared" ca="1" si="172"/>
        <v>1.019375983</v>
      </c>
      <c r="O532" s="17">
        <f t="shared" si="181"/>
        <v>0</v>
      </c>
      <c r="P532" s="14">
        <f t="shared" ca="1" si="173"/>
        <v>19.375983000000002</v>
      </c>
      <c r="Q532" s="21">
        <f t="shared" si="174"/>
        <v>0</v>
      </c>
      <c r="R532" s="14">
        <f t="shared" si="182"/>
        <v>0</v>
      </c>
      <c r="S532" s="4" t="str">
        <f t="shared" si="183"/>
        <v>J=</v>
      </c>
      <c r="T532" s="33">
        <f t="shared" si="184"/>
        <v>44285</v>
      </c>
      <c r="U532" s="3"/>
      <c r="V532" s="3"/>
      <c r="W532" s="3"/>
      <c r="X532" s="3"/>
      <c r="Y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</row>
    <row r="533" spans="1:148" x14ac:dyDescent="0.15">
      <c r="A533" s="41">
        <f t="shared" si="175"/>
        <v>44282</v>
      </c>
      <c r="B533" s="15">
        <f t="shared" ca="1" si="185"/>
        <v>1019.565864</v>
      </c>
      <c r="C533" s="14">
        <f t="shared" si="176"/>
        <v>1000</v>
      </c>
      <c r="D533" s="13">
        <f ca="1">IF(A533&lt;$B$1,VLOOKUP(A533,[1]DI!$A$4:$B$15000,2,FALSE),0)</f>
        <v>0</v>
      </c>
      <c r="E533" s="14">
        <f t="shared" ca="1" si="186"/>
        <v>1</v>
      </c>
      <c r="F533" s="14">
        <f ca="1">(TRUNC(PRODUCT($E$12:$E532),16))</f>
        <v>1.04155935275112</v>
      </c>
      <c r="G533" s="14">
        <f t="shared" ca="1" si="187"/>
        <v>1.0319017368632599</v>
      </c>
      <c r="H533" s="14">
        <f t="shared" ca="1" si="188"/>
        <v>1.00935905</v>
      </c>
      <c r="I533" s="13">
        <f t="shared" si="177"/>
        <v>2.1000000000000001E-2</v>
      </c>
      <c r="J533" s="33">
        <f t="shared" si="178"/>
        <v>44104</v>
      </c>
      <c r="K533" s="2">
        <f t="shared" si="179"/>
        <v>121</v>
      </c>
      <c r="L533" s="17">
        <f t="shared" si="180"/>
        <v>122</v>
      </c>
      <c r="M533" s="12">
        <f t="shared" si="171"/>
        <v>1.0101121740000001</v>
      </c>
      <c r="N533" s="12">
        <f t="shared" ca="1" si="172"/>
        <v>1.019565864</v>
      </c>
      <c r="O533" s="17">
        <f t="shared" si="181"/>
        <v>0</v>
      </c>
      <c r="P533" s="14">
        <f t="shared" ca="1" si="173"/>
        <v>19.565864000000001</v>
      </c>
      <c r="Q533" s="21">
        <f t="shared" si="174"/>
        <v>0</v>
      </c>
      <c r="R533" s="14">
        <f t="shared" si="182"/>
        <v>0</v>
      </c>
      <c r="S533" s="4" t="str">
        <f t="shared" si="183"/>
        <v>J=</v>
      </c>
      <c r="T533" s="33">
        <f t="shared" si="184"/>
        <v>44285</v>
      </c>
      <c r="U533" s="3"/>
      <c r="V533" s="3"/>
      <c r="W533" s="3"/>
      <c r="X533" s="3"/>
      <c r="Y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</row>
    <row r="534" spans="1:148" x14ac:dyDescent="0.15">
      <c r="A534" s="41">
        <f t="shared" si="175"/>
        <v>44283</v>
      </c>
      <c r="B534" s="15">
        <f t="shared" ca="1" si="185"/>
        <v>1019.565864</v>
      </c>
      <c r="C534" s="14">
        <f t="shared" si="176"/>
        <v>1000</v>
      </c>
      <c r="D534" s="13">
        <f ca="1">IF(A534&lt;$B$1,VLOOKUP(A534,[1]DI!$A$4:$B$15000,2,FALSE),0)</f>
        <v>0</v>
      </c>
      <c r="E534" s="14">
        <f t="shared" ca="1" si="186"/>
        <v>1</v>
      </c>
      <c r="F534" s="14">
        <f ca="1">(TRUNC(PRODUCT($E$12:$E533),16))</f>
        <v>1.04155935275112</v>
      </c>
      <c r="G534" s="14">
        <f t="shared" ca="1" si="187"/>
        <v>1.0319017368632599</v>
      </c>
      <c r="H534" s="14">
        <f t="shared" ca="1" si="188"/>
        <v>1.00935905</v>
      </c>
      <c r="I534" s="13">
        <f t="shared" si="177"/>
        <v>2.1000000000000001E-2</v>
      </c>
      <c r="J534" s="33">
        <f t="shared" si="178"/>
        <v>44104</v>
      </c>
      <c r="K534" s="2">
        <f t="shared" si="179"/>
        <v>121</v>
      </c>
      <c r="L534" s="17">
        <f t="shared" si="180"/>
        <v>122</v>
      </c>
      <c r="M534" s="12">
        <f t="shared" si="171"/>
        <v>1.0101121740000001</v>
      </c>
      <c r="N534" s="12">
        <f t="shared" ca="1" si="172"/>
        <v>1.019565864</v>
      </c>
      <c r="O534" s="17">
        <f t="shared" si="181"/>
        <v>0</v>
      </c>
      <c r="P534" s="14">
        <f t="shared" ca="1" si="173"/>
        <v>19.565864000000001</v>
      </c>
      <c r="Q534" s="21">
        <f t="shared" si="174"/>
        <v>0</v>
      </c>
      <c r="R534" s="14">
        <f t="shared" si="182"/>
        <v>0</v>
      </c>
      <c r="S534" s="4" t="str">
        <f t="shared" si="183"/>
        <v>J=</v>
      </c>
      <c r="T534" s="33">
        <f t="shared" si="184"/>
        <v>44285</v>
      </c>
      <c r="U534" s="3"/>
      <c r="V534" s="3"/>
      <c r="W534" s="3"/>
      <c r="X534" s="3"/>
      <c r="Y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</row>
    <row r="535" spans="1:148" x14ac:dyDescent="0.15">
      <c r="A535" s="41">
        <f t="shared" si="175"/>
        <v>44284</v>
      </c>
      <c r="B535" s="15">
        <f t="shared" ca="1" si="185"/>
        <v>1019.565864</v>
      </c>
      <c r="C535" s="14">
        <f t="shared" si="176"/>
        <v>1000</v>
      </c>
      <c r="D535" s="13">
        <f ca="1">IF(A535&lt;$B$1,VLOOKUP(A535,[1]DI!$A$4:$B$15000,2,FALSE),0)</f>
        <v>2.6499999999999999E-2</v>
      </c>
      <c r="E535" s="14">
        <f t="shared" ca="1" si="186"/>
        <v>1.00010379</v>
      </c>
      <c r="F535" s="14">
        <f ca="1">(TRUNC(PRODUCT($E$12:$E534),16))</f>
        <v>1.04155935275112</v>
      </c>
      <c r="G535" s="14">
        <f t="shared" ca="1" si="187"/>
        <v>1.0319017368632599</v>
      </c>
      <c r="H535" s="14">
        <f t="shared" ca="1" si="188"/>
        <v>1.00935905</v>
      </c>
      <c r="I535" s="13">
        <f t="shared" si="177"/>
        <v>2.1000000000000001E-2</v>
      </c>
      <c r="J535" s="33">
        <f t="shared" si="178"/>
        <v>44104</v>
      </c>
      <c r="K535" s="2">
        <f t="shared" si="179"/>
        <v>122</v>
      </c>
      <c r="L535" s="17">
        <f t="shared" si="180"/>
        <v>122</v>
      </c>
      <c r="M535" s="12">
        <f t="shared" si="171"/>
        <v>1.0101121740000001</v>
      </c>
      <c r="N535" s="12">
        <f t="shared" ca="1" si="172"/>
        <v>1.019565864</v>
      </c>
      <c r="O535" s="17">
        <f t="shared" si="181"/>
        <v>0</v>
      </c>
      <c r="P535" s="14">
        <f t="shared" ca="1" si="173"/>
        <v>19.565864000000001</v>
      </c>
      <c r="Q535" s="21">
        <f t="shared" si="174"/>
        <v>0</v>
      </c>
      <c r="R535" s="14">
        <f t="shared" si="182"/>
        <v>0</v>
      </c>
      <c r="S535" s="4" t="str">
        <f t="shared" si="183"/>
        <v>J=</v>
      </c>
      <c r="T535" s="33">
        <f t="shared" si="184"/>
        <v>44285</v>
      </c>
      <c r="U535" s="3"/>
      <c r="V535" s="3"/>
      <c r="W535" s="3"/>
      <c r="X535" s="3"/>
      <c r="Y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</row>
    <row r="536" spans="1:148" x14ac:dyDescent="0.15">
      <c r="A536" s="41">
        <f t="shared" si="175"/>
        <v>44285</v>
      </c>
      <c r="B536" s="15">
        <f t="shared" ca="1" si="185"/>
        <v>1019.75577999</v>
      </c>
      <c r="C536" s="14">
        <f t="shared" si="176"/>
        <v>1000</v>
      </c>
      <c r="D536" s="13">
        <f ca="1">IF(A536&lt;$B$1,VLOOKUP(A536,[1]DI!$A$4:$B$15000,2,FALSE),0)</f>
        <v>2.6499999999999999E-2</v>
      </c>
      <c r="E536" s="14">
        <f t="shared" ca="1" si="186"/>
        <v>1.00010379</v>
      </c>
      <c r="F536" s="14">
        <f ca="1">(TRUNC(PRODUCT($E$12:$E535),16))</f>
        <v>1.0416674561963499</v>
      </c>
      <c r="G536" s="14">
        <f t="shared" ca="1" si="187"/>
        <v>1.0319017368632599</v>
      </c>
      <c r="H536" s="14">
        <f t="shared" ca="1" si="188"/>
        <v>1.00946381</v>
      </c>
      <c r="I536" s="13">
        <f t="shared" si="177"/>
        <v>2.1000000000000001E-2</v>
      </c>
      <c r="J536" s="33">
        <f t="shared" si="178"/>
        <v>44104</v>
      </c>
      <c r="K536" s="2">
        <f t="shared" si="179"/>
        <v>123</v>
      </c>
      <c r="L536" s="17">
        <f t="shared" si="180"/>
        <v>123</v>
      </c>
      <c r="M536" s="12">
        <f t="shared" si="171"/>
        <v>1.0101954820000001</v>
      </c>
      <c r="N536" s="12">
        <f t="shared" ca="1" si="172"/>
        <v>1.0197557799999999</v>
      </c>
      <c r="O536" s="17">
        <f t="shared" si="181"/>
        <v>3</v>
      </c>
      <c r="P536" s="14">
        <f t="shared" ca="1" si="173"/>
        <v>19.755779990000001</v>
      </c>
      <c r="Q536" s="21">
        <f t="shared" si="174"/>
        <v>0</v>
      </c>
      <c r="R536" s="14">
        <f t="shared" si="182"/>
        <v>0</v>
      </c>
      <c r="S536" s="4" t="str">
        <f t="shared" si="183"/>
        <v>J=</v>
      </c>
      <c r="T536" s="33">
        <f t="shared" si="184"/>
        <v>44285</v>
      </c>
      <c r="U536" s="3"/>
      <c r="V536" s="3"/>
      <c r="W536" s="3"/>
      <c r="X536" s="3"/>
      <c r="Y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</row>
    <row r="537" spans="1:148" x14ac:dyDescent="0.15">
      <c r="A537" s="41">
        <f t="shared" si="175"/>
        <v>44286</v>
      </c>
      <c r="B537" s="15">
        <f t="shared" ca="1" si="185"/>
        <v>1000.18627299</v>
      </c>
      <c r="C537" s="14">
        <f t="shared" si="176"/>
        <v>1000</v>
      </c>
      <c r="D537" s="13">
        <f ca="1">IF(A537&lt;$B$1,VLOOKUP(A537,[1]DI!$A$4:$B$15000,2,FALSE),0)</f>
        <v>2.6499999999999999E-2</v>
      </c>
      <c r="E537" s="14">
        <f t="shared" ca="1" si="186"/>
        <v>1.00010379</v>
      </c>
      <c r="F537" s="14">
        <f ca="1">(TRUNC(PRODUCT($E$12:$E536),16))</f>
        <v>1.0417755708616201</v>
      </c>
      <c r="G537" s="14">
        <f t="shared" ca="1" si="187"/>
        <v>1.0416674561963499</v>
      </c>
      <c r="H537" s="14">
        <f t="shared" ca="1" si="188"/>
        <v>1.00010379</v>
      </c>
      <c r="I537" s="13">
        <f t="shared" si="177"/>
        <v>2.1000000000000001E-2</v>
      </c>
      <c r="J537" s="33">
        <f t="shared" si="178"/>
        <v>44285</v>
      </c>
      <c r="K537" s="2">
        <f t="shared" si="179"/>
        <v>1</v>
      </c>
      <c r="L537" s="17">
        <f t="shared" si="180"/>
        <v>1</v>
      </c>
      <c r="M537" s="12">
        <f t="shared" si="171"/>
        <v>1.0000824740000001</v>
      </c>
      <c r="N537" s="12">
        <f t="shared" ca="1" si="172"/>
        <v>1.000186273</v>
      </c>
      <c r="O537" s="17">
        <f t="shared" si="181"/>
        <v>0</v>
      </c>
      <c r="P537" s="14">
        <f t="shared" ca="1" si="173"/>
        <v>0.18627299</v>
      </c>
      <c r="Q537" s="21">
        <f t="shared" si="174"/>
        <v>0</v>
      </c>
      <c r="R537" s="14">
        <f t="shared" si="182"/>
        <v>0</v>
      </c>
      <c r="S537" s="4" t="str">
        <f t="shared" si="183"/>
        <v>J=</v>
      </c>
      <c r="T537" s="33">
        <f t="shared" si="184"/>
        <v>44469</v>
      </c>
      <c r="U537" s="3"/>
      <c r="V537" s="3"/>
      <c r="W537" s="3"/>
      <c r="X537" s="3"/>
      <c r="Y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</row>
    <row r="538" spans="1:148" x14ac:dyDescent="0.15">
      <c r="A538" s="41">
        <f t="shared" si="175"/>
        <v>44287</v>
      </c>
      <c r="B538" s="15">
        <f t="shared" ca="1" si="185"/>
        <v>1000.37257799</v>
      </c>
      <c r="C538" s="14">
        <f t="shared" si="176"/>
        <v>1000</v>
      </c>
      <c r="D538" s="13">
        <f ca="1">IF(A538&lt;$B$1,VLOOKUP(A538,[1]DI!$A$4:$B$15000,2,FALSE),0)</f>
        <v>2.6499999999999999E-2</v>
      </c>
      <c r="E538" s="14">
        <f t="shared" ca="1" si="186"/>
        <v>1.00010379</v>
      </c>
      <c r="F538" s="14">
        <f ca="1">(TRUNC(PRODUCT($E$12:$E537),16))</f>
        <v>1.04188369674812</v>
      </c>
      <c r="G538" s="14">
        <f t="shared" ca="1" si="187"/>
        <v>1.0416674561963499</v>
      </c>
      <c r="H538" s="14">
        <f t="shared" ca="1" si="188"/>
        <v>1.00020759</v>
      </c>
      <c r="I538" s="13">
        <f t="shared" si="177"/>
        <v>2.1000000000000001E-2</v>
      </c>
      <c r="J538" s="33">
        <f t="shared" si="178"/>
        <v>44285</v>
      </c>
      <c r="K538" s="2">
        <f t="shared" si="179"/>
        <v>2</v>
      </c>
      <c r="L538" s="17">
        <f t="shared" si="180"/>
        <v>2</v>
      </c>
      <c r="M538" s="12">
        <f t="shared" si="171"/>
        <v>1.0001649539999999</v>
      </c>
      <c r="N538" s="12">
        <f t="shared" ca="1" si="172"/>
        <v>1.0003725779999999</v>
      </c>
      <c r="O538" s="17">
        <f t="shared" si="181"/>
        <v>0</v>
      </c>
      <c r="P538" s="14">
        <f t="shared" ca="1" si="173"/>
        <v>0.37257799000000003</v>
      </c>
      <c r="Q538" s="21">
        <f t="shared" si="174"/>
        <v>0</v>
      </c>
      <c r="R538" s="14">
        <f t="shared" si="182"/>
        <v>0</v>
      </c>
      <c r="S538" s="4" t="str">
        <f t="shared" si="183"/>
        <v>J=</v>
      </c>
      <c r="T538" s="33">
        <f t="shared" si="184"/>
        <v>44469</v>
      </c>
      <c r="U538" s="3"/>
      <c r="V538" s="3"/>
      <c r="W538" s="3"/>
      <c r="X538" s="3"/>
      <c r="Y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</row>
    <row r="539" spans="1:148" x14ac:dyDescent="0.15">
      <c r="A539" s="41">
        <f t="shared" si="175"/>
        <v>44288</v>
      </c>
      <c r="B539" s="15">
        <f t="shared" ca="1" si="185"/>
        <v>1000.5589189900001</v>
      </c>
      <c r="C539" s="14">
        <f t="shared" si="176"/>
        <v>1000</v>
      </c>
      <c r="D539" s="13">
        <f ca="1">IF(A539&lt;$B$1,VLOOKUP(A539,[1]DI!$A$4:$B$15000,2,FALSE),0)</f>
        <v>0</v>
      </c>
      <c r="E539" s="14">
        <f t="shared" ca="1" si="186"/>
        <v>1</v>
      </c>
      <c r="F539" s="14">
        <f ca="1">(TRUNC(PRODUCT($E$12:$E538),16))</f>
        <v>1.04199183385701</v>
      </c>
      <c r="G539" s="14">
        <f t="shared" ca="1" si="187"/>
        <v>1.0416674561963499</v>
      </c>
      <c r="H539" s="14">
        <f t="shared" ca="1" si="188"/>
        <v>1.0003114</v>
      </c>
      <c r="I539" s="13">
        <f t="shared" si="177"/>
        <v>2.1000000000000001E-2</v>
      </c>
      <c r="J539" s="33">
        <f t="shared" si="178"/>
        <v>44285</v>
      </c>
      <c r="K539" s="2">
        <f t="shared" si="179"/>
        <v>2</v>
      </c>
      <c r="L539" s="17">
        <f t="shared" si="180"/>
        <v>3</v>
      </c>
      <c r="M539" s="12">
        <f t="shared" si="171"/>
        <v>1.000247442</v>
      </c>
      <c r="N539" s="12">
        <f t="shared" ca="1" si="172"/>
        <v>1.0005589189999999</v>
      </c>
      <c r="O539" s="17">
        <f t="shared" si="181"/>
        <v>0</v>
      </c>
      <c r="P539" s="14">
        <f t="shared" ca="1" si="173"/>
        <v>0.55891899</v>
      </c>
      <c r="Q539" s="21">
        <f t="shared" si="174"/>
        <v>0</v>
      </c>
      <c r="R539" s="14">
        <f t="shared" si="182"/>
        <v>0</v>
      </c>
      <c r="S539" s="4" t="str">
        <f t="shared" si="183"/>
        <v>J=</v>
      </c>
      <c r="T539" s="33">
        <f t="shared" si="184"/>
        <v>44469</v>
      </c>
      <c r="U539" s="3"/>
      <c r="V539" s="3"/>
      <c r="W539" s="3"/>
      <c r="X539" s="3"/>
      <c r="Y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</row>
    <row r="540" spans="1:148" x14ac:dyDescent="0.15">
      <c r="A540" s="41">
        <f t="shared" si="175"/>
        <v>44289</v>
      </c>
      <c r="B540" s="15">
        <f t="shared" ca="1" si="185"/>
        <v>1000.5589189900001</v>
      </c>
      <c r="C540" s="14">
        <f t="shared" si="176"/>
        <v>1000</v>
      </c>
      <c r="D540" s="13">
        <f ca="1">IF(A540&lt;$B$1,VLOOKUP(A540,[1]DI!$A$4:$B$15000,2,FALSE),0)</f>
        <v>0</v>
      </c>
      <c r="E540" s="14">
        <f t="shared" ca="1" si="186"/>
        <v>1</v>
      </c>
      <c r="F540" s="14">
        <f ca="1">(TRUNC(PRODUCT($E$12:$E539),16))</f>
        <v>1.04199183385701</v>
      </c>
      <c r="G540" s="14">
        <f t="shared" ca="1" si="187"/>
        <v>1.0416674561963499</v>
      </c>
      <c r="H540" s="14">
        <f t="shared" ca="1" si="188"/>
        <v>1.0003114</v>
      </c>
      <c r="I540" s="13">
        <f t="shared" si="177"/>
        <v>2.1000000000000001E-2</v>
      </c>
      <c r="J540" s="33">
        <f t="shared" si="178"/>
        <v>44285</v>
      </c>
      <c r="K540" s="2">
        <f t="shared" si="179"/>
        <v>2</v>
      </c>
      <c r="L540" s="17">
        <f t="shared" si="180"/>
        <v>3</v>
      </c>
      <c r="M540" s="12">
        <f t="shared" si="171"/>
        <v>1.000247442</v>
      </c>
      <c r="N540" s="12">
        <f t="shared" ca="1" si="172"/>
        <v>1.0005589189999999</v>
      </c>
      <c r="O540" s="17">
        <f t="shared" si="181"/>
        <v>0</v>
      </c>
      <c r="P540" s="14">
        <f t="shared" ca="1" si="173"/>
        <v>0.55891899</v>
      </c>
      <c r="Q540" s="21">
        <f t="shared" si="174"/>
        <v>0</v>
      </c>
      <c r="R540" s="14">
        <f t="shared" si="182"/>
        <v>0</v>
      </c>
      <c r="S540" s="4" t="str">
        <f t="shared" si="183"/>
        <v>J=</v>
      </c>
      <c r="T540" s="33">
        <f t="shared" si="184"/>
        <v>44469</v>
      </c>
      <c r="U540" s="3"/>
      <c r="V540" s="3"/>
      <c r="W540" s="3"/>
      <c r="X540" s="3"/>
      <c r="Y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</row>
    <row r="541" spans="1:148" x14ac:dyDescent="0.15">
      <c r="A541" s="41">
        <f t="shared" si="175"/>
        <v>44290</v>
      </c>
      <c r="B541" s="15">
        <f t="shared" ca="1" si="185"/>
        <v>1000.5589189900001</v>
      </c>
      <c r="C541" s="14">
        <f t="shared" si="176"/>
        <v>1000</v>
      </c>
      <c r="D541" s="13">
        <f ca="1">IF(A541&lt;$B$1,VLOOKUP(A541,[1]DI!$A$4:$B$15000,2,FALSE),0)</f>
        <v>0</v>
      </c>
      <c r="E541" s="14">
        <f t="shared" ca="1" si="186"/>
        <v>1</v>
      </c>
      <c r="F541" s="14">
        <f ca="1">(TRUNC(PRODUCT($E$12:$E540),16))</f>
        <v>1.04199183385701</v>
      </c>
      <c r="G541" s="14">
        <f t="shared" ca="1" si="187"/>
        <v>1.0416674561963499</v>
      </c>
      <c r="H541" s="14">
        <f t="shared" ca="1" si="188"/>
        <v>1.0003114</v>
      </c>
      <c r="I541" s="13">
        <f t="shared" si="177"/>
        <v>2.1000000000000001E-2</v>
      </c>
      <c r="J541" s="33">
        <f t="shared" si="178"/>
        <v>44285</v>
      </c>
      <c r="K541" s="2">
        <f t="shared" si="179"/>
        <v>2</v>
      </c>
      <c r="L541" s="17">
        <f t="shared" si="180"/>
        <v>3</v>
      </c>
      <c r="M541" s="12">
        <f t="shared" si="171"/>
        <v>1.000247442</v>
      </c>
      <c r="N541" s="12">
        <f t="shared" ca="1" si="172"/>
        <v>1.0005589189999999</v>
      </c>
      <c r="O541" s="17">
        <f t="shared" si="181"/>
        <v>0</v>
      </c>
      <c r="P541" s="14">
        <f t="shared" ca="1" si="173"/>
        <v>0.55891899</v>
      </c>
      <c r="Q541" s="21">
        <f t="shared" si="174"/>
        <v>0</v>
      </c>
      <c r="R541" s="14">
        <f t="shared" si="182"/>
        <v>0</v>
      </c>
      <c r="S541" s="4" t="str">
        <f t="shared" si="183"/>
        <v>J=</v>
      </c>
      <c r="T541" s="33">
        <f t="shared" si="184"/>
        <v>44469</v>
      </c>
      <c r="U541" s="3"/>
      <c r="V541" s="3"/>
      <c r="W541" s="3"/>
      <c r="X541" s="3"/>
      <c r="Y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</row>
    <row r="542" spans="1:148" x14ac:dyDescent="0.15">
      <c r="A542" s="41">
        <f t="shared" si="175"/>
        <v>44291</v>
      </c>
      <c r="B542" s="15">
        <f t="shared" ca="1" si="185"/>
        <v>1000.5589189900001</v>
      </c>
      <c r="C542" s="14">
        <f t="shared" si="176"/>
        <v>1000</v>
      </c>
      <c r="D542" s="13">
        <f ca="1">IF(A542&lt;$B$1,VLOOKUP(A542,[1]DI!$A$4:$B$15000,2,FALSE),0)</f>
        <v>2.6499999999999999E-2</v>
      </c>
      <c r="E542" s="14">
        <f t="shared" ca="1" si="186"/>
        <v>1.00010379</v>
      </c>
      <c r="F542" s="14">
        <f ca="1">(TRUNC(PRODUCT($E$12:$E541),16))</f>
        <v>1.04199183385701</v>
      </c>
      <c r="G542" s="14">
        <f t="shared" ca="1" si="187"/>
        <v>1.0416674561963499</v>
      </c>
      <c r="H542" s="14">
        <f t="shared" ca="1" si="188"/>
        <v>1.0003114</v>
      </c>
      <c r="I542" s="13">
        <f t="shared" si="177"/>
        <v>2.1000000000000001E-2</v>
      </c>
      <c r="J542" s="33">
        <f t="shared" si="178"/>
        <v>44285</v>
      </c>
      <c r="K542" s="2">
        <f t="shared" si="179"/>
        <v>3</v>
      </c>
      <c r="L542" s="17">
        <f t="shared" si="180"/>
        <v>3</v>
      </c>
      <c r="M542" s="12">
        <f t="shared" si="171"/>
        <v>1.000247442</v>
      </c>
      <c r="N542" s="12">
        <f t="shared" ca="1" si="172"/>
        <v>1.0005589189999999</v>
      </c>
      <c r="O542" s="17">
        <f t="shared" si="181"/>
        <v>0</v>
      </c>
      <c r="P542" s="14">
        <f t="shared" ca="1" si="173"/>
        <v>0.55891899</v>
      </c>
      <c r="Q542" s="21">
        <f t="shared" si="174"/>
        <v>0</v>
      </c>
      <c r="R542" s="14">
        <f t="shared" si="182"/>
        <v>0</v>
      </c>
      <c r="S542" s="4" t="str">
        <f t="shared" si="183"/>
        <v>J=</v>
      </c>
      <c r="T542" s="33">
        <f t="shared" si="184"/>
        <v>44469</v>
      </c>
      <c r="U542" s="3"/>
      <c r="V542" s="3"/>
      <c r="W542" s="3"/>
      <c r="X542" s="3"/>
      <c r="Y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</row>
    <row r="543" spans="1:148" x14ac:dyDescent="0.15">
      <c r="A543" s="41">
        <f t="shared" si="175"/>
        <v>44292</v>
      </c>
      <c r="B543" s="15">
        <f t="shared" ca="1" si="185"/>
        <v>1000.7452929999999</v>
      </c>
      <c r="C543" s="14">
        <f t="shared" si="176"/>
        <v>1000</v>
      </c>
      <c r="D543" s="13">
        <f ca="1">IF(A543&lt;$B$1,VLOOKUP(A543,[1]DI!$A$4:$B$15000,2,FALSE),0)</f>
        <v>2.6499999999999999E-2</v>
      </c>
      <c r="E543" s="14">
        <f t="shared" ca="1" si="186"/>
        <v>1.00010379</v>
      </c>
      <c r="F543" s="14">
        <f ca="1">(TRUNC(PRODUCT($E$12:$E542),16))</f>
        <v>1.0420999821894501</v>
      </c>
      <c r="G543" s="14">
        <f t="shared" ca="1" si="187"/>
        <v>1.0416674561963499</v>
      </c>
      <c r="H543" s="14">
        <f t="shared" ca="1" si="188"/>
        <v>1.00041522</v>
      </c>
      <c r="I543" s="13">
        <f t="shared" si="177"/>
        <v>2.1000000000000001E-2</v>
      </c>
      <c r="J543" s="33">
        <f t="shared" si="178"/>
        <v>44285</v>
      </c>
      <c r="K543" s="2">
        <f t="shared" si="179"/>
        <v>4</v>
      </c>
      <c r="L543" s="17">
        <f t="shared" si="180"/>
        <v>4</v>
      </c>
      <c r="M543" s="12">
        <f t="shared" si="171"/>
        <v>1.000329936</v>
      </c>
      <c r="N543" s="12">
        <f t="shared" ca="1" si="172"/>
        <v>1.000745293</v>
      </c>
      <c r="O543" s="17">
        <f t="shared" si="181"/>
        <v>0</v>
      </c>
      <c r="P543" s="14">
        <f t="shared" ca="1" si="173"/>
        <v>0.74529299999999998</v>
      </c>
      <c r="Q543" s="21">
        <f t="shared" si="174"/>
        <v>0</v>
      </c>
      <c r="R543" s="14">
        <f t="shared" si="182"/>
        <v>0</v>
      </c>
      <c r="S543" s="4" t="str">
        <f t="shared" si="183"/>
        <v>J=</v>
      </c>
      <c r="T543" s="33">
        <f t="shared" si="184"/>
        <v>44469</v>
      </c>
      <c r="U543" s="3"/>
      <c r="V543" s="3"/>
      <c r="W543" s="3"/>
      <c r="X543" s="3"/>
      <c r="Y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</row>
    <row r="544" spans="1:148" x14ac:dyDescent="0.15">
      <c r="A544" s="41">
        <f t="shared" si="175"/>
        <v>44293</v>
      </c>
      <c r="B544" s="15">
        <f t="shared" ca="1" si="185"/>
        <v>1000.931711</v>
      </c>
      <c r="C544" s="14">
        <f t="shared" si="176"/>
        <v>1000</v>
      </c>
      <c r="D544" s="13">
        <f ca="1">IF(A544&lt;$B$1,VLOOKUP(A544,[1]DI!$A$4:$B$15000,2,FALSE),0)</f>
        <v>2.6499999999999999E-2</v>
      </c>
      <c r="E544" s="14">
        <f t="shared" ca="1" si="186"/>
        <v>1.00010379</v>
      </c>
      <c r="F544" s="14">
        <f ca="1">(TRUNC(PRODUCT($E$12:$E543),16))</f>
        <v>1.0422081417466</v>
      </c>
      <c r="G544" s="14">
        <f t="shared" ca="1" si="187"/>
        <v>1.0416674561963499</v>
      </c>
      <c r="H544" s="14">
        <f t="shared" ca="1" si="188"/>
        <v>1.00051906</v>
      </c>
      <c r="I544" s="13">
        <f t="shared" si="177"/>
        <v>2.1000000000000001E-2</v>
      </c>
      <c r="J544" s="33">
        <f t="shared" si="178"/>
        <v>44285</v>
      </c>
      <c r="K544" s="2">
        <f t="shared" si="179"/>
        <v>5</v>
      </c>
      <c r="L544" s="17">
        <f t="shared" si="180"/>
        <v>5</v>
      </c>
      <c r="M544" s="12">
        <f t="shared" si="171"/>
        <v>1.000412437</v>
      </c>
      <c r="N544" s="12">
        <f t="shared" ca="1" si="172"/>
        <v>1.000931711</v>
      </c>
      <c r="O544" s="17">
        <f t="shared" si="181"/>
        <v>0</v>
      </c>
      <c r="P544" s="14">
        <f t="shared" ca="1" si="173"/>
        <v>0.93171099999999996</v>
      </c>
      <c r="Q544" s="21">
        <f t="shared" si="174"/>
        <v>0</v>
      </c>
      <c r="R544" s="14">
        <f t="shared" si="182"/>
        <v>0</v>
      </c>
      <c r="S544" s="4" t="str">
        <f t="shared" si="183"/>
        <v>J=</v>
      </c>
      <c r="T544" s="33">
        <f t="shared" si="184"/>
        <v>44469</v>
      </c>
      <c r="U544" s="3"/>
      <c r="V544" s="3"/>
      <c r="W544" s="3"/>
      <c r="X544" s="3"/>
      <c r="Y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</row>
    <row r="545" spans="1:148" x14ac:dyDescent="0.15">
      <c r="A545" s="41">
        <f t="shared" si="175"/>
        <v>44294</v>
      </c>
      <c r="B545" s="15">
        <f t="shared" ca="1" si="185"/>
        <v>1001.11815299</v>
      </c>
      <c r="C545" s="14">
        <f t="shared" si="176"/>
        <v>1000</v>
      </c>
      <c r="D545" s="13">
        <f ca="1">IF(A545&lt;$B$1,VLOOKUP(A545,[1]DI!$A$4:$B$15000,2,FALSE),0)</f>
        <v>2.6499999999999999E-2</v>
      </c>
      <c r="E545" s="14">
        <f t="shared" ca="1" si="186"/>
        <v>1.00010379</v>
      </c>
      <c r="F545" s="14">
        <f ca="1">(TRUNC(PRODUCT($E$12:$E544),16))</f>
        <v>1.04231631252963</v>
      </c>
      <c r="G545" s="14">
        <f t="shared" ca="1" si="187"/>
        <v>1.0416674561963499</v>
      </c>
      <c r="H545" s="14">
        <f t="shared" ca="1" si="188"/>
        <v>1.0006229</v>
      </c>
      <c r="I545" s="13">
        <f t="shared" si="177"/>
        <v>2.1000000000000001E-2</v>
      </c>
      <c r="J545" s="33">
        <f t="shared" si="178"/>
        <v>44285</v>
      </c>
      <c r="K545" s="2">
        <f t="shared" si="179"/>
        <v>6</v>
      </c>
      <c r="L545" s="17">
        <f t="shared" si="180"/>
        <v>6</v>
      </c>
      <c r="M545" s="12">
        <f t="shared" si="171"/>
        <v>1.000494945</v>
      </c>
      <c r="N545" s="12">
        <f t="shared" ca="1" si="172"/>
        <v>1.001118153</v>
      </c>
      <c r="O545" s="17">
        <f t="shared" si="181"/>
        <v>0</v>
      </c>
      <c r="P545" s="14">
        <f t="shared" ca="1" si="173"/>
        <v>1.11815299</v>
      </c>
      <c r="Q545" s="21">
        <f t="shared" si="174"/>
        <v>0</v>
      </c>
      <c r="R545" s="14">
        <f t="shared" si="182"/>
        <v>0</v>
      </c>
      <c r="S545" s="4" t="str">
        <f t="shared" si="183"/>
        <v>J=</v>
      </c>
      <c r="T545" s="33">
        <f t="shared" si="184"/>
        <v>44469</v>
      </c>
      <c r="U545" s="3"/>
      <c r="V545" s="3"/>
      <c r="W545" s="3"/>
      <c r="X545" s="3"/>
      <c r="Y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</row>
    <row r="546" spans="1:148" x14ac:dyDescent="0.15">
      <c r="A546" s="41">
        <f t="shared" si="175"/>
        <v>44295</v>
      </c>
      <c r="B546" s="15">
        <f t="shared" ca="1" si="185"/>
        <v>1001.304639</v>
      </c>
      <c r="C546" s="14">
        <f t="shared" si="176"/>
        <v>1000</v>
      </c>
      <c r="D546" s="13">
        <f ca="1">IF(A546&lt;$B$1,VLOOKUP(A546,[1]DI!$A$4:$B$15000,2,FALSE),0)</f>
        <v>2.6499999999999999E-2</v>
      </c>
      <c r="E546" s="14">
        <f t="shared" ca="1" si="186"/>
        <v>1.00010379</v>
      </c>
      <c r="F546" s="14">
        <f ca="1">(TRUNC(PRODUCT($E$12:$E545),16))</f>
        <v>1.0424244945397101</v>
      </c>
      <c r="G546" s="14">
        <f t="shared" ca="1" si="187"/>
        <v>1.0416674561963499</v>
      </c>
      <c r="H546" s="14">
        <f t="shared" ca="1" si="188"/>
        <v>1.00072676</v>
      </c>
      <c r="I546" s="13">
        <f t="shared" si="177"/>
        <v>2.1000000000000001E-2</v>
      </c>
      <c r="J546" s="33">
        <f t="shared" si="178"/>
        <v>44285</v>
      </c>
      <c r="K546" s="2">
        <f t="shared" si="179"/>
        <v>7</v>
      </c>
      <c r="L546" s="17">
        <f t="shared" si="180"/>
        <v>7</v>
      </c>
      <c r="M546" s="12">
        <f t="shared" si="171"/>
        <v>1.0005774590000001</v>
      </c>
      <c r="N546" s="12">
        <f t="shared" ca="1" si="172"/>
        <v>1.001304639</v>
      </c>
      <c r="O546" s="17">
        <f t="shared" si="181"/>
        <v>0</v>
      </c>
      <c r="P546" s="14">
        <f t="shared" ca="1" si="173"/>
        <v>1.3046390000000001</v>
      </c>
      <c r="Q546" s="21">
        <f t="shared" si="174"/>
        <v>0</v>
      </c>
      <c r="R546" s="14">
        <f t="shared" si="182"/>
        <v>0</v>
      </c>
      <c r="S546" s="4" t="str">
        <f t="shared" si="183"/>
        <v>J=</v>
      </c>
      <c r="T546" s="33">
        <f t="shared" si="184"/>
        <v>44469</v>
      </c>
      <c r="U546" s="3"/>
      <c r="V546" s="3"/>
      <c r="W546" s="3"/>
      <c r="X546" s="3"/>
      <c r="Y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</row>
    <row r="547" spans="1:148" x14ac:dyDescent="0.15">
      <c r="A547" s="41">
        <f t="shared" si="175"/>
        <v>44296</v>
      </c>
      <c r="B547" s="15">
        <f t="shared" ca="1" si="185"/>
        <v>1001.491149</v>
      </c>
      <c r="C547" s="14">
        <f t="shared" si="176"/>
        <v>1000</v>
      </c>
      <c r="D547" s="13">
        <f ca="1">IF(A547&lt;$B$1,VLOOKUP(A547,[1]DI!$A$4:$B$15000,2,FALSE),0)</f>
        <v>0</v>
      </c>
      <c r="E547" s="14">
        <f t="shared" ca="1" si="186"/>
        <v>1</v>
      </c>
      <c r="F547" s="14">
        <f ca="1">(TRUNC(PRODUCT($E$12:$E546),16))</f>
        <v>1.0425326877779899</v>
      </c>
      <c r="G547" s="14">
        <f t="shared" ca="1" si="187"/>
        <v>1.0416674561963499</v>
      </c>
      <c r="H547" s="14">
        <f t="shared" ca="1" si="188"/>
        <v>1.0008306199999999</v>
      </c>
      <c r="I547" s="13">
        <f t="shared" si="177"/>
        <v>2.1000000000000001E-2</v>
      </c>
      <c r="J547" s="33">
        <f t="shared" si="178"/>
        <v>44285</v>
      </c>
      <c r="K547" s="2">
        <f t="shared" si="179"/>
        <v>7</v>
      </c>
      <c r="L547" s="17">
        <f t="shared" si="180"/>
        <v>8</v>
      </c>
      <c r="M547" s="12">
        <f t="shared" si="171"/>
        <v>1.0006599810000001</v>
      </c>
      <c r="N547" s="12">
        <f t="shared" ca="1" si="172"/>
        <v>1.001491149</v>
      </c>
      <c r="O547" s="17">
        <f t="shared" si="181"/>
        <v>0</v>
      </c>
      <c r="P547" s="14">
        <f t="shared" ca="1" si="173"/>
        <v>1.4911490000000001</v>
      </c>
      <c r="Q547" s="21">
        <f t="shared" si="174"/>
        <v>0</v>
      </c>
      <c r="R547" s="14">
        <f t="shared" si="182"/>
        <v>0</v>
      </c>
      <c r="S547" s="4" t="str">
        <f t="shared" si="183"/>
        <v>J=</v>
      </c>
      <c r="T547" s="33">
        <f t="shared" si="184"/>
        <v>44469</v>
      </c>
      <c r="U547" s="3"/>
      <c r="V547" s="3"/>
      <c r="W547" s="3"/>
      <c r="X547" s="3"/>
      <c r="Y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</row>
    <row r="548" spans="1:148" x14ac:dyDescent="0.15">
      <c r="A548" s="41">
        <f t="shared" si="175"/>
        <v>44297</v>
      </c>
      <c r="B548" s="15">
        <f t="shared" ca="1" si="185"/>
        <v>1001.491149</v>
      </c>
      <c r="C548" s="14">
        <f t="shared" si="176"/>
        <v>1000</v>
      </c>
      <c r="D548" s="13">
        <f ca="1">IF(A548&lt;$B$1,VLOOKUP(A548,[1]DI!$A$4:$B$15000,2,FALSE),0)</f>
        <v>0</v>
      </c>
      <c r="E548" s="14">
        <f t="shared" ca="1" si="186"/>
        <v>1</v>
      </c>
      <c r="F548" s="14">
        <f ca="1">(TRUNC(PRODUCT($E$12:$E547),16))</f>
        <v>1.0425326877779899</v>
      </c>
      <c r="G548" s="14">
        <f t="shared" ca="1" si="187"/>
        <v>1.0416674561963499</v>
      </c>
      <c r="H548" s="14">
        <f t="shared" ca="1" si="188"/>
        <v>1.0008306199999999</v>
      </c>
      <c r="I548" s="13">
        <f t="shared" si="177"/>
        <v>2.1000000000000001E-2</v>
      </c>
      <c r="J548" s="33">
        <f t="shared" si="178"/>
        <v>44285</v>
      </c>
      <c r="K548" s="2">
        <f t="shared" si="179"/>
        <v>7</v>
      </c>
      <c r="L548" s="17">
        <f t="shared" si="180"/>
        <v>8</v>
      </c>
      <c r="M548" s="12">
        <f t="shared" si="171"/>
        <v>1.0006599810000001</v>
      </c>
      <c r="N548" s="12">
        <f t="shared" ca="1" si="172"/>
        <v>1.001491149</v>
      </c>
      <c r="O548" s="17">
        <f t="shared" si="181"/>
        <v>0</v>
      </c>
      <c r="P548" s="14">
        <f t="shared" ca="1" si="173"/>
        <v>1.4911490000000001</v>
      </c>
      <c r="Q548" s="21">
        <f t="shared" si="174"/>
        <v>0</v>
      </c>
      <c r="R548" s="14">
        <f t="shared" si="182"/>
        <v>0</v>
      </c>
      <c r="S548" s="4" t="str">
        <f t="shared" si="183"/>
        <v>J=</v>
      </c>
      <c r="T548" s="33">
        <f t="shared" si="184"/>
        <v>44469</v>
      </c>
      <c r="U548" s="3"/>
      <c r="V548" s="3"/>
      <c r="W548" s="3"/>
      <c r="X548" s="3"/>
      <c r="Y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</row>
    <row r="549" spans="1:148" x14ac:dyDescent="0.15">
      <c r="A549" s="41">
        <f t="shared" si="175"/>
        <v>44298</v>
      </c>
      <c r="B549" s="15">
        <f t="shared" ca="1" si="185"/>
        <v>1001.491149</v>
      </c>
      <c r="C549" s="14">
        <f t="shared" si="176"/>
        <v>1000</v>
      </c>
      <c r="D549" s="13">
        <f ca="1">IF(A549&lt;$B$1,VLOOKUP(A549,[1]DI!$A$4:$B$15000,2,FALSE),0)</f>
        <v>2.6499999999999999E-2</v>
      </c>
      <c r="E549" s="14">
        <f t="shared" ca="1" si="186"/>
        <v>1.00010379</v>
      </c>
      <c r="F549" s="14">
        <f ca="1">(TRUNC(PRODUCT($E$12:$E548),16))</f>
        <v>1.0425326877779899</v>
      </c>
      <c r="G549" s="14">
        <f t="shared" ca="1" si="187"/>
        <v>1.0416674561963499</v>
      </c>
      <c r="H549" s="14">
        <f t="shared" ca="1" si="188"/>
        <v>1.0008306199999999</v>
      </c>
      <c r="I549" s="13">
        <f t="shared" si="177"/>
        <v>2.1000000000000001E-2</v>
      </c>
      <c r="J549" s="33">
        <f t="shared" si="178"/>
        <v>44285</v>
      </c>
      <c r="K549" s="2">
        <f t="shared" si="179"/>
        <v>8</v>
      </c>
      <c r="L549" s="17">
        <f t="shared" si="180"/>
        <v>8</v>
      </c>
      <c r="M549" s="12">
        <f t="shared" si="171"/>
        <v>1.0006599810000001</v>
      </c>
      <c r="N549" s="12">
        <f t="shared" ca="1" si="172"/>
        <v>1.001491149</v>
      </c>
      <c r="O549" s="17">
        <f t="shared" si="181"/>
        <v>0</v>
      </c>
      <c r="P549" s="14">
        <f t="shared" ca="1" si="173"/>
        <v>1.4911490000000001</v>
      </c>
      <c r="Q549" s="21">
        <f t="shared" si="174"/>
        <v>0</v>
      </c>
      <c r="R549" s="14">
        <f t="shared" si="182"/>
        <v>0</v>
      </c>
      <c r="S549" s="4" t="str">
        <f t="shared" si="183"/>
        <v>J=</v>
      </c>
      <c r="T549" s="33">
        <f t="shared" si="184"/>
        <v>44469</v>
      </c>
      <c r="U549" s="3"/>
      <c r="V549" s="3"/>
      <c r="W549" s="3"/>
      <c r="X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</row>
    <row r="550" spans="1:148" x14ac:dyDescent="0.15">
      <c r="A550" s="41">
        <f t="shared" si="175"/>
        <v>44299</v>
      </c>
      <c r="B550" s="15">
        <f t="shared" ca="1" si="185"/>
        <v>1001.6777029899999</v>
      </c>
      <c r="C550" s="14">
        <f t="shared" si="176"/>
        <v>1000</v>
      </c>
      <c r="D550" s="13">
        <f ca="1">IF(A550&lt;$B$1,VLOOKUP(A550,[1]DI!$A$4:$B$15000,2,FALSE),0)</f>
        <v>2.6499999999999999E-2</v>
      </c>
      <c r="E550" s="14">
        <f t="shared" ca="1" si="186"/>
        <v>1.00010379</v>
      </c>
      <c r="F550" s="14">
        <f ca="1">(TRUNC(PRODUCT($E$12:$E549),16))</f>
        <v>1.04264089224566</v>
      </c>
      <c r="G550" s="14">
        <f t="shared" ca="1" si="187"/>
        <v>1.0416674561963499</v>
      </c>
      <c r="H550" s="14">
        <f t="shared" ca="1" si="188"/>
        <v>1.0009345000000001</v>
      </c>
      <c r="I550" s="13">
        <f t="shared" si="177"/>
        <v>2.1000000000000001E-2</v>
      </c>
      <c r="J550" s="33">
        <f t="shared" si="178"/>
        <v>44285</v>
      </c>
      <c r="K550" s="2">
        <f t="shared" si="179"/>
        <v>9</v>
      </c>
      <c r="L550" s="17">
        <f t="shared" si="180"/>
        <v>9</v>
      </c>
      <c r="M550" s="12">
        <f t="shared" si="171"/>
        <v>1.0007425089999999</v>
      </c>
      <c r="N550" s="12">
        <f t="shared" ca="1" si="172"/>
        <v>1.0016777029999999</v>
      </c>
      <c r="O550" s="17">
        <f t="shared" si="181"/>
        <v>0</v>
      </c>
      <c r="P550" s="14">
        <f t="shared" ca="1" si="173"/>
        <v>1.67770299</v>
      </c>
      <c r="Q550" s="21">
        <f t="shared" si="174"/>
        <v>0</v>
      </c>
      <c r="R550" s="14">
        <f t="shared" si="182"/>
        <v>0</v>
      </c>
      <c r="S550" s="4" t="str">
        <f t="shared" si="183"/>
        <v>J=</v>
      </c>
      <c r="T550" s="33">
        <f t="shared" si="184"/>
        <v>44469</v>
      </c>
      <c r="U550" s="3"/>
      <c r="V550" s="3"/>
      <c r="W550" s="3"/>
      <c r="X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</row>
    <row r="551" spans="1:148" x14ac:dyDescent="0.15">
      <c r="A551" s="41">
        <f t="shared" si="175"/>
        <v>44300</v>
      </c>
      <c r="B551" s="15">
        <f t="shared" ca="1" si="185"/>
        <v>1001.864281</v>
      </c>
      <c r="C551" s="14">
        <f t="shared" si="176"/>
        <v>1000</v>
      </c>
      <c r="D551" s="13">
        <f ca="1">IF(A551&lt;$B$1,VLOOKUP(A551,[1]DI!$A$4:$B$15000,2,FALSE),0)</f>
        <v>2.6499999999999999E-2</v>
      </c>
      <c r="E551" s="14">
        <f t="shared" ca="1" si="186"/>
        <v>1.00010379</v>
      </c>
      <c r="F551" s="14">
        <f ca="1">(TRUNC(PRODUCT($E$12:$E550),16))</f>
        <v>1.04274910794387</v>
      </c>
      <c r="G551" s="14">
        <f t="shared" ca="1" si="187"/>
        <v>1.0416674561963499</v>
      </c>
      <c r="H551" s="14">
        <f t="shared" ca="1" si="188"/>
        <v>1.00103838</v>
      </c>
      <c r="I551" s="13">
        <f t="shared" si="177"/>
        <v>2.1000000000000001E-2</v>
      </c>
      <c r="J551" s="33">
        <f t="shared" si="178"/>
        <v>44285</v>
      </c>
      <c r="K551" s="2">
        <f t="shared" si="179"/>
        <v>10</v>
      </c>
      <c r="L551" s="17">
        <f t="shared" si="180"/>
        <v>10</v>
      </c>
      <c r="M551" s="12">
        <f t="shared" si="171"/>
        <v>1.0008250439999999</v>
      </c>
      <c r="N551" s="12">
        <f t="shared" ca="1" si="172"/>
        <v>1.001864281</v>
      </c>
      <c r="O551" s="17">
        <f t="shared" si="181"/>
        <v>0</v>
      </c>
      <c r="P551" s="14">
        <f t="shared" ca="1" si="173"/>
        <v>1.8642810000000001</v>
      </c>
      <c r="Q551" s="21">
        <f t="shared" si="174"/>
        <v>0</v>
      </c>
      <c r="R551" s="14">
        <f t="shared" si="182"/>
        <v>0</v>
      </c>
      <c r="S551" s="4" t="str">
        <f t="shared" si="183"/>
        <v>J=</v>
      </c>
      <c r="T551" s="33">
        <f t="shared" si="184"/>
        <v>44469</v>
      </c>
      <c r="U551" s="3"/>
      <c r="V551" s="3"/>
      <c r="W551" s="3"/>
      <c r="X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</row>
    <row r="552" spans="1:148" x14ac:dyDescent="0.15">
      <c r="A552" s="41">
        <f t="shared" si="175"/>
        <v>44301</v>
      </c>
      <c r="B552" s="15">
        <f t="shared" ca="1" si="185"/>
        <v>1002.0509029900001</v>
      </c>
      <c r="C552" s="14">
        <f t="shared" si="176"/>
        <v>1000</v>
      </c>
      <c r="D552" s="13">
        <f ca="1">IF(A552&lt;$B$1,VLOOKUP(A552,[1]DI!$A$4:$B$15000,2,FALSE),0)</f>
        <v>2.6499999999999999E-2</v>
      </c>
      <c r="E552" s="14">
        <f t="shared" ca="1" si="186"/>
        <v>1.00010379</v>
      </c>
      <c r="F552" s="14">
        <f ca="1">(TRUNC(PRODUCT($E$12:$E551),16))</f>
        <v>1.04285733487378</v>
      </c>
      <c r="G552" s="14">
        <f t="shared" ca="1" si="187"/>
        <v>1.0416674561963499</v>
      </c>
      <c r="H552" s="14">
        <f t="shared" ca="1" si="188"/>
        <v>1.0011422800000001</v>
      </c>
      <c r="I552" s="13">
        <f t="shared" si="177"/>
        <v>2.1000000000000001E-2</v>
      </c>
      <c r="J552" s="33">
        <f t="shared" si="178"/>
        <v>44285</v>
      </c>
      <c r="K552" s="2">
        <f t="shared" si="179"/>
        <v>11</v>
      </c>
      <c r="L552" s="17">
        <f t="shared" si="180"/>
        <v>11</v>
      </c>
      <c r="M552" s="12">
        <f t="shared" si="171"/>
        <v>1.0009075860000001</v>
      </c>
      <c r="N552" s="12">
        <f t="shared" ca="1" si="172"/>
        <v>1.002050903</v>
      </c>
      <c r="O552" s="17">
        <f t="shared" si="181"/>
        <v>0</v>
      </c>
      <c r="P552" s="14">
        <f t="shared" ca="1" si="173"/>
        <v>2.05090299</v>
      </c>
      <c r="Q552" s="21">
        <f t="shared" si="174"/>
        <v>0</v>
      </c>
      <c r="R552" s="14">
        <f t="shared" si="182"/>
        <v>0</v>
      </c>
      <c r="S552" s="4" t="str">
        <f t="shared" si="183"/>
        <v>J=</v>
      </c>
      <c r="T552" s="33">
        <f t="shared" si="184"/>
        <v>44469</v>
      </c>
      <c r="U552" s="3"/>
      <c r="V552" s="3"/>
      <c r="W552" s="3"/>
      <c r="X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</row>
    <row r="553" spans="1:148" x14ac:dyDescent="0.15">
      <c r="A553" s="41">
        <f t="shared" si="175"/>
        <v>44302</v>
      </c>
      <c r="B553" s="15">
        <f t="shared" ca="1" si="185"/>
        <v>1002.23755899</v>
      </c>
      <c r="C553" s="14">
        <f t="shared" si="176"/>
        <v>1000</v>
      </c>
      <c r="D553" s="13">
        <f ca="1">IF(A553&lt;$B$1,VLOOKUP(A553,[1]DI!$A$4:$B$15000,2,FALSE),0)</f>
        <v>2.6499999999999999E-2</v>
      </c>
      <c r="E553" s="14">
        <f t="shared" ca="1" si="186"/>
        <v>1.00010379</v>
      </c>
      <c r="F553" s="14">
        <f ca="1">(TRUNC(PRODUCT($E$12:$E552),16))</f>
        <v>1.0429655730365699</v>
      </c>
      <c r="G553" s="14">
        <f t="shared" ca="1" si="187"/>
        <v>1.0416674561963499</v>
      </c>
      <c r="H553" s="14">
        <f t="shared" ca="1" si="188"/>
        <v>1.00124619</v>
      </c>
      <c r="I553" s="13">
        <f t="shared" si="177"/>
        <v>2.1000000000000001E-2</v>
      </c>
      <c r="J553" s="33">
        <f t="shared" si="178"/>
        <v>44285</v>
      </c>
      <c r="K553" s="2">
        <f t="shared" si="179"/>
        <v>12</v>
      </c>
      <c r="L553" s="17">
        <f t="shared" si="180"/>
        <v>12</v>
      </c>
      <c r="M553" s="12">
        <f t="shared" si="171"/>
        <v>1.0009901349999999</v>
      </c>
      <c r="N553" s="12">
        <f t="shared" ca="1" si="172"/>
        <v>1.0022375589999999</v>
      </c>
      <c r="O553" s="17">
        <f t="shared" si="181"/>
        <v>0</v>
      </c>
      <c r="P553" s="14">
        <f t="shared" ca="1" si="173"/>
        <v>2.2375589900000001</v>
      </c>
      <c r="Q553" s="21">
        <f t="shared" si="174"/>
        <v>0</v>
      </c>
      <c r="R553" s="14">
        <f t="shared" si="182"/>
        <v>0</v>
      </c>
      <c r="S553" s="4" t="str">
        <f t="shared" si="183"/>
        <v>J=</v>
      </c>
      <c r="T553" s="33">
        <f t="shared" si="184"/>
        <v>44469</v>
      </c>
      <c r="U553" s="3"/>
      <c r="V553" s="3"/>
      <c r="W553" s="3"/>
      <c r="X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</row>
    <row r="554" spans="1:148" x14ac:dyDescent="0.15">
      <c r="A554" s="41">
        <f t="shared" si="175"/>
        <v>44303</v>
      </c>
      <c r="B554" s="15">
        <f t="shared" ca="1" si="185"/>
        <v>1002.424248</v>
      </c>
      <c r="C554" s="14">
        <f t="shared" si="176"/>
        <v>1000</v>
      </c>
      <c r="D554" s="13">
        <f ca="1">IF(A554&lt;$B$1,VLOOKUP(A554,[1]DI!$A$4:$B$15000,2,FALSE),0)</f>
        <v>0</v>
      </c>
      <c r="E554" s="14">
        <f t="shared" ca="1" si="186"/>
        <v>1</v>
      </c>
      <c r="F554" s="14">
        <f ca="1">(TRUNC(PRODUCT($E$12:$E553),16))</f>
        <v>1.04307382243339</v>
      </c>
      <c r="G554" s="14">
        <f t="shared" ca="1" si="187"/>
        <v>1.0416674561963499</v>
      </c>
      <c r="H554" s="14">
        <f t="shared" ca="1" si="188"/>
        <v>1.00135011</v>
      </c>
      <c r="I554" s="13">
        <f t="shared" si="177"/>
        <v>2.1000000000000001E-2</v>
      </c>
      <c r="J554" s="33">
        <f t="shared" si="178"/>
        <v>44285</v>
      </c>
      <c r="K554" s="2">
        <f t="shared" si="179"/>
        <v>12</v>
      </c>
      <c r="L554" s="17">
        <f t="shared" si="180"/>
        <v>13</v>
      </c>
      <c r="M554" s="12">
        <f t="shared" si="171"/>
        <v>1.00107269</v>
      </c>
      <c r="N554" s="12">
        <f t="shared" ca="1" si="172"/>
        <v>1.0024242480000001</v>
      </c>
      <c r="O554" s="17">
        <f t="shared" si="181"/>
        <v>0</v>
      </c>
      <c r="P554" s="14">
        <f t="shared" ca="1" si="173"/>
        <v>2.424248</v>
      </c>
      <c r="Q554" s="21">
        <f t="shared" si="174"/>
        <v>0</v>
      </c>
      <c r="R554" s="14">
        <f t="shared" si="182"/>
        <v>0</v>
      </c>
      <c r="S554" s="4" t="str">
        <f t="shared" si="183"/>
        <v>J=</v>
      </c>
      <c r="T554" s="33">
        <f t="shared" si="184"/>
        <v>44469</v>
      </c>
      <c r="U554" s="3"/>
      <c r="V554" s="3"/>
      <c r="W554" s="3"/>
      <c r="X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</row>
    <row r="555" spans="1:148" x14ac:dyDescent="0.15">
      <c r="A555" s="41">
        <f t="shared" si="175"/>
        <v>44304</v>
      </c>
      <c r="B555" s="15">
        <f t="shared" ca="1" si="185"/>
        <v>1002.424248</v>
      </c>
      <c r="C555" s="14">
        <f t="shared" si="176"/>
        <v>1000</v>
      </c>
      <c r="D555" s="13">
        <f ca="1">IF(A555&lt;$B$1,VLOOKUP(A555,[1]DI!$A$4:$B$15000,2,FALSE),0)</f>
        <v>0</v>
      </c>
      <c r="E555" s="14">
        <f t="shared" ca="1" si="186"/>
        <v>1</v>
      </c>
      <c r="F555" s="14">
        <f ca="1">(TRUNC(PRODUCT($E$12:$E554),16))</f>
        <v>1.04307382243339</v>
      </c>
      <c r="G555" s="14">
        <f t="shared" ca="1" si="187"/>
        <v>1.0416674561963499</v>
      </c>
      <c r="H555" s="14">
        <f t="shared" ca="1" si="188"/>
        <v>1.00135011</v>
      </c>
      <c r="I555" s="13">
        <f t="shared" si="177"/>
        <v>2.1000000000000001E-2</v>
      </c>
      <c r="J555" s="33">
        <f t="shared" si="178"/>
        <v>44285</v>
      </c>
      <c r="K555" s="2">
        <f t="shared" si="179"/>
        <v>12</v>
      </c>
      <c r="L555" s="17">
        <f t="shared" si="180"/>
        <v>13</v>
      </c>
      <c r="M555" s="12">
        <f t="shared" si="171"/>
        <v>1.00107269</v>
      </c>
      <c r="N555" s="12">
        <f t="shared" ca="1" si="172"/>
        <v>1.0024242480000001</v>
      </c>
      <c r="O555" s="17">
        <f t="shared" si="181"/>
        <v>0</v>
      </c>
      <c r="P555" s="14">
        <f t="shared" ca="1" si="173"/>
        <v>2.424248</v>
      </c>
      <c r="Q555" s="21">
        <f t="shared" si="174"/>
        <v>0</v>
      </c>
      <c r="R555" s="14">
        <f t="shared" si="182"/>
        <v>0</v>
      </c>
      <c r="S555" s="4" t="str">
        <f t="shared" si="183"/>
        <v>J=</v>
      </c>
      <c r="T555" s="33">
        <f t="shared" si="184"/>
        <v>44469</v>
      </c>
      <c r="U555" s="3"/>
      <c r="V555" s="3"/>
      <c r="W555" s="3"/>
      <c r="X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</row>
    <row r="556" spans="1:148" x14ac:dyDescent="0.15">
      <c r="A556" s="41">
        <f t="shared" si="175"/>
        <v>44305</v>
      </c>
      <c r="B556" s="15">
        <f t="shared" ca="1" si="185"/>
        <v>1002.424248</v>
      </c>
      <c r="C556" s="14">
        <f t="shared" si="176"/>
        <v>1000</v>
      </c>
      <c r="D556" s="13">
        <f ca="1">IF(A556&lt;$B$1,VLOOKUP(A556,[1]DI!$A$4:$B$15000,2,FALSE),0)</f>
        <v>2.6499999999999999E-2</v>
      </c>
      <c r="E556" s="14">
        <f t="shared" ca="1" si="186"/>
        <v>1.00010379</v>
      </c>
      <c r="F556" s="14">
        <f ca="1">(TRUNC(PRODUCT($E$12:$E555),16))</f>
        <v>1.04307382243339</v>
      </c>
      <c r="G556" s="14">
        <f t="shared" ca="1" si="187"/>
        <v>1.0416674561963499</v>
      </c>
      <c r="H556" s="14">
        <f t="shared" ca="1" si="188"/>
        <v>1.00135011</v>
      </c>
      <c r="I556" s="13">
        <f t="shared" si="177"/>
        <v>2.1000000000000001E-2</v>
      </c>
      <c r="J556" s="33">
        <f t="shared" si="178"/>
        <v>44285</v>
      </c>
      <c r="K556" s="2">
        <f t="shared" si="179"/>
        <v>13</v>
      </c>
      <c r="L556" s="17">
        <f t="shared" si="180"/>
        <v>13</v>
      </c>
      <c r="M556" s="12">
        <f t="shared" si="171"/>
        <v>1.00107269</v>
      </c>
      <c r="N556" s="12">
        <f t="shared" ca="1" si="172"/>
        <v>1.0024242480000001</v>
      </c>
      <c r="O556" s="17">
        <f t="shared" si="181"/>
        <v>0</v>
      </c>
      <c r="P556" s="14">
        <f t="shared" ca="1" si="173"/>
        <v>2.424248</v>
      </c>
      <c r="Q556" s="21">
        <f t="shared" si="174"/>
        <v>0</v>
      </c>
      <c r="R556" s="14">
        <f t="shared" si="182"/>
        <v>0</v>
      </c>
      <c r="S556" s="4" t="str">
        <f t="shared" si="183"/>
        <v>J=</v>
      </c>
      <c r="T556" s="33">
        <f t="shared" si="184"/>
        <v>44469</v>
      </c>
      <c r="U556" s="3"/>
      <c r="V556" s="3"/>
      <c r="W556" s="3"/>
      <c r="X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</row>
    <row r="557" spans="1:148" x14ac:dyDescent="0.15">
      <c r="A557" s="41">
        <f t="shared" si="175"/>
        <v>44306</v>
      </c>
      <c r="B557" s="15">
        <f t="shared" ca="1" si="185"/>
        <v>1002.6109719999999</v>
      </c>
      <c r="C557" s="14">
        <f t="shared" si="176"/>
        <v>1000</v>
      </c>
      <c r="D557" s="13">
        <f ca="1">IF(A557&lt;$B$1,VLOOKUP(A557,[1]DI!$A$4:$B$15000,2,FALSE),0)</f>
        <v>2.6499999999999999E-2</v>
      </c>
      <c r="E557" s="14">
        <f t="shared" ca="1" si="186"/>
        <v>1.00010379</v>
      </c>
      <c r="F557" s="14">
        <f ca="1">(TRUNC(PRODUCT($E$12:$E556),16))</f>
        <v>1.0431820830654199</v>
      </c>
      <c r="G557" s="14">
        <f t="shared" ca="1" si="187"/>
        <v>1.0416674561963499</v>
      </c>
      <c r="H557" s="14">
        <f t="shared" ca="1" si="188"/>
        <v>1.00145404</v>
      </c>
      <c r="I557" s="13">
        <f t="shared" si="177"/>
        <v>2.1000000000000001E-2</v>
      </c>
      <c r="J557" s="33">
        <f t="shared" si="178"/>
        <v>44285</v>
      </c>
      <c r="K557" s="2">
        <f t="shared" si="179"/>
        <v>14</v>
      </c>
      <c r="L557" s="17">
        <f t="shared" si="180"/>
        <v>14</v>
      </c>
      <c r="M557" s="12">
        <f t="shared" si="171"/>
        <v>1.001155252</v>
      </c>
      <c r="N557" s="12">
        <f t="shared" ca="1" si="172"/>
        <v>1.002610972</v>
      </c>
      <c r="O557" s="17">
        <f t="shared" si="181"/>
        <v>0</v>
      </c>
      <c r="P557" s="14">
        <f t="shared" ca="1" si="173"/>
        <v>2.6109719999999998</v>
      </c>
      <c r="Q557" s="21">
        <f t="shared" si="174"/>
        <v>0</v>
      </c>
      <c r="R557" s="14">
        <f t="shared" si="182"/>
        <v>0</v>
      </c>
      <c r="S557" s="4" t="str">
        <f t="shared" si="183"/>
        <v>J=</v>
      </c>
      <c r="T557" s="33">
        <f t="shared" si="184"/>
        <v>44469</v>
      </c>
      <c r="U557" s="3"/>
      <c r="V557" s="3"/>
      <c r="W557" s="3"/>
      <c r="X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</row>
    <row r="558" spans="1:148" x14ac:dyDescent="0.15">
      <c r="A558" s="41">
        <f t="shared" si="175"/>
        <v>44307</v>
      </c>
      <c r="B558" s="15">
        <f t="shared" ca="1" si="185"/>
        <v>1002.79772999</v>
      </c>
      <c r="C558" s="14">
        <f t="shared" si="176"/>
        <v>1000</v>
      </c>
      <c r="D558" s="13">
        <f ca="1">IF(A558&lt;$B$1,VLOOKUP(A558,[1]DI!$A$4:$B$15000,2,FALSE),0)</f>
        <v>0</v>
      </c>
      <c r="E558" s="14">
        <f t="shared" ca="1" si="186"/>
        <v>1</v>
      </c>
      <c r="F558" s="14">
        <f ca="1">(TRUNC(PRODUCT($E$12:$E557),16))</f>
        <v>1.0432903549338199</v>
      </c>
      <c r="G558" s="14">
        <f t="shared" ca="1" si="187"/>
        <v>1.0416674561963499</v>
      </c>
      <c r="H558" s="14">
        <f t="shared" ca="1" si="188"/>
        <v>1.0015579800000001</v>
      </c>
      <c r="I558" s="13">
        <f t="shared" si="177"/>
        <v>2.1000000000000001E-2</v>
      </c>
      <c r="J558" s="33">
        <f t="shared" si="178"/>
        <v>44285</v>
      </c>
      <c r="K558" s="2">
        <f t="shared" si="179"/>
        <v>14</v>
      </c>
      <c r="L558" s="17">
        <f t="shared" si="180"/>
        <v>15</v>
      </c>
      <c r="M558" s="12">
        <f t="shared" si="171"/>
        <v>1.0012378209999999</v>
      </c>
      <c r="N558" s="12">
        <f t="shared" ca="1" si="172"/>
        <v>1.0027977299999999</v>
      </c>
      <c r="O558" s="17">
        <f t="shared" si="181"/>
        <v>0</v>
      </c>
      <c r="P558" s="14">
        <f t="shared" ca="1" si="173"/>
        <v>2.7977299900000001</v>
      </c>
      <c r="Q558" s="21">
        <f t="shared" si="174"/>
        <v>0</v>
      </c>
      <c r="R558" s="14">
        <f t="shared" si="182"/>
        <v>0</v>
      </c>
      <c r="S558" s="4" t="str">
        <f t="shared" si="183"/>
        <v>J=</v>
      </c>
      <c r="T558" s="33">
        <f t="shared" si="184"/>
        <v>44469</v>
      </c>
      <c r="U558" s="3"/>
      <c r="V558" s="3"/>
      <c r="W558" s="3"/>
      <c r="X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</row>
    <row r="559" spans="1:148" ht="15" x14ac:dyDescent="0.2">
      <c r="A559" s="84">
        <f t="shared" si="175"/>
        <v>44308</v>
      </c>
      <c r="B559" s="85">
        <f t="shared" ca="1" si="185"/>
        <v>1002.79772999</v>
      </c>
      <c r="C559" s="87">
        <f t="shared" si="176"/>
        <v>1000</v>
      </c>
      <c r="D559" s="86">
        <f ca="1">IF(A559&lt;$B$1,VLOOKUP(A559,[1]DI!$A$4:$B$15000,2,FALSE),0)</f>
        <v>2.6499999999999999E-2</v>
      </c>
      <c r="E559" s="87">
        <f t="shared" ca="1" si="186"/>
        <v>1.00010379</v>
      </c>
      <c r="F559" s="87">
        <f ca="1">(TRUNC(PRODUCT($E$12:$E558),16))</f>
        <v>1.0432903549338199</v>
      </c>
      <c r="G559" s="87">
        <f t="shared" ca="1" si="187"/>
        <v>1.0416674561963499</v>
      </c>
      <c r="H559" s="87">
        <f t="shared" ca="1" si="188"/>
        <v>1.0015579800000001</v>
      </c>
      <c r="I559" s="86">
        <f t="shared" si="177"/>
        <v>2.1000000000000001E-2</v>
      </c>
      <c r="J559" s="88">
        <f t="shared" si="178"/>
        <v>44285</v>
      </c>
      <c r="K559" s="89">
        <f t="shared" si="179"/>
        <v>15</v>
      </c>
      <c r="L559" s="90">
        <f t="shared" si="180"/>
        <v>15</v>
      </c>
      <c r="M559" s="91">
        <f t="shared" si="171"/>
        <v>1.0012378209999999</v>
      </c>
      <c r="N559" s="91">
        <f t="shared" ca="1" si="172"/>
        <v>1.0027977299999999</v>
      </c>
      <c r="O559" s="90">
        <f t="shared" si="181"/>
        <v>0</v>
      </c>
      <c r="P559" s="87">
        <f t="shared" ca="1" si="173"/>
        <v>2.7977299900000001</v>
      </c>
      <c r="Q559" s="92">
        <f t="shared" si="174"/>
        <v>0</v>
      </c>
      <c r="R559" s="14">
        <f t="shared" si="182"/>
        <v>0</v>
      </c>
      <c r="S559" s="93" t="str">
        <f t="shared" si="183"/>
        <v>J=</v>
      </c>
      <c r="T559" s="88">
        <f t="shared" si="184"/>
        <v>44469</v>
      </c>
      <c r="U559" s="22"/>
      <c r="V559" s="22"/>
      <c r="W559" s="3"/>
      <c r="X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</row>
    <row r="560" spans="1:148" x14ac:dyDescent="0.15">
      <c r="A560" s="41">
        <f t="shared" si="175"/>
        <v>44309</v>
      </c>
      <c r="B560" s="15">
        <f t="shared" ca="1" si="185"/>
        <v>1002.98452099</v>
      </c>
      <c r="C560" s="14">
        <f t="shared" si="176"/>
        <v>1000</v>
      </c>
      <c r="D560" s="13">
        <f ca="1">IF(A560&lt;$B$1,VLOOKUP(A560,[1]DI!$A$4:$B$15000,2,FALSE),0)</f>
        <v>2.6499999999999999E-2</v>
      </c>
      <c r="E560" s="14">
        <f t="shared" ca="1" si="186"/>
        <v>1.00010379</v>
      </c>
      <c r="F560" s="14">
        <f ca="1">(TRUNC(PRODUCT($E$12:$E559),16))</f>
        <v>1.04339863803976</v>
      </c>
      <c r="G560" s="14">
        <f t="shared" ca="1" si="187"/>
        <v>1.0416674561963499</v>
      </c>
      <c r="H560" s="14">
        <f t="shared" ca="1" si="188"/>
        <v>1.00166193</v>
      </c>
      <c r="I560" s="13">
        <f t="shared" si="177"/>
        <v>2.1000000000000001E-2</v>
      </c>
      <c r="J560" s="33">
        <f t="shared" si="178"/>
        <v>44285</v>
      </c>
      <c r="K560" s="2">
        <f t="shared" si="179"/>
        <v>16</v>
      </c>
      <c r="L560" s="17">
        <f t="shared" si="180"/>
        <v>16</v>
      </c>
      <c r="M560" s="12">
        <f t="shared" si="171"/>
        <v>1.001320397</v>
      </c>
      <c r="N560" s="12">
        <f t="shared" ca="1" si="172"/>
        <v>1.0029845209999999</v>
      </c>
      <c r="O560" s="17">
        <f t="shared" si="181"/>
        <v>0</v>
      </c>
      <c r="P560" s="14">
        <f t="shared" ca="1" si="173"/>
        <v>2.98452099</v>
      </c>
      <c r="Q560" s="21">
        <f t="shared" si="174"/>
        <v>0</v>
      </c>
      <c r="R560" s="14">
        <f t="shared" si="182"/>
        <v>0</v>
      </c>
      <c r="S560" s="4" t="str">
        <f t="shared" si="183"/>
        <v>J=</v>
      </c>
      <c r="T560" s="33">
        <f t="shared" si="184"/>
        <v>44469</v>
      </c>
      <c r="U560" s="22"/>
      <c r="V560" s="22"/>
      <c r="W560" s="3"/>
      <c r="X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</row>
    <row r="561" spans="1:148" x14ac:dyDescent="0.15">
      <c r="A561" s="41">
        <f t="shared" si="175"/>
        <v>44310</v>
      </c>
      <c r="B561" s="15">
        <f t="shared" ca="1" si="185"/>
        <v>1003.17135799</v>
      </c>
      <c r="C561" s="14">
        <f t="shared" si="176"/>
        <v>1000</v>
      </c>
      <c r="D561" s="13">
        <f ca="1">IF(A561&lt;$B$1,VLOOKUP(A561,[1]DI!$A$4:$B$15000,2,FALSE),0)</f>
        <v>0</v>
      </c>
      <c r="E561" s="14">
        <f t="shared" ca="1" si="186"/>
        <v>1</v>
      </c>
      <c r="F561" s="14">
        <f ca="1">(TRUNC(PRODUCT($E$12:$E560),16))</f>
        <v>1.0435069323844</v>
      </c>
      <c r="G561" s="14">
        <f t="shared" ca="1" si="187"/>
        <v>1.0416674561963499</v>
      </c>
      <c r="H561" s="14">
        <f t="shared" ca="1" si="188"/>
        <v>1.0017659000000001</v>
      </c>
      <c r="I561" s="13">
        <f t="shared" si="177"/>
        <v>2.1000000000000001E-2</v>
      </c>
      <c r="J561" s="33">
        <f t="shared" si="178"/>
        <v>44285</v>
      </c>
      <c r="K561" s="2">
        <f t="shared" si="179"/>
        <v>16</v>
      </c>
      <c r="L561" s="17">
        <f t="shared" si="180"/>
        <v>17</v>
      </c>
      <c r="M561" s="12">
        <f t="shared" si="171"/>
        <v>1.0014029799999999</v>
      </c>
      <c r="N561" s="12">
        <f t="shared" ca="1" si="172"/>
        <v>1.0031713579999999</v>
      </c>
      <c r="O561" s="17">
        <f t="shared" si="181"/>
        <v>0</v>
      </c>
      <c r="P561" s="14">
        <f t="shared" ca="1" si="173"/>
        <v>3.1713579900000002</v>
      </c>
      <c r="Q561" s="21">
        <f t="shared" si="174"/>
        <v>0</v>
      </c>
      <c r="R561" s="14">
        <f t="shared" si="182"/>
        <v>0</v>
      </c>
      <c r="S561" s="4" t="str">
        <f t="shared" si="183"/>
        <v>J=</v>
      </c>
      <c r="T561" s="33">
        <f t="shared" si="184"/>
        <v>44469</v>
      </c>
      <c r="U561" s="3"/>
      <c r="V561" s="3"/>
      <c r="W561" s="3"/>
      <c r="X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</row>
    <row r="562" spans="1:148" x14ac:dyDescent="0.15">
      <c r="A562" s="41">
        <f t="shared" si="175"/>
        <v>44311</v>
      </c>
      <c r="B562" s="15">
        <f t="shared" ca="1" si="185"/>
        <v>1003.17135799</v>
      </c>
      <c r="C562" s="14">
        <f t="shared" si="176"/>
        <v>1000</v>
      </c>
      <c r="D562" s="13">
        <f ca="1">IF(A562&lt;$B$1,VLOOKUP(A562,[1]DI!$A$4:$B$15000,2,FALSE),0)</f>
        <v>0</v>
      </c>
      <c r="E562" s="14">
        <f t="shared" ca="1" si="186"/>
        <v>1</v>
      </c>
      <c r="F562" s="14">
        <f ca="1">(TRUNC(PRODUCT($E$12:$E561),16))</f>
        <v>1.0435069323844</v>
      </c>
      <c r="G562" s="14">
        <f t="shared" ca="1" si="187"/>
        <v>1.0416674561963499</v>
      </c>
      <c r="H562" s="14">
        <f t="shared" ca="1" si="188"/>
        <v>1.0017659000000001</v>
      </c>
      <c r="I562" s="13">
        <f t="shared" si="177"/>
        <v>2.1000000000000001E-2</v>
      </c>
      <c r="J562" s="33">
        <f t="shared" si="178"/>
        <v>44285</v>
      </c>
      <c r="K562" s="2">
        <f t="shared" si="179"/>
        <v>16</v>
      </c>
      <c r="L562" s="17">
        <f t="shared" si="180"/>
        <v>17</v>
      </c>
      <c r="M562" s="12">
        <f t="shared" si="171"/>
        <v>1.0014029799999999</v>
      </c>
      <c r="N562" s="12">
        <f t="shared" ca="1" si="172"/>
        <v>1.0031713579999999</v>
      </c>
      <c r="O562" s="17">
        <f t="shared" si="181"/>
        <v>0</v>
      </c>
      <c r="P562" s="14">
        <f t="shared" ca="1" si="173"/>
        <v>3.1713579900000002</v>
      </c>
      <c r="Q562" s="21">
        <f t="shared" si="174"/>
        <v>0</v>
      </c>
      <c r="R562" s="14">
        <f t="shared" si="182"/>
        <v>0</v>
      </c>
      <c r="S562" s="4" t="str">
        <f t="shared" si="183"/>
        <v>J=</v>
      </c>
      <c r="T562" s="33">
        <f t="shared" si="184"/>
        <v>44469</v>
      </c>
      <c r="U562" s="3"/>
      <c r="V562" s="3"/>
      <c r="W562" s="3"/>
      <c r="X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</row>
    <row r="563" spans="1:148" x14ac:dyDescent="0.15">
      <c r="A563" s="41">
        <f t="shared" si="175"/>
        <v>44312</v>
      </c>
      <c r="B563" s="15">
        <f t="shared" ca="1" si="185"/>
        <v>1003.17135799</v>
      </c>
      <c r="C563" s="14">
        <f t="shared" si="176"/>
        <v>1000</v>
      </c>
      <c r="D563" s="13">
        <f ca="1">IF(A563&lt;$B$1,VLOOKUP(A563,[1]DI!$A$4:$B$15000,2,FALSE),0)</f>
        <v>2.6499999999999999E-2</v>
      </c>
      <c r="E563" s="14">
        <f t="shared" ca="1" si="186"/>
        <v>1.00010379</v>
      </c>
      <c r="F563" s="14">
        <f ca="1">(TRUNC(PRODUCT($E$12:$E562),16))</f>
        <v>1.0435069323844</v>
      </c>
      <c r="G563" s="14">
        <f t="shared" ca="1" si="187"/>
        <v>1.0416674561963499</v>
      </c>
      <c r="H563" s="14">
        <f t="shared" ca="1" si="188"/>
        <v>1.0017659000000001</v>
      </c>
      <c r="I563" s="13">
        <f t="shared" si="177"/>
        <v>2.1000000000000001E-2</v>
      </c>
      <c r="J563" s="33">
        <f t="shared" si="178"/>
        <v>44285</v>
      </c>
      <c r="K563" s="2">
        <f t="shared" si="179"/>
        <v>17</v>
      </c>
      <c r="L563" s="17">
        <f t="shared" si="180"/>
        <v>17</v>
      </c>
      <c r="M563" s="12">
        <f t="shared" si="171"/>
        <v>1.0014029799999999</v>
      </c>
      <c r="N563" s="12">
        <f t="shared" ca="1" si="172"/>
        <v>1.0031713579999999</v>
      </c>
      <c r="O563" s="17">
        <f t="shared" si="181"/>
        <v>0</v>
      </c>
      <c r="P563" s="14">
        <f t="shared" ca="1" si="173"/>
        <v>3.1713579900000002</v>
      </c>
      <c r="Q563" s="21">
        <f t="shared" si="174"/>
        <v>0</v>
      </c>
      <c r="R563" s="14">
        <f t="shared" si="182"/>
        <v>0</v>
      </c>
      <c r="S563" s="4" t="str">
        <f t="shared" si="183"/>
        <v>J=</v>
      </c>
      <c r="T563" s="33">
        <f t="shared" si="184"/>
        <v>44469</v>
      </c>
      <c r="U563" s="3"/>
      <c r="V563" s="3"/>
      <c r="W563" s="3"/>
      <c r="X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</row>
    <row r="564" spans="1:148" x14ac:dyDescent="0.15">
      <c r="A564" s="41">
        <f t="shared" si="175"/>
        <v>44313</v>
      </c>
      <c r="B564" s="15">
        <f t="shared" ca="1" si="185"/>
        <v>1003.35821699</v>
      </c>
      <c r="C564" s="14">
        <f t="shared" si="176"/>
        <v>1000</v>
      </c>
      <c r="D564" s="13">
        <f ca="1">IF(A564&lt;$B$1,VLOOKUP(A564,[1]DI!$A$4:$B$15000,2,FALSE),0)</f>
        <v>2.6499999999999999E-2</v>
      </c>
      <c r="E564" s="14">
        <f t="shared" ca="1" si="186"/>
        <v>1.00010379</v>
      </c>
      <c r="F564" s="14">
        <f ca="1">(TRUNC(PRODUCT($E$12:$E563),16))</f>
        <v>1.0436152379689201</v>
      </c>
      <c r="G564" s="14">
        <f t="shared" ca="1" si="187"/>
        <v>1.0416674561963499</v>
      </c>
      <c r="H564" s="14">
        <f t="shared" ca="1" si="188"/>
        <v>1.0018698699999999</v>
      </c>
      <c r="I564" s="13">
        <f t="shared" si="177"/>
        <v>2.1000000000000001E-2</v>
      </c>
      <c r="J564" s="33">
        <f t="shared" si="178"/>
        <v>44285</v>
      </c>
      <c r="K564" s="2">
        <f t="shared" si="179"/>
        <v>18</v>
      </c>
      <c r="L564" s="17">
        <f t="shared" si="180"/>
        <v>18</v>
      </c>
      <c r="M564" s="12">
        <f t="shared" si="171"/>
        <v>1.001485569</v>
      </c>
      <c r="N564" s="12">
        <f t="shared" ca="1" si="172"/>
        <v>1.0033582169999999</v>
      </c>
      <c r="O564" s="17">
        <f t="shared" si="181"/>
        <v>0</v>
      </c>
      <c r="P564" s="14">
        <f t="shared" ca="1" si="173"/>
        <v>3.3582169899999998</v>
      </c>
      <c r="Q564" s="21">
        <f t="shared" si="174"/>
        <v>0</v>
      </c>
      <c r="R564" s="14">
        <f t="shared" si="182"/>
        <v>0</v>
      </c>
      <c r="S564" s="4" t="str">
        <f t="shared" si="183"/>
        <v>J=</v>
      </c>
      <c r="T564" s="33">
        <f t="shared" si="184"/>
        <v>44469</v>
      </c>
      <c r="U564" s="3"/>
      <c r="V564" s="3"/>
      <c r="W564" s="3"/>
      <c r="X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</row>
    <row r="565" spans="1:148" x14ac:dyDescent="0.15">
      <c r="A565" s="41">
        <f t="shared" si="175"/>
        <v>44314</v>
      </c>
      <c r="B565" s="15">
        <f t="shared" ca="1" si="185"/>
        <v>1003.54511099</v>
      </c>
      <c r="C565" s="14">
        <f t="shared" si="176"/>
        <v>1000</v>
      </c>
      <c r="D565" s="13">
        <f ca="1">IF(A565&lt;$B$1,VLOOKUP(A565,[1]DI!$A$4:$B$15000,2,FALSE),0)</f>
        <v>2.6499999999999999E-2</v>
      </c>
      <c r="E565" s="14">
        <f t="shared" ca="1" si="186"/>
        <v>1.00010379</v>
      </c>
      <c r="F565" s="14">
        <f ca="1">(TRUNC(PRODUCT($E$12:$E564),16))</f>
        <v>1.0437235547944601</v>
      </c>
      <c r="G565" s="14">
        <f t="shared" ca="1" si="187"/>
        <v>1.0416674561963499</v>
      </c>
      <c r="H565" s="14">
        <f t="shared" ca="1" si="188"/>
        <v>1.0019738499999999</v>
      </c>
      <c r="I565" s="13">
        <f t="shared" si="177"/>
        <v>2.1000000000000001E-2</v>
      </c>
      <c r="J565" s="33">
        <f t="shared" si="178"/>
        <v>44285</v>
      </c>
      <c r="K565" s="2">
        <f t="shared" si="179"/>
        <v>19</v>
      </c>
      <c r="L565" s="17">
        <f t="shared" si="180"/>
        <v>19</v>
      </c>
      <c r="M565" s="12">
        <f t="shared" si="171"/>
        <v>1.001568166</v>
      </c>
      <c r="N565" s="12">
        <f t="shared" ca="1" si="172"/>
        <v>1.003545111</v>
      </c>
      <c r="O565" s="17">
        <f t="shared" si="181"/>
        <v>0</v>
      </c>
      <c r="P565" s="14">
        <f t="shared" ca="1" si="173"/>
        <v>3.54511099</v>
      </c>
      <c r="Q565" s="21">
        <f t="shared" si="174"/>
        <v>0</v>
      </c>
      <c r="R565" s="14">
        <f t="shared" si="182"/>
        <v>0</v>
      </c>
      <c r="S565" s="4" t="str">
        <f t="shared" si="183"/>
        <v>J=</v>
      </c>
      <c r="T565" s="33">
        <f t="shared" si="184"/>
        <v>44469</v>
      </c>
      <c r="U565" s="3"/>
      <c r="V565" s="3"/>
      <c r="W565" s="3"/>
      <c r="X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</row>
    <row r="566" spans="1:148" x14ac:dyDescent="0.15">
      <c r="A566" s="41">
        <f t="shared" si="175"/>
        <v>44315</v>
      </c>
      <c r="B566" s="15">
        <f t="shared" ca="1" si="185"/>
        <v>1003.73204899</v>
      </c>
      <c r="C566" s="14">
        <f t="shared" si="176"/>
        <v>1000</v>
      </c>
      <c r="D566" s="13">
        <f ca="1">IF(A566&lt;$B$1,VLOOKUP(A566,[1]DI!$A$4:$B$15000,2,FALSE),0)</f>
        <v>2.6499999999999999E-2</v>
      </c>
      <c r="E566" s="14">
        <f t="shared" ca="1" si="186"/>
        <v>1.00010379</v>
      </c>
      <c r="F566" s="14">
        <f ca="1">(TRUNC(PRODUCT($E$12:$E565),16))</f>
        <v>1.04383188286222</v>
      </c>
      <c r="G566" s="14">
        <f t="shared" ca="1" si="187"/>
        <v>1.0416674561963499</v>
      </c>
      <c r="H566" s="14">
        <f t="shared" ca="1" si="188"/>
        <v>1.00207785</v>
      </c>
      <c r="I566" s="13">
        <f t="shared" si="177"/>
        <v>2.1000000000000001E-2</v>
      </c>
      <c r="J566" s="33">
        <f t="shared" si="178"/>
        <v>44285</v>
      </c>
      <c r="K566" s="2">
        <f t="shared" si="179"/>
        <v>20</v>
      </c>
      <c r="L566" s="17">
        <f t="shared" si="180"/>
        <v>20</v>
      </c>
      <c r="M566" s="12">
        <f t="shared" si="171"/>
        <v>1.0016507690000001</v>
      </c>
      <c r="N566" s="12">
        <f t="shared" ca="1" si="172"/>
        <v>1.0037320489999999</v>
      </c>
      <c r="O566" s="17">
        <f t="shared" si="181"/>
        <v>0</v>
      </c>
      <c r="P566" s="14">
        <f t="shared" ca="1" si="173"/>
        <v>3.73204899</v>
      </c>
      <c r="Q566" s="21">
        <f t="shared" si="174"/>
        <v>0</v>
      </c>
      <c r="R566" s="14">
        <f t="shared" si="182"/>
        <v>0</v>
      </c>
      <c r="S566" s="4" t="str">
        <f t="shared" si="183"/>
        <v>J=</v>
      </c>
      <c r="T566" s="33">
        <f t="shared" si="184"/>
        <v>44469</v>
      </c>
      <c r="U566" s="3"/>
      <c r="V566" s="3"/>
      <c r="W566" s="3"/>
      <c r="X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</row>
    <row r="567" spans="1:148" x14ac:dyDescent="0.15">
      <c r="A567" s="41">
        <f t="shared" si="175"/>
        <v>44316</v>
      </c>
      <c r="B567" s="15">
        <f t="shared" ca="1" si="185"/>
        <v>1003.919011</v>
      </c>
      <c r="C567" s="14">
        <f t="shared" si="176"/>
        <v>1000</v>
      </c>
      <c r="D567" s="13">
        <f ca="1">IF(A567&lt;$B$1,VLOOKUP(A567,[1]DI!$A$4:$B$15000,2,FALSE),0)</f>
        <v>2.6499999999999999E-2</v>
      </c>
      <c r="E567" s="14">
        <f t="shared" ca="1" si="186"/>
        <v>1.00010379</v>
      </c>
      <c r="F567" s="14">
        <f ca="1">(TRUNC(PRODUCT($E$12:$E566),16))</f>
        <v>1.04394022217334</v>
      </c>
      <c r="G567" s="14">
        <f t="shared" ca="1" si="187"/>
        <v>1.0416674561963499</v>
      </c>
      <c r="H567" s="14">
        <f t="shared" ca="1" si="188"/>
        <v>1.0021818499999999</v>
      </c>
      <c r="I567" s="13">
        <f t="shared" si="177"/>
        <v>2.1000000000000001E-2</v>
      </c>
      <c r="J567" s="33">
        <f t="shared" si="178"/>
        <v>44285</v>
      </c>
      <c r="K567" s="2">
        <f t="shared" si="179"/>
        <v>21</v>
      </c>
      <c r="L567" s="17">
        <f t="shared" si="180"/>
        <v>21</v>
      </c>
      <c r="M567" s="12">
        <f t="shared" si="171"/>
        <v>1.001733379</v>
      </c>
      <c r="N567" s="12">
        <f t="shared" ca="1" si="172"/>
        <v>1.003919011</v>
      </c>
      <c r="O567" s="17">
        <f t="shared" si="181"/>
        <v>0</v>
      </c>
      <c r="P567" s="14">
        <f t="shared" ca="1" si="173"/>
        <v>3.9190109999999998</v>
      </c>
      <c r="Q567" s="21">
        <f t="shared" si="174"/>
        <v>0</v>
      </c>
      <c r="R567" s="14">
        <f t="shared" si="182"/>
        <v>0</v>
      </c>
      <c r="S567" s="4" t="str">
        <f t="shared" si="183"/>
        <v>J=</v>
      </c>
      <c r="T567" s="33">
        <f t="shared" si="184"/>
        <v>44469</v>
      </c>
      <c r="U567" s="3"/>
      <c r="V567" s="3"/>
      <c r="W567" s="3"/>
      <c r="X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</row>
    <row r="568" spans="1:148" x14ac:dyDescent="0.15">
      <c r="A568" s="41">
        <f t="shared" si="175"/>
        <v>44317</v>
      </c>
      <c r="B568" s="15">
        <f t="shared" ca="1" si="185"/>
        <v>1004.106017</v>
      </c>
      <c r="C568" s="14">
        <f t="shared" si="176"/>
        <v>1000</v>
      </c>
      <c r="D568" s="13">
        <f ca="1">IF(A568&lt;$B$1,VLOOKUP(A568,[1]DI!$A$4:$B$15000,2,FALSE),0)</f>
        <v>0</v>
      </c>
      <c r="E568" s="14">
        <f t="shared" ca="1" si="186"/>
        <v>1</v>
      </c>
      <c r="F568" s="14">
        <f ca="1">(TRUNC(PRODUCT($E$12:$E567),16))</f>
        <v>1.0440485727290001</v>
      </c>
      <c r="G568" s="14">
        <f t="shared" ca="1" si="187"/>
        <v>1.0416674561963499</v>
      </c>
      <c r="H568" s="14">
        <f t="shared" ca="1" si="188"/>
        <v>1.0022858699999999</v>
      </c>
      <c r="I568" s="13">
        <f t="shared" si="177"/>
        <v>2.1000000000000001E-2</v>
      </c>
      <c r="J568" s="33">
        <f t="shared" si="178"/>
        <v>44285</v>
      </c>
      <c r="K568" s="2">
        <f t="shared" si="179"/>
        <v>21</v>
      </c>
      <c r="L568" s="17">
        <f t="shared" si="180"/>
        <v>22</v>
      </c>
      <c r="M568" s="12">
        <f t="shared" si="171"/>
        <v>1.0018159959999999</v>
      </c>
      <c r="N568" s="12">
        <f t="shared" ca="1" si="172"/>
        <v>1.004106017</v>
      </c>
      <c r="O568" s="17">
        <f t="shared" si="181"/>
        <v>0</v>
      </c>
      <c r="P568" s="14">
        <f t="shared" ca="1" si="173"/>
        <v>4.1060169999999996</v>
      </c>
      <c r="Q568" s="21">
        <f t="shared" si="174"/>
        <v>0</v>
      </c>
      <c r="R568" s="14">
        <f t="shared" si="182"/>
        <v>0</v>
      </c>
      <c r="S568" s="4" t="str">
        <f t="shared" si="183"/>
        <v>J=</v>
      </c>
      <c r="T568" s="33">
        <f t="shared" si="184"/>
        <v>44469</v>
      </c>
      <c r="U568" s="3"/>
      <c r="V568" s="3"/>
      <c r="W568" s="3"/>
      <c r="X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</row>
    <row r="569" spans="1:148" x14ac:dyDescent="0.15">
      <c r="A569" s="41">
        <f t="shared" si="175"/>
        <v>44318</v>
      </c>
      <c r="B569" s="15">
        <f t="shared" ca="1" si="185"/>
        <v>1004.106017</v>
      </c>
      <c r="C569" s="14">
        <f t="shared" si="176"/>
        <v>1000</v>
      </c>
      <c r="D569" s="13">
        <f ca="1">IF(A569&lt;$B$1,VLOOKUP(A569,[1]DI!$A$4:$B$15000,2,FALSE),0)</f>
        <v>0</v>
      </c>
      <c r="E569" s="14">
        <f t="shared" ca="1" si="186"/>
        <v>1</v>
      </c>
      <c r="F569" s="14">
        <f ca="1">(TRUNC(PRODUCT($E$12:$E568),16))</f>
        <v>1.0440485727290001</v>
      </c>
      <c r="G569" s="14">
        <f t="shared" ca="1" si="187"/>
        <v>1.0416674561963499</v>
      </c>
      <c r="H569" s="14">
        <f t="shared" ca="1" si="188"/>
        <v>1.0022858699999999</v>
      </c>
      <c r="I569" s="13">
        <f t="shared" si="177"/>
        <v>2.1000000000000001E-2</v>
      </c>
      <c r="J569" s="33">
        <f t="shared" si="178"/>
        <v>44285</v>
      </c>
      <c r="K569" s="2">
        <f t="shared" si="179"/>
        <v>21</v>
      </c>
      <c r="L569" s="17">
        <f t="shared" si="180"/>
        <v>22</v>
      </c>
      <c r="M569" s="12">
        <f t="shared" si="171"/>
        <v>1.0018159959999999</v>
      </c>
      <c r="N569" s="12">
        <f t="shared" ca="1" si="172"/>
        <v>1.004106017</v>
      </c>
      <c r="O569" s="17">
        <f t="shared" si="181"/>
        <v>0</v>
      </c>
      <c r="P569" s="14">
        <f t="shared" ca="1" si="173"/>
        <v>4.1060169999999996</v>
      </c>
      <c r="Q569" s="21">
        <f t="shared" si="174"/>
        <v>0</v>
      </c>
      <c r="R569" s="14">
        <f t="shared" si="182"/>
        <v>0</v>
      </c>
      <c r="S569" s="4" t="str">
        <f t="shared" si="183"/>
        <v>J=</v>
      </c>
      <c r="T569" s="33">
        <f t="shared" si="184"/>
        <v>44469</v>
      </c>
      <c r="U569" s="3"/>
      <c r="V569" s="3"/>
      <c r="W569" s="3"/>
      <c r="X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</row>
    <row r="570" spans="1:148" x14ac:dyDescent="0.15">
      <c r="A570" s="41">
        <f t="shared" si="175"/>
        <v>44319</v>
      </c>
      <c r="B570" s="15">
        <f t="shared" ca="1" si="185"/>
        <v>1004.106017</v>
      </c>
      <c r="C570" s="14">
        <f t="shared" si="176"/>
        <v>1000</v>
      </c>
      <c r="D570" s="13">
        <f ca="1">IF(A570&lt;$B$1,VLOOKUP(A570,[1]DI!$A$4:$B$15000,2,FALSE),0)</f>
        <v>2.6499999999999999E-2</v>
      </c>
      <c r="E570" s="14">
        <f t="shared" ca="1" si="186"/>
        <v>1.00010379</v>
      </c>
      <c r="F570" s="14">
        <f ca="1">(TRUNC(PRODUCT($E$12:$E569),16))</f>
        <v>1.0440485727290001</v>
      </c>
      <c r="G570" s="14">
        <f t="shared" ca="1" si="187"/>
        <v>1.0416674561963499</v>
      </c>
      <c r="H570" s="14">
        <f t="shared" ca="1" si="188"/>
        <v>1.0022858699999999</v>
      </c>
      <c r="I570" s="13">
        <f t="shared" si="177"/>
        <v>2.1000000000000001E-2</v>
      </c>
      <c r="J570" s="33">
        <f t="shared" si="178"/>
        <v>44285</v>
      </c>
      <c r="K570" s="2">
        <f t="shared" si="179"/>
        <v>22</v>
      </c>
      <c r="L570" s="17">
        <f t="shared" si="180"/>
        <v>22</v>
      </c>
      <c r="M570" s="12">
        <f t="shared" si="171"/>
        <v>1.0018159959999999</v>
      </c>
      <c r="N570" s="12">
        <f t="shared" ca="1" si="172"/>
        <v>1.004106017</v>
      </c>
      <c r="O570" s="17">
        <f t="shared" si="181"/>
        <v>0</v>
      </c>
      <c r="P570" s="14">
        <f t="shared" ca="1" si="173"/>
        <v>4.1060169999999996</v>
      </c>
      <c r="Q570" s="21">
        <f t="shared" si="174"/>
        <v>0</v>
      </c>
      <c r="R570" s="14">
        <f t="shared" si="182"/>
        <v>0</v>
      </c>
      <c r="S570" s="4" t="str">
        <f t="shared" si="183"/>
        <v>J=</v>
      </c>
      <c r="T570" s="33">
        <f t="shared" si="184"/>
        <v>44469</v>
      </c>
      <c r="U570" s="3"/>
      <c r="V570" s="3"/>
      <c r="W570" s="3"/>
      <c r="X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</row>
    <row r="571" spans="1:148" x14ac:dyDescent="0.15">
      <c r="A571" s="41">
        <f t="shared" si="175"/>
        <v>44320</v>
      </c>
      <c r="B571" s="15">
        <f t="shared" ca="1" si="185"/>
        <v>1004.29305699</v>
      </c>
      <c r="C571" s="14">
        <f t="shared" si="176"/>
        <v>1000</v>
      </c>
      <c r="D571" s="13">
        <f ca="1">IF(A571&lt;$B$1,VLOOKUP(A571,[1]DI!$A$4:$B$15000,2,FALSE),0)</f>
        <v>2.6499999999999999E-2</v>
      </c>
      <c r="E571" s="14">
        <f t="shared" ca="1" si="186"/>
        <v>1.00010379</v>
      </c>
      <c r="F571" s="14">
        <f ca="1">(TRUNC(PRODUCT($E$12:$E570),16))</f>
        <v>1.0441569345303601</v>
      </c>
      <c r="G571" s="14">
        <f t="shared" ca="1" si="187"/>
        <v>1.0416674561963499</v>
      </c>
      <c r="H571" s="14">
        <f t="shared" ca="1" si="188"/>
        <v>1.0023899000000001</v>
      </c>
      <c r="I571" s="13">
        <f t="shared" si="177"/>
        <v>2.1000000000000001E-2</v>
      </c>
      <c r="J571" s="33">
        <f t="shared" si="178"/>
        <v>44285</v>
      </c>
      <c r="K571" s="2">
        <f t="shared" si="179"/>
        <v>23</v>
      </c>
      <c r="L571" s="17">
        <f t="shared" si="180"/>
        <v>23</v>
      </c>
      <c r="M571" s="12">
        <f t="shared" si="171"/>
        <v>1.0018986190000001</v>
      </c>
      <c r="N571" s="12">
        <f t="shared" ca="1" si="172"/>
        <v>1.0042930569999999</v>
      </c>
      <c r="O571" s="17">
        <f t="shared" si="181"/>
        <v>0</v>
      </c>
      <c r="P571" s="14">
        <f t="shared" ca="1" si="173"/>
        <v>4.2930569900000002</v>
      </c>
      <c r="Q571" s="21">
        <f t="shared" si="174"/>
        <v>0</v>
      </c>
      <c r="R571" s="14">
        <f t="shared" si="182"/>
        <v>0</v>
      </c>
      <c r="S571" s="4" t="str">
        <f t="shared" si="183"/>
        <v>J=</v>
      </c>
      <c r="T571" s="33">
        <f t="shared" si="184"/>
        <v>44469</v>
      </c>
      <c r="U571" s="3"/>
      <c r="V571" s="3"/>
      <c r="W571" s="3"/>
      <c r="X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</row>
    <row r="572" spans="1:148" x14ac:dyDescent="0.15">
      <c r="A572" s="41">
        <f t="shared" si="175"/>
        <v>44321</v>
      </c>
      <c r="B572" s="15">
        <f t="shared" ca="1" si="185"/>
        <v>1004.480131</v>
      </c>
      <c r="C572" s="14">
        <f t="shared" si="176"/>
        <v>1000</v>
      </c>
      <c r="D572" s="13">
        <f ca="1">IF(A572&lt;$B$1,VLOOKUP(A572,[1]DI!$A$4:$B$15000,2,FALSE),0)</f>
        <v>2.6499999999999999E-2</v>
      </c>
      <c r="E572" s="14">
        <f t="shared" ca="1" si="186"/>
        <v>1.00010379</v>
      </c>
      <c r="F572" s="14">
        <f ca="1">(TRUNC(PRODUCT($E$12:$E571),16))</f>
        <v>1.0442653075785999</v>
      </c>
      <c r="G572" s="14">
        <f t="shared" ca="1" si="187"/>
        <v>1.0416674561963499</v>
      </c>
      <c r="H572" s="14">
        <f t="shared" ca="1" si="188"/>
        <v>1.0024939399999999</v>
      </c>
      <c r="I572" s="13">
        <f t="shared" si="177"/>
        <v>2.1000000000000001E-2</v>
      </c>
      <c r="J572" s="33">
        <f t="shared" si="178"/>
        <v>44285</v>
      </c>
      <c r="K572" s="2">
        <f t="shared" si="179"/>
        <v>24</v>
      </c>
      <c r="L572" s="17">
        <f t="shared" si="180"/>
        <v>24</v>
      </c>
      <c r="M572" s="12">
        <f t="shared" si="171"/>
        <v>1.00198125</v>
      </c>
      <c r="N572" s="12">
        <f t="shared" ca="1" si="172"/>
        <v>1.004480131</v>
      </c>
      <c r="O572" s="17">
        <f t="shared" si="181"/>
        <v>0</v>
      </c>
      <c r="P572" s="14">
        <f t="shared" ca="1" si="173"/>
        <v>4.4801310000000001</v>
      </c>
      <c r="Q572" s="21">
        <f t="shared" si="174"/>
        <v>0</v>
      </c>
      <c r="R572" s="14">
        <f t="shared" si="182"/>
        <v>0</v>
      </c>
      <c r="S572" s="4" t="str">
        <f t="shared" si="183"/>
        <v>J=</v>
      </c>
      <c r="T572" s="33">
        <f t="shared" si="184"/>
        <v>44469</v>
      </c>
      <c r="U572" s="3"/>
      <c r="V572" s="3"/>
      <c r="W572" s="3"/>
      <c r="X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</row>
    <row r="573" spans="1:148" x14ac:dyDescent="0.15">
      <c r="A573" s="41">
        <f t="shared" si="175"/>
        <v>44322</v>
      </c>
      <c r="B573" s="15">
        <f t="shared" ca="1" si="185"/>
        <v>1004.667229</v>
      </c>
      <c r="C573" s="14">
        <f t="shared" si="176"/>
        <v>1000</v>
      </c>
      <c r="D573" s="13">
        <f ca="1">IF(A573&lt;$B$1,VLOOKUP(A573,[1]DI!$A$4:$B$15000,2,FALSE),0)</f>
        <v>3.4000000000000002E-2</v>
      </c>
      <c r="E573" s="14">
        <f t="shared" ca="1" si="186"/>
        <v>1.00013269</v>
      </c>
      <c r="F573" s="14">
        <f ca="1">(TRUNC(PRODUCT($E$12:$E572),16))</f>
        <v>1.0443736918748701</v>
      </c>
      <c r="G573" s="14">
        <f t="shared" ca="1" si="187"/>
        <v>1.0416674561963499</v>
      </c>
      <c r="H573" s="14">
        <f t="shared" ca="1" si="188"/>
        <v>1.00259798</v>
      </c>
      <c r="I573" s="13">
        <f t="shared" si="177"/>
        <v>2.1000000000000001E-2</v>
      </c>
      <c r="J573" s="33">
        <f t="shared" si="178"/>
        <v>44285</v>
      </c>
      <c r="K573" s="2">
        <f t="shared" si="179"/>
        <v>25</v>
      </c>
      <c r="L573" s="17">
        <f t="shared" si="180"/>
        <v>25</v>
      </c>
      <c r="M573" s="12">
        <f t="shared" si="171"/>
        <v>1.002063887</v>
      </c>
      <c r="N573" s="12">
        <f t="shared" ca="1" si="172"/>
        <v>1.0046672290000001</v>
      </c>
      <c r="O573" s="17">
        <f t="shared" si="181"/>
        <v>0</v>
      </c>
      <c r="P573" s="14">
        <f t="shared" ca="1" si="173"/>
        <v>4.6672289999999998</v>
      </c>
      <c r="Q573" s="21">
        <f t="shared" si="174"/>
        <v>0</v>
      </c>
      <c r="R573" s="14">
        <f t="shared" si="182"/>
        <v>0</v>
      </c>
      <c r="S573" s="4" t="str">
        <f t="shared" si="183"/>
        <v>J=</v>
      </c>
      <c r="T573" s="33">
        <f t="shared" si="184"/>
        <v>44469</v>
      </c>
      <c r="U573" s="3"/>
      <c r="V573" s="3"/>
      <c r="W573" s="3"/>
      <c r="X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</row>
    <row r="574" spans="1:148" x14ac:dyDescent="0.15">
      <c r="A574" s="41">
        <f t="shared" si="175"/>
        <v>44323</v>
      </c>
      <c r="B574" s="15">
        <f t="shared" ca="1" si="185"/>
        <v>1004.88341299</v>
      </c>
      <c r="C574" s="14">
        <f t="shared" si="176"/>
        <v>1000</v>
      </c>
      <c r="D574" s="13">
        <f ca="1">IF(A574&lt;$B$1,VLOOKUP(A574,[1]DI!$A$4:$B$15000,2,FALSE),0)</f>
        <v>3.4000000000000002E-2</v>
      </c>
      <c r="E574" s="14">
        <f t="shared" ca="1" si="186"/>
        <v>1.00013269</v>
      </c>
      <c r="F574" s="14">
        <f ca="1">(TRUNC(PRODUCT($E$12:$E573),16))</f>
        <v>1.04451226982005</v>
      </c>
      <c r="G574" s="14">
        <f t="shared" ca="1" si="187"/>
        <v>1.0416674561963499</v>
      </c>
      <c r="H574" s="14">
        <f t="shared" ca="1" si="188"/>
        <v>1.0027310199999999</v>
      </c>
      <c r="I574" s="13">
        <f t="shared" si="177"/>
        <v>2.1000000000000001E-2</v>
      </c>
      <c r="J574" s="33">
        <f t="shared" si="178"/>
        <v>44285</v>
      </c>
      <c r="K574" s="2">
        <f t="shared" si="179"/>
        <v>26</v>
      </c>
      <c r="L574" s="17">
        <f t="shared" si="180"/>
        <v>26</v>
      </c>
      <c r="M574" s="12">
        <f t="shared" si="171"/>
        <v>1.002146531</v>
      </c>
      <c r="N574" s="12">
        <f t="shared" ca="1" si="172"/>
        <v>1.0048834129999999</v>
      </c>
      <c r="O574" s="17">
        <f t="shared" si="181"/>
        <v>0</v>
      </c>
      <c r="P574" s="14">
        <f t="shared" ca="1" si="173"/>
        <v>4.8834129900000001</v>
      </c>
      <c r="Q574" s="21">
        <f t="shared" si="174"/>
        <v>0</v>
      </c>
      <c r="R574" s="14">
        <f t="shared" si="182"/>
        <v>0</v>
      </c>
      <c r="S574" s="4" t="str">
        <f t="shared" si="183"/>
        <v>J=</v>
      </c>
      <c r="T574" s="33">
        <f t="shared" si="184"/>
        <v>44469</v>
      </c>
      <c r="U574" s="3"/>
      <c r="V574" s="3"/>
      <c r="W574" s="3"/>
      <c r="X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</row>
    <row r="575" spans="1:148" x14ac:dyDescent="0.15">
      <c r="A575" s="41">
        <f t="shared" si="175"/>
        <v>44324</v>
      </c>
      <c r="B575" s="15">
        <f t="shared" ca="1" si="185"/>
        <v>1005.099637</v>
      </c>
      <c r="C575" s="14">
        <f t="shared" si="176"/>
        <v>1000</v>
      </c>
      <c r="D575" s="13">
        <f ca="1">IF(A575&lt;$B$1,VLOOKUP(A575,[1]DI!$A$4:$B$15000,2,FALSE),0)</f>
        <v>0</v>
      </c>
      <c r="E575" s="14">
        <f t="shared" ca="1" si="186"/>
        <v>1</v>
      </c>
      <c r="F575" s="14">
        <f ca="1">(TRUNC(PRODUCT($E$12:$E574),16))</f>
        <v>1.04465086615313</v>
      </c>
      <c r="G575" s="14">
        <f t="shared" ca="1" si="187"/>
        <v>1.0416674561963499</v>
      </c>
      <c r="H575" s="14">
        <f t="shared" ca="1" si="188"/>
        <v>1.00286407</v>
      </c>
      <c r="I575" s="13">
        <f t="shared" si="177"/>
        <v>2.1000000000000001E-2</v>
      </c>
      <c r="J575" s="33">
        <f t="shared" si="178"/>
        <v>44285</v>
      </c>
      <c r="K575" s="2">
        <f t="shared" si="179"/>
        <v>26</v>
      </c>
      <c r="L575" s="17">
        <f t="shared" si="180"/>
        <v>27</v>
      </c>
      <c r="M575" s="12">
        <f t="shared" si="171"/>
        <v>1.002229182</v>
      </c>
      <c r="N575" s="12">
        <f t="shared" ca="1" si="172"/>
        <v>1.005099637</v>
      </c>
      <c r="O575" s="17">
        <f t="shared" si="181"/>
        <v>0</v>
      </c>
      <c r="P575" s="14">
        <f t="shared" ca="1" si="173"/>
        <v>5.0996370000000004</v>
      </c>
      <c r="Q575" s="21">
        <f t="shared" si="174"/>
        <v>0</v>
      </c>
      <c r="R575" s="14">
        <f t="shared" si="182"/>
        <v>0</v>
      </c>
      <c r="S575" s="4" t="str">
        <f t="shared" si="183"/>
        <v>J=</v>
      </c>
      <c r="T575" s="33">
        <f t="shared" si="184"/>
        <v>44469</v>
      </c>
      <c r="U575" s="3"/>
      <c r="V575" s="3"/>
      <c r="W575" s="3"/>
      <c r="X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</row>
    <row r="576" spans="1:148" x14ac:dyDescent="0.15">
      <c r="A576" s="41">
        <f t="shared" si="175"/>
        <v>44325</v>
      </c>
      <c r="B576" s="15">
        <f t="shared" ca="1" si="185"/>
        <v>1005.099637</v>
      </c>
      <c r="C576" s="14">
        <f t="shared" si="176"/>
        <v>1000</v>
      </c>
      <c r="D576" s="13">
        <f ca="1">IF(A576&lt;$B$1,VLOOKUP(A576,[1]DI!$A$4:$B$15000,2,FALSE),0)</f>
        <v>0</v>
      </c>
      <c r="E576" s="14">
        <f t="shared" ca="1" si="186"/>
        <v>1</v>
      </c>
      <c r="F576" s="14">
        <f ca="1">(TRUNC(PRODUCT($E$12:$E575),16))</f>
        <v>1.04465086615313</v>
      </c>
      <c r="G576" s="14">
        <f t="shared" ca="1" si="187"/>
        <v>1.0416674561963499</v>
      </c>
      <c r="H576" s="14">
        <f t="shared" ca="1" si="188"/>
        <v>1.00286407</v>
      </c>
      <c r="I576" s="13">
        <f t="shared" si="177"/>
        <v>2.1000000000000001E-2</v>
      </c>
      <c r="J576" s="33">
        <f t="shared" si="178"/>
        <v>44285</v>
      </c>
      <c r="K576" s="2">
        <f t="shared" si="179"/>
        <v>26</v>
      </c>
      <c r="L576" s="17">
        <f t="shared" si="180"/>
        <v>27</v>
      </c>
      <c r="M576" s="12">
        <f t="shared" si="171"/>
        <v>1.002229182</v>
      </c>
      <c r="N576" s="12">
        <f t="shared" ca="1" si="172"/>
        <v>1.005099637</v>
      </c>
      <c r="O576" s="17">
        <f t="shared" si="181"/>
        <v>0</v>
      </c>
      <c r="P576" s="14">
        <f t="shared" ca="1" si="173"/>
        <v>5.0996370000000004</v>
      </c>
      <c r="Q576" s="21">
        <f t="shared" si="174"/>
        <v>0</v>
      </c>
      <c r="R576" s="14">
        <f t="shared" si="182"/>
        <v>0</v>
      </c>
      <c r="S576" s="4" t="str">
        <f t="shared" si="183"/>
        <v>J=</v>
      </c>
      <c r="T576" s="33">
        <f t="shared" si="184"/>
        <v>44469</v>
      </c>
      <c r="U576" s="3"/>
      <c r="V576" s="3"/>
      <c r="W576" s="3"/>
      <c r="X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</row>
    <row r="577" spans="1:148" x14ac:dyDescent="0.15">
      <c r="A577" s="41">
        <f t="shared" si="175"/>
        <v>44326</v>
      </c>
      <c r="B577" s="15">
        <f t="shared" ca="1" si="185"/>
        <v>1005.099637</v>
      </c>
      <c r="C577" s="14">
        <f t="shared" si="176"/>
        <v>1000</v>
      </c>
      <c r="D577" s="13">
        <f ca="1">IF(A577&lt;$B$1,VLOOKUP(A577,[1]DI!$A$4:$B$15000,2,FALSE),0)</f>
        <v>3.4000000000000002E-2</v>
      </c>
      <c r="E577" s="14">
        <f t="shared" ca="1" si="186"/>
        <v>1.00013269</v>
      </c>
      <c r="F577" s="14">
        <f ca="1">(TRUNC(PRODUCT($E$12:$E576),16))</f>
        <v>1.04465086615313</v>
      </c>
      <c r="G577" s="14">
        <f t="shared" ca="1" si="187"/>
        <v>1.0416674561963499</v>
      </c>
      <c r="H577" s="14">
        <f t="shared" ca="1" si="188"/>
        <v>1.00286407</v>
      </c>
      <c r="I577" s="13">
        <f t="shared" si="177"/>
        <v>2.1000000000000001E-2</v>
      </c>
      <c r="J577" s="33">
        <f t="shared" si="178"/>
        <v>44285</v>
      </c>
      <c r="K577" s="2">
        <f t="shared" si="179"/>
        <v>27</v>
      </c>
      <c r="L577" s="17">
        <f t="shared" si="180"/>
        <v>27</v>
      </c>
      <c r="M577" s="12">
        <f t="shared" si="171"/>
        <v>1.002229182</v>
      </c>
      <c r="N577" s="12">
        <f t="shared" ca="1" si="172"/>
        <v>1.005099637</v>
      </c>
      <c r="O577" s="17">
        <f t="shared" si="181"/>
        <v>0</v>
      </c>
      <c r="P577" s="14">
        <f t="shared" ca="1" si="173"/>
        <v>5.0996370000000004</v>
      </c>
      <c r="Q577" s="21">
        <f t="shared" si="174"/>
        <v>0</v>
      </c>
      <c r="R577" s="14">
        <f t="shared" si="182"/>
        <v>0</v>
      </c>
      <c r="S577" s="4" t="str">
        <f t="shared" si="183"/>
        <v>J=</v>
      </c>
      <c r="T577" s="33">
        <f t="shared" si="184"/>
        <v>44469</v>
      </c>
      <c r="U577" s="3"/>
      <c r="V577" s="3"/>
      <c r="W577" s="3"/>
      <c r="X577" s="3"/>
      <c r="Y577" s="3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</row>
    <row r="578" spans="1:148" x14ac:dyDescent="0.15">
      <c r="A578" s="41">
        <f t="shared" si="175"/>
        <v>44327</v>
      </c>
      <c r="B578" s="15">
        <f t="shared" ca="1" si="185"/>
        <v>1005.315908</v>
      </c>
      <c r="C578" s="14">
        <f t="shared" si="176"/>
        <v>1000</v>
      </c>
      <c r="D578" s="13">
        <f ca="1">IF(A578&lt;$B$1,VLOOKUP(A578,[1]DI!$A$4:$B$15000,2,FALSE),0)</f>
        <v>3.4000000000000002E-2</v>
      </c>
      <c r="E578" s="14">
        <f t="shared" ca="1" si="186"/>
        <v>1.00013269</v>
      </c>
      <c r="F578" s="14">
        <f ca="1">(TRUNC(PRODUCT($E$12:$E577),16))</f>
        <v>1.0447894808765601</v>
      </c>
      <c r="G578" s="14">
        <f t="shared" ca="1" si="187"/>
        <v>1.0416674561963499</v>
      </c>
      <c r="H578" s="14">
        <f t="shared" ca="1" si="188"/>
        <v>1.00299714</v>
      </c>
      <c r="I578" s="13">
        <f t="shared" si="177"/>
        <v>2.1000000000000001E-2</v>
      </c>
      <c r="J578" s="33">
        <f t="shared" si="178"/>
        <v>44285</v>
      </c>
      <c r="K578" s="2">
        <f t="shared" si="179"/>
        <v>28</v>
      </c>
      <c r="L578" s="17">
        <f t="shared" si="180"/>
        <v>28</v>
      </c>
      <c r="M578" s="12">
        <f t="shared" si="171"/>
        <v>1.0023118390000001</v>
      </c>
      <c r="N578" s="12">
        <f t="shared" ca="1" si="172"/>
        <v>1.005315908</v>
      </c>
      <c r="O578" s="17">
        <f t="shared" si="181"/>
        <v>0</v>
      </c>
      <c r="P578" s="14">
        <f t="shared" ca="1" si="173"/>
        <v>5.3159080000000003</v>
      </c>
      <c r="Q578" s="21">
        <f t="shared" si="174"/>
        <v>0</v>
      </c>
      <c r="R578" s="14">
        <f t="shared" si="182"/>
        <v>0</v>
      </c>
      <c r="S578" s="4" t="str">
        <f t="shared" si="183"/>
        <v>J=</v>
      </c>
      <c r="T578" s="33">
        <f t="shared" si="184"/>
        <v>44469</v>
      </c>
      <c r="U578" s="3"/>
      <c r="V578" s="3"/>
      <c r="W578" s="3"/>
      <c r="X578" s="3"/>
      <c r="Y578" s="3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</row>
    <row r="579" spans="1:148" x14ac:dyDescent="0.15">
      <c r="A579" s="41">
        <f t="shared" si="175"/>
        <v>44328</v>
      </c>
      <c r="B579" s="15">
        <f t="shared" ca="1" si="185"/>
        <v>1005.53222899</v>
      </c>
      <c r="C579" s="14">
        <f t="shared" si="176"/>
        <v>1000</v>
      </c>
      <c r="D579" s="13">
        <f ca="1">IF(A579&lt;$B$1,VLOOKUP(A579,[1]DI!$A$4:$B$15000,2,FALSE),0)</f>
        <v>3.4000000000000002E-2</v>
      </c>
      <c r="E579" s="14">
        <f t="shared" ca="1" si="186"/>
        <v>1.00013269</v>
      </c>
      <c r="F579" s="14">
        <f ca="1">(TRUNC(PRODUCT($E$12:$E578),16))</f>
        <v>1.04492811399278</v>
      </c>
      <c r="G579" s="14">
        <f t="shared" ca="1" si="187"/>
        <v>1.0416674561963499</v>
      </c>
      <c r="H579" s="14">
        <f t="shared" ca="1" si="188"/>
        <v>1.00313023</v>
      </c>
      <c r="I579" s="13">
        <f t="shared" si="177"/>
        <v>2.1000000000000001E-2</v>
      </c>
      <c r="J579" s="33">
        <f t="shared" si="178"/>
        <v>44285</v>
      </c>
      <c r="K579" s="2">
        <f t="shared" si="179"/>
        <v>29</v>
      </c>
      <c r="L579" s="17">
        <f t="shared" si="180"/>
        <v>29</v>
      </c>
      <c r="M579" s="12">
        <f t="shared" si="171"/>
        <v>1.002394504</v>
      </c>
      <c r="N579" s="12">
        <f t="shared" ca="1" si="172"/>
        <v>1.0055322289999999</v>
      </c>
      <c r="O579" s="17">
        <f t="shared" si="181"/>
        <v>0</v>
      </c>
      <c r="P579" s="14">
        <f t="shared" ca="1" si="173"/>
        <v>5.5322289900000001</v>
      </c>
      <c r="Q579" s="21">
        <f t="shared" si="174"/>
        <v>0</v>
      </c>
      <c r="R579" s="14">
        <f t="shared" si="182"/>
        <v>0</v>
      </c>
      <c r="S579" s="4" t="str">
        <f t="shared" si="183"/>
        <v>J=</v>
      </c>
      <c r="T579" s="33">
        <f t="shared" si="184"/>
        <v>44469</v>
      </c>
      <c r="U579" s="3"/>
      <c r="V579" s="3"/>
      <c r="W579" s="3"/>
      <c r="X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</row>
    <row r="580" spans="1:148" x14ac:dyDescent="0.15">
      <c r="A580" s="41">
        <f t="shared" si="175"/>
        <v>44329</v>
      </c>
      <c r="B580" s="15">
        <f t="shared" ca="1" si="185"/>
        <v>1005.74858899</v>
      </c>
      <c r="C580" s="14">
        <f t="shared" si="176"/>
        <v>1000</v>
      </c>
      <c r="D580" s="13">
        <f ca="1">IF(A580&lt;$B$1,VLOOKUP(A580,[1]DI!$A$4:$B$15000,2,FALSE),0)</f>
        <v>3.4000000000000002E-2</v>
      </c>
      <c r="E580" s="14">
        <f t="shared" ca="1" si="186"/>
        <v>1.00013269</v>
      </c>
      <c r="F580" s="14">
        <f ca="1">(TRUNC(PRODUCT($E$12:$E579),16))</f>
        <v>1.0450667655042201</v>
      </c>
      <c r="G580" s="14">
        <f t="shared" ca="1" si="187"/>
        <v>1.0416674561963499</v>
      </c>
      <c r="H580" s="14">
        <f t="shared" ca="1" si="188"/>
        <v>1.00326333</v>
      </c>
      <c r="I580" s="13">
        <f t="shared" si="177"/>
        <v>2.1000000000000001E-2</v>
      </c>
      <c r="J580" s="33">
        <f t="shared" si="178"/>
        <v>44285</v>
      </c>
      <c r="K580" s="2">
        <f t="shared" si="179"/>
        <v>30</v>
      </c>
      <c r="L580" s="17">
        <f t="shared" si="180"/>
        <v>30</v>
      </c>
      <c r="M580" s="12">
        <f t="shared" si="171"/>
        <v>1.0024771750000001</v>
      </c>
      <c r="N580" s="12">
        <f t="shared" ca="1" si="172"/>
        <v>1.005748589</v>
      </c>
      <c r="O580" s="17">
        <f t="shared" si="181"/>
        <v>0</v>
      </c>
      <c r="P580" s="14">
        <f t="shared" ca="1" si="173"/>
        <v>5.74858899</v>
      </c>
      <c r="Q580" s="21">
        <f t="shared" si="174"/>
        <v>0</v>
      </c>
      <c r="R580" s="14">
        <f t="shared" si="182"/>
        <v>0</v>
      </c>
      <c r="S580" s="4" t="str">
        <f t="shared" si="183"/>
        <v>J=</v>
      </c>
      <c r="T580" s="33">
        <f t="shared" si="184"/>
        <v>44469</v>
      </c>
      <c r="U580" s="3"/>
      <c r="V580" s="3"/>
      <c r="W580" s="3"/>
      <c r="X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</row>
    <row r="581" spans="1:148" x14ac:dyDescent="0.15">
      <c r="A581" s="41">
        <f t="shared" si="175"/>
        <v>44330</v>
      </c>
      <c r="B581" s="15">
        <f t="shared" ca="1" si="185"/>
        <v>1005.96500699</v>
      </c>
      <c r="C581" s="14">
        <f t="shared" si="176"/>
        <v>1000</v>
      </c>
      <c r="D581" s="13">
        <f ca="1">IF(A581&lt;$B$1,VLOOKUP(A581,[1]DI!$A$4:$B$15000,2,FALSE),0)</f>
        <v>3.4000000000000002E-2</v>
      </c>
      <c r="E581" s="14">
        <f t="shared" ca="1" si="186"/>
        <v>1.00013269</v>
      </c>
      <c r="F581" s="14">
        <f ca="1">(TRUNC(PRODUCT($E$12:$E580),16))</f>
        <v>1.04520543541334</v>
      </c>
      <c r="G581" s="14">
        <f t="shared" ca="1" si="187"/>
        <v>1.0416674561963499</v>
      </c>
      <c r="H581" s="14">
        <f t="shared" ca="1" si="188"/>
        <v>1.00339646</v>
      </c>
      <c r="I581" s="13">
        <f t="shared" si="177"/>
        <v>2.1000000000000001E-2</v>
      </c>
      <c r="J581" s="33">
        <f t="shared" si="178"/>
        <v>44285</v>
      </c>
      <c r="K581" s="2">
        <f t="shared" si="179"/>
        <v>31</v>
      </c>
      <c r="L581" s="17">
        <f t="shared" si="180"/>
        <v>31</v>
      </c>
      <c r="M581" s="12">
        <f t="shared" si="171"/>
        <v>1.0025598529999999</v>
      </c>
      <c r="N581" s="12">
        <f t="shared" ca="1" si="172"/>
        <v>1.0059650069999999</v>
      </c>
      <c r="O581" s="17">
        <f t="shared" si="181"/>
        <v>0</v>
      </c>
      <c r="P581" s="14">
        <f t="shared" ca="1" si="173"/>
        <v>5.96500699</v>
      </c>
      <c r="Q581" s="21">
        <f t="shared" si="174"/>
        <v>0</v>
      </c>
      <c r="R581" s="14">
        <f t="shared" si="182"/>
        <v>0</v>
      </c>
      <c r="S581" s="4" t="str">
        <f t="shared" si="183"/>
        <v>J=</v>
      </c>
      <c r="T581" s="33">
        <f t="shared" si="184"/>
        <v>44469</v>
      </c>
      <c r="U581" s="3"/>
      <c r="V581" s="3"/>
      <c r="W581" s="3"/>
      <c r="X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</row>
    <row r="582" spans="1:148" x14ac:dyDescent="0.15">
      <c r="A582" s="41">
        <f t="shared" si="175"/>
        <v>44331</v>
      </c>
      <c r="B582" s="15">
        <f t="shared" ca="1" si="185"/>
        <v>1006.181465</v>
      </c>
      <c r="C582" s="14">
        <f t="shared" si="176"/>
        <v>1000</v>
      </c>
      <c r="D582" s="13">
        <f ca="1">IF(A582&lt;$B$1,VLOOKUP(A582,[1]DI!$A$4:$B$15000,2,FALSE),0)</f>
        <v>0</v>
      </c>
      <c r="E582" s="14">
        <f t="shared" ca="1" si="186"/>
        <v>1</v>
      </c>
      <c r="F582" s="14">
        <f ca="1">(TRUNC(PRODUCT($E$12:$E581),16))</f>
        <v>1.04534412372256</v>
      </c>
      <c r="G582" s="14">
        <f t="shared" ca="1" si="187"/>
        <v>1.0416674561963499</v>
      </c>
      <c r="H582" s="14">
        <f t="shared" ca="1" si="188"/>
        <v>1.0035296</v>
      </c>
      <c r="I582" s="13">
        <f t="shared" si="177"/>
        <v>2.1000000000000001E-2</v>
      </c>
      <c r="J582" s="33">
        <f t="shared" si="178"/>
        <v>44285</v>
      </c>
      <c r="K582" s="2">
        <f t="shared" si="179"/>
        <v>31</v>
      </c>
      <c r="L582" s="17">
        <f t="shared" si="180"/>
        <v>32</v>
      </c>
      <c r="M582" s="12">
        <f t="shared" si="171"/>
        <v>1.0026425379999999</v>
      </c>
      <c r="N582" s="12">
        <f t="shared" ca="1" si="172"/>
        <v>1.0061814650000001</v>
      </c>
      <c r="O582" s="17">
        <f t="shared" si="181"/>
        <v>0</v>
      </c>
      <c r="P582" s="14">
        <f t="shared" ca="1" si="173"/>
        <v>6.1814650000000002</v>
      </c>
      <c r="Q582" s="21">
        <f t="shared" si="174"/>
        <v>0</v>
      </c>
      <c r="R582" s="14">
        <f t="shared" si="182"/>
        <v>0</v>
      </c>
      <c r="S582" s="4" t="str">
        <f t="shared" si="183"/>
        <v>J=</v>
      </c>
      <c r="T582" s="33">
        <f t="shared" si="184"/>
        <v>44469</v>
      </c>
      <c r="U582" s="3"/>
      <c r="V582" s="3"/>
      <c r="W582" s="3"/>
      <c r="X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</row>
    <row r="583" spans="1:148" x14ac:dyDescent="0.15">
      <c r="A583" s="41">
        <f t="shared" si="175"/>
        <v>44332</v>
      </c>
      <c r="B583" s="15">
        <f t="shared" ca="1" si="185"/>
        <v>1006.181465</v>
      </c>
      <c r="C583" s="14">
        <f t="shared" si="176"/>
        <v>1000</v>
      </c>
      <c r="D583" s="13">
        <f ca="1">IF(A583&lt;$B$1,VLOOKUP(A583,[1]DI!$A$4:$B$15000,2,FALSE),0)</f>
        <v>0</v>
      </c>
      <c r="E583" s="14">
        <f t="shared" ca="1" si="186"/>
        <v>1</v>
      </c>
      <c r="F583" s="14">
        <f ca="1">(TRUNC(PRODUCT($E$12:$E582),16))</f>
        <v>1.04534412372256</v>
      </c>
      <c r="G583" s="14">
        <f t="shared" ca="1" si="187"/>
        <v>1.0416674561963499</v>
      </c>
      <c r="H583" s="14">
        <f t="shared" ca="1" si="188"/>
        <v>1.0035296</v>
      </c>
      <c r="I583" s="13">
        <f t="shared" si="177"/>
        <v>2.1000000000000001E-2</v>
      </c>
      <c r="J583" s="33">
        <f t="shared" si="178"/>
        <v>44285</v>
      </c>
      <c r="K583" s="2">
        <f t="shared" si="179"/>
        <v>31</v>
      </c>
      <c r="L583" s="17">
        <f t="shared" si="180"/>
        <v>32</v>
      </c>
      <c r="M583" s="12">
        <f t="shared" si="171"/>
        <v>1.0026425379999999</v>
      </c>
      <c r="N583" s="12">
        <f t="shared" ca="1" si="172"/>
        <v>1.0061814650000001</v>
      </c>
      <c r="O583" s="17">
        <f t="shared" si="181"/>
        <v>0</v>
      </c>
      <c r="P583" s="14">
        <f t="shared" ca="1" si="173"/>
        <v>6.1814650000000002</v>
      </c>
      <c r="Q583" s="21">
        <f t="shared" si="174"/>
        <v>0</v>
      </c>
      <c r="R583" s="14">
        <f t="shared" si="182"/>
        <v>0</v>
      </c>
      <c r="S583" s="4" t="str">
        <f t="shared" si="183"/>
        <v>J=</v>
      </c>
      <c r="T583" s="33">
        <f t="shared" si="184"/>
        <v>44469</v>
      </c>
      <c r="U583" s="3"/>
      <c r="V583" s="3"/>
      <c r="W583" s="3"/>
      <c r="X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</row>
    <row r="584" spans="1:148" x14ac:dyDescent="0.15">
      <c r="A584" s="41">
        <f t="shared" si="175"/>
        <v>44333</v>
      </c>
      <c r="B584" s="15">
        <f t="shared" ca="1" si="185"/>
        <v>1006.181465</v>
      </c>
      <c r="C584" s="14">
        <f t="shared" si="176"/>
        <v>1000</v>
      </c>
      <c r="D584" s="13">
        <f ca="1">IF(A584&lt;$B$1,VLOOKUP(A584,[1]DI!$A$4:$B$15000,2,FALSE),0)</f>
        <v>3.4000000000000002E-2</v>
      </c>
      <c r="E584" s="14">
        <f t="shared" ca="1" si="186"/>
        <v>1.00013269</v>
      </c>
      <c r="F584" s="14">
        <f ca="1">(TRUNC(PRODUCT($E$12:$E583),16))</f>
        <v>1.04534412372256</v>
      </c>
      <c r="G584" s="14">
        <f t="shared" ca="1" si="187"/>
        <v>1.0416674561963499</v>
      </c>
      <c r="H584" s="14">
        <f t="shared" ca="1" si="188"/>
        <v>1.0035296</v>
      </c>
      <c r="I584" s="13">
        <f t="shared" si="177"/>
        <v>2.1000000000000001E-2</v>
      </c>
      <c r="J584" s="33">
        <f t="shared" si="178"/>
        <v>44285</v>
      </c>
      <c r="K584" s="2">
        <f t="shared" si="179"/>
        <v>32</v>
      </c>
      <c r="L584" s="17">
        <f t="shared" si="180"/>
        <v>32</v>
      </c>
      <c r="M584" s="12">
        <f t="shared" si="171"/>
        <v>1.0026425379999999</v>
      </c>
      <c r="N584" s="12">
        <f t="shared" ca="1" si="172"/>
        <v>1.0061814650000001</v>
      </c>
      <c r="O584" s="17">
        <f t="shared" si="181"/>
        <v>0</v>
      </c>
      <c r="P584" s="14">
        <f t="shared" ca="1" si="173"/>
        <v>6.1814650000000002</v>
      </c>
      <c r="Q584" s="21">
        <f t="shared" si="174"/>
        <v>0</v>
      </c>
      <c r="R584" s="14">
        <f t="shared" si="182"/>
        <v>0</v>
      </c>
      <c r="S584" s="4" t="str">
        <f t="shared" si="183"/>
        <v>J=</v>
      </c>
      <c r="T584" s="33">
        <f t="shared" si="184"/>
        <v>44469</v>
      </c>
      <c r="U584" s="3"/>
      <c r="V584" s="3"/>
      <c r="W584" s="3"/>
      <c r="X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</row>
    <row r="585" spans="1:148" x14ac:dyDescent="0.15">
      <c r="A585" s="41">
        <f t="shared" si="175"/>
        <v>44334</v>
      </c>
      <c r="B585" s="15">
        <f t="shared" ca="1" si="185"/>
        <v>1006.397972</v>
      </c>
      <c r="C585" s="14">
        <f t="shared" si="176"/>
        <v>1000</v>
      </c>
      <c r="D585" s="13">
        <f ca="1">IF(A585&lt;$B$1,VLOOKUP(A585,[1]DI!$A$4:$B$15000,2,FALSE),0)</f>
        <v>3.4000000000000002E-2</v>
      </c>
      <c r="E585" s="14">
        <f t="shared" ca="1" si="186"/>
        <v>1.00013269</v>
      </c>
      <c r="F585" s="14">
        <f ca="1">(TRUNC(PRODUCT($E$12:$E584),16))</f>
        <v>1.04548283043434</v>
      </c>
      <c r="G585" s="14">
        <f t="shared" ca="1" si="187"/>
        <v>1.0416674561963499</v>
      </c>
      <c r="H585" s="14">
        <f t="shared" ca="1" si="188"/>
        <v>1.0036627600000001</v>
      </c>
      <c r="I585" s="13">
        <f t="shared" si="177"/>
        <v>2.1000000000000001E-2</v>
      </c>
      <c r="J585" s="33">
        <f t="shared" si="178"/>
        <v>44285</v>
      </c>
      <c r="K585" s="2">
        <f t="shared" si="179"/>
        <v>33</v>
      </c>
      <c r="L585" s="17">
        <f t="shared" si="180"/>
        <v>33</v>
      </c>
      <c r="M585" s="12">
        <f t="shared" si="171"/>
        <v>1.00272523</v>
      </c>
      <c r="N585" s="12">
        <f t="shared" ca="1" si="172"/>
        <v>1.006397972</v>
      </c>
      <c r="O585" s="17">
        <f t="shared" si="181"/>
        <v>0</v>
      </c>
      <c r="P585" s="14">
        <f t="shared" ca="1" si="173"/>
        <v>6.3979720000000002</v>
      </c>
      <c r="Q585" s="21">
        <f t="shared" si="174"/>
        <v>0</v>
      </c>
      <c r="R585" s="14">
        <f t="shared" si="182"/>
        <v>0</v>
      </c>
      <c r="S585" s="4" t="str">
        <f t="shared" si="183"/>
        <v>J=</v>
      </c>
      <c r="T585" s="33">
        <f t="shared" si="184"/>
        <v>44469</v>
      </c>
      <c r="U585" s="3"/>
      <c r="V585" s="3"/>
      <c r="W585" s="3"/>
      <c r="X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</row>
    <row r="586" spans="1:148" x14ac:dyDescent="0.15">
      <c r="A586" s="41">
        <f t="shared" si="175"/>
        <v>44335</v>
      </c>
      <c r="B586" s="15">
        <f t="shared" ca="1" si="185"/>
        <v>1006.614517</v>
      </c>
      <c r="C586" s="14">
        <f t="shared" si="176"/>
        <v>1000</v>
      </c>
      <c r="D586" s="13">
        <f ca="1">IF(A586&lt;$B$1,VLOOKUP(A586,[1]DI!$A$4:$B$15000,2,FALSE),0)</f>
        <v>3.4000000000000002E-2</v>
      </c>
      <c r="E586" s="14">
        <f t="shared" ca="1" si="186"/>
        <v>1.00013269</v>
      </c>
      <c r="F586" s="14">
        <f ca="1">(TRUNC(PRODUCT($E$12:$E585),16))</f>
        <v>1.0456215555511099</v>
      </c>
      <c r="G586" s="14">
        <f t="shared" ca="1" si="187"/>
        <v>1.0416674561963499</v>
      </c>
      <c r="H586" s="14">
        <f t="shared" ca="1" si="188"/>
        <v>1.0037959299999999</v>
      </c>
      <c r="I586" s="13">
        <f t="shared" si="177"/>
        <v>2.1000000000000001E-2</v>
      </c>
      <c r="J586" s="33">
        <f t="shared" si="178"/>
        <v>44285</v>
      </c>
      <c r="K586" s="2">
        <f t="shared" si="179"/>
        <v>34</v>
      </c>
      <c r="L586" s="17">
        <f t="shared" si="180"/>
        <v>34</v>
      </c>
      <c r="M586" s="12">
        <f t="shared" si="171"/>
        <v>1.002807928</v>
      </c>
      <c r="N586" s="12">
        <f t="shared" ca="1" si="172"/>
        <v>1.006614517</v>
      </c>
      <c r="O586" s="17">
        <f t="shared" si="181"/>
        <v>0</v>
      </c>
      <c r="P586" s="14">
        <f t="shared" ca="1" si="173"/>
        <v>6.6145170000000002</v>
      </c>
      <c r="Q586" s="21">
        <f t="shared" si="174"/>
        <v>0</v>
      </c>
      <c r="R586" s="14">
        <f t="shared" si="182"/>
        <v>0</v>
      </c>
      <c r="S586" s="4" t="str">
        <f t="shared" si="183"/>
        <v>J=</v>
      </c>
      <c r="T586" s="33">
        <f t="shared" si="184"/>
        <v>44469</v>
      </c>
      <c r="U586" s="3"/>
      <c r="V586" s="3"/>
      <c r="W586" s="3"/>
      <c r="X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</row>
    <row r="587" spans="1:148" x14ac:dyDescent="0.15">
      <c r="A587" s="41">
        <f t="shared" si="175"/>
        <v>44336</v>
      </c>
      <c r="B587" s="15">
        <f t="shared" ca="1" si="185"/>
        <v>1006.83112199</v>
      </c>
      <c r="C587" s="14">
        <f t="shared" si="176"/>
        <v>1000</v>
      </c>
      <c r="D587" s="13">
        <f ca="1">IF(A587&lt;$B$1,VLOOKUP(A587,[1]DI!$A$4:$B$15000,2,FALSE),0)</f>
        <v>3.4000000000000002E-2</v>
      </c>
      <c r="E587" s="14">
        <f t="shared" ca="1" si="186"/>
        <v>1.00013269</v>
      </c>
      <c r="F587" s="14">
        <f ca="1">(TRUNC(PRODUCT($E$12:$E586),16))</f>
        <v>1.0457602990753101</v>
      </c>
      <c r="G587" s="14">
        <f t="shared" ca="1" si="187"/>
        <v>1.0416674561963499</v>
      </c>
      <c r="H587" s="14">
        <f t="shared" ca="1" si="188"/>
        <v>1.0039291299999999</v>
      </c>
      <c r="I587" s="13">
        <f t="shared" si="177"/>
        <v>2.1000000000000001E-2</v>
      </c>
      <c r="J587" s="33">
        <f t="shared" si="178"/>
        <v>44285</v>
      </c>
      <c r="K587" s="2">
        <f t="shared" si="179"/>
        <v>35</v>
      </c>
      <c r="L587" s="17">
        <f t="shared" si="180"/>
        <v>35</v>
      </c>
      <c r="M587" s="12">
        <f t="shared" si="171"/>
        <v>1.0028906339999999</v>
      </c>
      <c r="N587" s="12">
        <f t="shared" ca="1" si="172"/>
        <v>1.0068311219999999</v>
      </c>
      <c r="O587" s="17">
        <f t="shared" si="181"/>
        <v>0</v>
      </c>
      <c r="P587" s="14">
        <f t="shared" ca="1" si="173"/>
        <v>6.8311219899999998</v>
      </c>
      <c r="Q587" s="21">
        <f t="shared" si="174"/>
        <v>0</v>
      </c>
      <c r="R587" s="14">
        <f t="shared" si="182"/>
        <v>0</v>
      </c>
      <c r="S587" s="4" t="str">
        <f t="shared" si="183"/>
        <v>J=</v>
      </c>
      <c r="T587" s="33">
        <f t="shared" si="184"/>
        <v>44469</v>
      </c>
      <c r="U587" s="3"/>
      <c r="V587" s="3"/>
      <c r="W587" s="3"/>
      <c r="X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</row>
    <row r="588" spans="1:148" x14ac:dyDescent="0.15">
      <c r="A588" s="41">
        <f t="shared" si="175"/>
        <v>44337</v>
      </c>
      <c r="B588" s="15">
        <f t="shared" ca="1" si="185"/>
        <v>1007.047765</v>
      </c>
      <c r="C588" s="14">
        <f t="shared" si="176"/>
        <v>1000</v>
      </c>
      <c r="D588" s="13">
        <f ca="1">IF(A588&lt;$B$1,VLOOKUP(A588,[1]DI!$A$4:$B$15000,2,FALSE),0)</f>
        <v>3.4000000000000002E-2</v>
      </c>
      <c r="E588" s="14">
        <f t="shared" ca="1" si="186"/>
        <v>1.00013269</v>
      </c>
      <c r="F588" s="14">
        <f ca="1">(TRUNC(PRODUCT($E$12:$E587),16))</f>
        <v>1.0458990610094001</v>
      </c>
      <c r="G588" s="14">
        <f t="shared" ca="1" si="187"/>
        <v>1.0416674561963499</v>
      </c>
      <c r="H588" s="14">
        <f t="shared" ca="1" si="188"/>
        <v>1.0040623399999999</v>
      </c>
      <c r="I588" s="13">
        <f t="shared" si="177"/>
        <v>2.1000000000000001E-2</v>
      </c>
      <c r="J588" s="33">
        <f t="shared" si="178"/>
        <v>44285</v>
      </c>
      <c r="K588" s="2">
        <f t="shared" si="179"/>
        <v>36</v>
      </c>
      <c r="L588" s="17">
        <f t="shared" si="180"/>
        <v>36</v>
      </c>
      <c r="M588" s="12">
        <f t="shared" ref="M588:M651" si="189">ROUND((I588+1)^(L588/252),9)</f>
        <v>1.0029733460000001</v>
      </c>
      <c r="N588" s="12">
        <f t="shared" ref="N588:N651" ca="1" si="190">ROUND(H588*M588,9)</f>
        <v>1.007047765</v>
      </c>
      <c r="O588" s="17">
        <f t="shared" si="181"/>
        <v>0</v>
      </c>
      <c r="P588" s="14">
        <f t="shared" ref="P588:P651" ca="1" si="191">TRUNC(((N588-1)*C588),8)</f>
        <v>7.0477650000000001</v>
      </c>
      <c r="Q588" s="21">
        <f t="shared" ref="Q588:Q651" si="192">IF($O588&gt;0,VLOOKUP($O588,$W$12:$AC$150,7),0)</f>
        <v>0</v>
      </c>
      <c r="R588" s="14">
        <f t="shared" si="182"/>
        <v>0</v>
      </c>
      <c r="S588" s="4" t="str">
        <f t="shared" si="183"/>
        <v>J=</v>
      </c>
      <c r="T588" s="33">
        <f t="shared" si="184"/>
        <v>44469</v>
      </c>
      <c r="U588" s="3"/>
      <c r="V588" s="3"/>
      <c r="W588" s="3"/>
      <c r="X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</row>
    <row r="589" spans="1:148" x14ac:dyDescent="0.15">
      <c r="A589" s="41">
        <f t="shared" ref="A589:A652" si="193">(A588+1)</f>
        <v>44338</v>
      </c>
      <c r="B589" s="15">
        <f t="shared" ca="1" si="185"/>
        <v>1007.264457</v>
      </c>
      <c r="C589" s="14">
        <f t="shared" ref="C589:C652" si="194">(C588-R588)</f>
        <v>1000</v>
      </c>
      <c r="D589" s="13">
        <f ca="1">IF(A589&lt;$B$1,VLOOKUP(A589,[1]DI!$A$4:$B$15000,2,FALSE),0)</f>
        <v>0</v>
      </c>
      <c r="E589" s="14">
        <f t="shared" ca="1" si="186"/>
        <v>1</v>
      </c>
      <c r="F589" s="14">
        <f ca="1">(TRUNC(PRODUCT($E$12:$E588),16))</f>
        <v>1.0460378413558</v>
      </c>
      <c r="G589" s="14">
        <f t="shared" ca="1" si="187"/>
        <v>1.0416674561963499</v>
      </c>
      <c r="H589" s="14">
        <f t="shared" ca="1" si="188"/>
        <v>1.00419557</v>
      </c>
      <c r="I589" s="13">
        <f t="shared" ref="I589:I652" si="195">I588</f>
        <v>2.1000000000000001E-2</v>
      </c>
      <c r="J589" s="33">
        <f t="shared" ref="J589:J652" si="196">IF(O588&gt;0,VLOOKUP(O588,W$12:AG$150,2),J588)</f>
        <v>44285</v>
      </c>
      <c r="K589" s="2">
        <f t="shared" ref="K589:K652" si="197">IF(A589&gt;J589,IF(NETWORKDAYS(J589,A589,$W$160:$W$544)-1=0,1,NETWORKDAYS(J589,A589,$W$160:$W$544)-1),0)</f>
        <v>36</v>
      </c>
      <c r="L589" s="17">
        <f t="shared" ref="L589:L652" si="198">IF(AND(K589=1,K588=1),1,IF(K589&gt;0,IF(K589=K588,K589+1,K589),0))</f>
        <v>37</v>
      </c>
      <c r="M589" s="12">
        <f t="shared" si="189"/>
        <v>1.003056065</v>
      </c>
      <c r="N589" s="12">
        <f t="shared" ca="1" si="190"/>
        <v>1.007264457</v>
      </c>
      <c r="O589" s="17">
        <f t="shared" ref="O589:O652" si="199">IF(VLOOKUP(A589,X$12:AE$150,8)=VLOOKUP(A588,X$12:AE$150,8),0,VLOOKUP(A589,X$12:AE$150,8))</f>
        <v>0</v>
      </c>
      <c r="P589" s="14">
        <f t="shared" ca="1" si="191"/>
        <v>7.2644570000000002</v>
      </c>
      <c r="Q589" s="21">
        <f t="shared" si="192"/>
        <v>0</v>
      </c>
      <c r="R589" s="14">
        <f t="shared" ref="R589:R652" si="200">IF(Q589&gt;0,TRUNC(Q589*C589,8),0)</f>
        <v>0</v>
      </c>
      <c r="S589" s="4" t="str">
        <f t="shared" ref="S589:S652" si="201">IF(O588&gt;0,VLOOKUP(O588,W$12:AG$150,10),S588)</f>
        <v>J=</v>
      </c>
      <c r="T589" s="33">
        <f t="shared" ref="T589:T652" si="202">IF(O588&gt;0,VLOOKUP(O588,W$12:AG$150,11),T588)</f>
        <v>44469</v>
      </c>
      <c r="U589" s="3"/>
      <c r="V589" s="3"/>
      <c r="W589" s="3"/>
      <c r="X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</row>
    <row r="590" spans="1:148" x14ac:dyDescent="0.15">
      <c r="A590" s="41">
        <f t="shared" si="193"/>
        <v>44339</v>
      </c>
      <c r="B590" s="15">
        <f t="shared" ref="B590:B653" ca="1" si="203">IF(A590&lt;=TODAY(),C590+P590,IF(AND(A590&gt;TODAY(),A590&lt;=$B$1),IF(VLOOKUP(TODAY(),$A$10:$D$5000,4,FALSE)=0,"n.d",C590+P590),"n.d"))</f>
        <v>1007.264457</v>
      </c>
      <c r="C590" s="14">
        <f t="shared" si="194"/>
        <v>1000</v>
      </c>
      <c r="D590" s="13">
        <f ca="1">IF(A590&lt;$B$1,VLOOKUP(A590,[1]DI!$A$4:$B$15000,2,FALSE),0)</f>
        <v>0</v>
      </c>
      <c r="E590" s="14">
        <f t="shared" ref="E590:E653" ca="1" si="204">ROUND(((1+D590)^(1/252)),8)</f>
        <v>1</v>
      </c>
      <c r="F590" s="14">
        <f ca="1">(TRUNC(PRODUCT($E$12:$E589),16))</f>
        <v>1.0460378413558</v>
      </c>
      <c r="G590" s="14">
        <f t="shared" ref="G590:G653" ca="1" si="205">IF(O589&gt;0,F589,G589)</f>
        <v>1.0416674561963499</v>
      </c>
      <c r="H590" s="14">
        <f t="shared" ref="H590:H653" ca="1" si="206">ROUND(F590/G590,8)</f>
        <v>1.00419557</v>
      </c>
      <c r="I590" s="13">
        <f t="shared" si="195"/>
        <v>2.1000000000000001E-2</v>
      </c>
      <c r="J590" s="33">
        <f t="shared" si="196"/>
        <v>44285</v>
      </c>
      <c r="K590" s="2">
        <f t="shared" si="197"/>
        <v>36</v>
      </c>
      <c r="L590" s="17">
        <f t="shared" si="198"/>
        <v>37</v>
      </c>
      <c r="M590" s="12">
        <f t="shared" si="189"/>
        <v>1.003056065</v>
      </c>
      <c r="N590" s="12">
        <f t="shared" ca="1" si="190"/>
        <v>1.007264457</v>
      </c>
      <c r="O590" s="17">
        <f t="shared" si="199"/>
        <v>0</v>
      </c>
      <c r="P590" s="14">
        <f t="shared" ca="1" si="191"/>
        <v>7.2644570000000002</v>
      </c>
      <c r="Q590" s="21">
        <f t="shared" si="192"/>
        <v>0</v>
      </c>
      <c r="R590" s="14">
        <f t="shared" si="200"/>
        <v>0</v>
      </c>
      <c r="S590" s="4" t="str">
        <f t="shared" si="201"/>
        <v>J=</v>
      </c>
      <c r="T590" s="33">
        <f t="shared" si="202"/>
        <v>44469</v>
      </c>
      <c r="U590" s="3"/>
      <c r="V590" s="3"/>
      <c r="W590" s="3"/>
      <c r="X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</row>
    <row r="591" spans="1:148" x14ac:dyDescent="0.15">
      <c r="A591" s="41">
        <f t="shared" si="193"/>
        <v>44340</v>
      </c>
      <c r="B591" s="15">
        <f t="shared" ca="1" si="203"/>
        <v>1007.264457</v>
      </c>
      <c r="C591" s="14">
        <f t="shared" si="194"/>
        <v>1000</v>
      </c>
      <c r="D591" s="13">
        <f ca="1">IF(A591&lt;$B$1,VLOOKUP(A591,[1]DI!$A$4:$B$15000,2,FALSE),0)</f>
        <v>3.4000000000000002E-2</v>
      </c>
      <c r="E591" s="14">
        <f t="shared" ca="1" si="204"/>
        <v>1.00013269</v>
      </c>
      <c r="F591" s="14">
        <f ca="1">(TRUNC(PRODUCT($E$12:$E590),16))</f>
        <v>1.0460378413558</v>
      </c>
      <c r="G591" s="14">
        <f t="shared" ca="1" si="205"/>
        <v>1.0416674561963499</v>
      </c>
      <c r="H591" s="14">
        <f t="shared" ca="1" si="206"/>
        <v>1.00419557</v>
      </c>
      <c r="I591" s="13">
        <f t="shared" si="195"/>
        <v>2.1000000000000001E-2</v>
      </c>
      <c r="J591" s="33">
        <f t="shared" si="196"/>
        <v>44285</v>
      </c>
      <c r="K591" s="2">
        <f t="shared" si="197"/>
        <v>37</v>
      </c>
      <c r="L591" s="17">
        <f t="shared" si="198"/>
        <v>37</v>
      </c>
      <c r="M591" s="12">
        <f t="shared" si="189"/>
        <v>1.003056065</v>
      </c>
      <c r="N591" s="12">
        <f t="shared" ca="1" si="190"/>
        <v>1.007264457</v>
      </c>
      <c r="O591" s="17">
        <f t="shared" si="199"/>
        <v>0</v>
      </c>
      <c r="P591" s="14">
        <f t="shared" ca="1" si="191"/>
        <v>7.2644570000000002</v>
      </c>
      <c r="Q591" s="21">
        <f t="shared" si="192"/>
        <v>0</v>
      </c>
      <c r="R591" s="14">
        <f t="shared" si="200"/>
        <v>0</v>
      </c>
      <c r="S591" s="4" t="str">
        <f t="shared" si="201"/>
        <v>J=</v>
      </c>
      <c r="T591" s="33">
        <f t="shared" si="202"/>
        <v>44469</v>
      </c>
      <c r="U591" s="3"/>
      <c r="V591" s="3"/>
      <c r="W591" s="3"/>
      <c r="X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</row>
    <row r="592" spans="1:148" x14ac:dyDescent="0.15">
      <c r="A592" s="41">
        <f t="shared" si="193"/>
        <v>44341</v>
      </c>
      <c r="B592" s="15">
        <f t="shared" ca="1" si="203"/>
        <v>1007.481188</v>
      </c>
      <c r="C592" s="14">
        <f t="shared" si="194"/>
        <v>1000</v>
      </c>
      <c r="D592" s="13">
        <f ca="1">IF(A592&lt;$B$1,VLOOKUP(A592,[1]DI!$A$4:$B$15000,2,FALSE),0)</f>
        <v>3.4000000000000002E-2</v>
      </c>
      <c r="E592" s="14">
        <f t="shared" ca="1" si="204"/>
        <v>1.00013269</v>
      </c>
      <c r="F592" s="14">
        <f ca="1">(TRUNC(PRODUCT($E$12:$E591),16))</f>
        <v>1.0461766401169701</v>
      </c>
      <c r="G592" s="14">
        <f t="shared" ca="1" si="205"/>
        <v>1.0416674561963499</v>
      </c>
      <c r="H592" s="14">
        <f t="shared" ca="1" si="206"/>
        <v>1.0043288100000001</v>
      </c>
      <c r="I592" s="13">
        <f t="shared" si="195"/>
        <v>2.1000000000000001E-2</v>
      </c>
      <c r="J592" s="33">
        <f t="shared" si="196"/>
        <v>44285</v>
      </c>
      <c r="K592" s="2">
        <f t="shared" si="197"/>
        <v>38</v>
      </c>
      <c r="L592" s="17">
        <f t="shared" si="198"/>
        <v>38</v>
      </c>
      <c r="M592" s="12">
        <f t="shared" si="189"/>
        <v>1.003138791</v>
      </c>
      <c r="N592" s="12">
        <f t="shared" ca="1" si="190"/>
        <v>1.0074811880000001</v>
      </c>
      <c r="O592" s="17">
        <f t="shared" si="199"/>
        <v>0</v>
      </c>
      <c r="P592" s="14">
        <f t="shared" ca="1" si="191"/>
        <v>7.4811880000000004</v>
      </c>
      <c r="Q592" s="21">
        <f t="shared" si="192"/>
        <v>0</v>
      </c>
      <c r="R592" s="14">
        <f t="shared" si="200"/>
        <v>0</v>
      </c>
      <c r="S592" s="4" t="str">
        <f t="shared" si="201"/>
        <v>J=</v>
      </c>
      <c r="T592" s="33">
        <f t="shared" si="202"/>
        <v>44469</v>
      </c>
      <c r="U592" s="3"/>
      <c r="V592" s="3"/>
      <c r="W592" s="3"/>
      <c r="X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</row>
    <row r="593" spans="1:148" x14ac:dyDescent="0.15">
      <c r="A593" s="41">
        <f t="shared" si="193"/>
        <v>44342</v>
      </c>
      <c r="B593" s="15">
        <f t="shared" ca="1" si="203"/>
        <v>1007.69797799</v>
      </c>
      <c r="C593" s="14">
        <f t="shared" si="194"/>
        <v>1000</v>
      </c>
      <c r="D593" s="13">
        <f ca="1">IF(A593&lt;$B$1,VLOOKUP(A593,[1]DI!$A$4:$B$15000,2,FALSE),0)</f>
        <v>3.4000000000000002E-2</v>
      </c>
      <c r="E593" s="14">
        <f t="shared" ca="1" si="204"/>
        <v>1.00013269</v>
      </c>
      <c r="F593" s="14">
        <f ca="1">(TRUNC(PRODUCT($E$12:$E592),16))</f>
        <v>1.0463154572953499</v>
      </c>
      <c r="G593" s="14">
        <f t="shared" ca="1" si="205"/>
        <v>1.0416674561963499</v>
      </c>
      <c r="H593" s="14">
        <f t="shared" ca="1" si="206"/>
        <v>1.0044620799999999</v>
      </c>
      <c r="I593" s="13">
        <f t="shared" si="195"/>
        <v>2.1000000000000001E-2</v>
      </c>
      <c r="J593" s="33">
        <f t="shared" si="196"/>
        <v>44285</v>
      </c>
      <c r="K593" s="2">
        <f t="shared" si="197"/>
        <v>39</v>
      </c>
      <c r="L593" s="17">
        <f t="shared" si="198"/>
        <v>39</v>
      </c>
      <c r="M593" s="12">
        <f t="shared" si="189"/>
        <v>1.0032215229999999</v>
      </c>
      <c r="N593" s="12">
        <f t="shared" ca="1" si="190"/>
        <v>1.0076979779999999</v>
      </c>
      <c r="O593" s="17">
        <f t="shared" si="199"/>
        <v>0</v>
      </c>
      <c r="P593" s="14">
        <f t="shared" ca="1" si="191"/>
        <v>7.69797799</v>
      </c>
      <c r="Q593" s="21">
        <f t="shared" si="192"/>
        <v>0</v>
      </c>
      <c r="R593" s="14">
        <f t="shared" si="200"/>
        <v>0</v>
      </c>
      <c r="S593" s="4" t="str">
        <f t="shared" si="201"/>
        <v>J=</v>
      </c>
      <c r="T593" s="33">
        <f t="shared" si="202"/>
        <v>44469</v>
      </c>
      <c r="U593" s="3"/>
      <c r="V593" s="3"/>
      <c r="W593" s="3"/>
      <c r="X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</row>
    <row r="594" spans="1:148" x14ac:dyDescent="0.15">
      <c r="A594" s="41">
        <f t="shared" si="193"/>
        <v>44343</v>
      </c>
      <c r="B594" s="15">
        <f t="shared" ca="1" si="203"/>
        <v>1007.91480699</v>
      </c>
      <c r="C594" s="14">
        <f t="shared" si="194"/>
        <v>1000</v>
      </c>
      <c r="D594" s="13">
        <f ca="1">IF(A594&lt;$B$1,VLOOKUP(A594,[1]DI!$A$4:$B$15000,2,FALSE),0)</f>
        <v>3.4000000000000002E-2</v>
      </c>
      <c r="E594" s="14">
        <f t="shared" ca="1" si="204"/>
        <v>1.00013269</v>
      </c>
      <c r="F594" s="14">
        <f ca="1">(TRUNC(PRODUCT($E$12:$E593),16))</f>
        <v>1.04645429289338</v>
      </c>
      <c r="G594" s="14">
        <f t="shared" ca="1" si="205"/>
        <v>1.0416674561963499</v>
      </c>
      <c r="H594" s="14">
        <f t="shared" ca="1" si="206"/>
        <v>1.0045953599999999</v>
      </c>
      <c r="I594" s="13">
        <f t="shared" si="195"/>
        <v>2.1000000000000001E-2</v>
      </c>
      <c r="J594" s="33">
        <f t="shared" si="196"/>
        <v>44285</v>
      </c>
      <c r="K594" s="2">
        <f t="shared" si="197"/>
        <v>40</v>
      </c>
      <c r="L594" s="17">
        <f t="shared" si="198"/>
        <v>40</v>
      </c>
      <c r="M594" s="12">
        <f t="shared" si="189"/>
        <v>1.003304263</v>
      </c>
      <c r="N594" s="12">
        <f t="shared" ca="1" si="190"/>
        <v>1.0079148069999999</v>
      </c>
      <c r="O594" s="17">
        <f t="shared" si="199"/>
        <v>0</v>
      </c>
      <c r="P594" s="14">
        <f t="shared" ca="1" si="191"/>
        <v>7.9148069899999998</v>
      </c>
      <c r="Q594" s="21">
        <f t="shared" si="192"/>
        <v>0</v>
      </c>
      <c r="R594" s="14">
        <f t="shared" si="200"/>
        <v>0</v>
      </c>
      <c r="S594" s="4" t="str">
        <f t="shared" si="201"/>
        <v>J=</v>
      </c>
      <c r="T594" s="33">
        <f t="shared" si="202"/>
        <v>44469</v>
      </c>
      <c r="U594" s="3"/>
      <c r="V594" s="3"/>
      <c r="W594" s="3"/>
      <c r="X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</row>
    <row r="595" spans="1:148" x14ac:dyDescent="0.15">
      <c r="A595" s="41">
        <f t="shared" si="193"/>
        <v>44344</v>
      </c>
      <c r="B595" s="15">
        <f t="shared" ca="1" si="203"/>
        <v>1008.1316849900001</v>
      </c>
      <c r="C595" s="14">
        <f t="shared" si="194"/>
        <v>1000</v>
      </c>
      <c r="D595" s="13">
        <f ca="1">IF(A595&lt;$B$1,VLOOKUP(A595,[1]DI!$A$4:$B$15000,2,FALSE),0)</f>
        <v>3.4000000000000002E-2</v>
      </c>
      <c r="E595" s="14">
        <f t="shared" ca="1" si="204"/>
        <v>1.00013269</v>
      </c>
      <c r="F595" s="14">
        <f ca="1">(TRUNC(PRODUCT($E$12:$E594),16))</f>
        <v>1.0465931469134999</v>
      </c>
      <c r="G595" s="14">
        <f t="shared" ca="1" si="205"/>
        <v>1.0416674561963499</v>
      </c>
      <c r="H595" s="14">
        <f t="shared" ca="1" si="206"/>
        <v>1.0047286600000001</v>
      </c>
      <c r="I595" s="13">
        <f t="shared" si="195"/>
        <v>2.1000000000000001E-2</v>
      </c>
      <c r="J595" s="33">
        <f t="shared" si="196"/>
        <v>44285</v>
      </c>
      <c r="K595" s="2">
        <f t="shared" si="197"/>
        <v>41</v>
      </c>
      <c r="L595" s="17">
        <f t="shared" si="198"/>
        <v>41</v>
      </c>
      <c r="M595" s="12">
        <f t="shared" si="189"/>
        <v>1.0033870090000001</v>
      </c>
      <c r="N595" s="12">
        <f t="shared" ca="1" si="190"/>
        <v>1.0081316849999999</v>
      </c>
      <c r="O595" s="17">
        <f t="shared" si="199"/>
        <v>0</v>
      </c>
      <c r="P595" s="14">
        <f t="shared" ca="1" si="191"/>
        <v>8.1316849900000001</v>
      </c>
      <c r="Q595" s="21">
        <f t="shared" si="192"/>
        <v>0</v>
      </c>
      <c r="R595" s="14">
        <f t="shared" si="200"/>
        <v>0</v>
      </c>
      <c r="S595" s="4" t="str">
        <f t="shared" si="201"/>
        <v>J=</v>
      </c>
      <c r="T595" s="33">
        <f t="shared" si="202"/>
        <v>44469</v>
      </c>
      <c r="U595" s="3"/>
      <c r="V595" s="3"/>
      <c r="W595" s="3"/>
      <c r="X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</row>
    <row r="596" spans="1:148" x14ac:dyDescent="0.15">
      <c r="A596" s="41">
        <f t="shared" si="193"/>
        <v>44345</v>
      </c>
      <c r="B596" s="15">
        <f t="shared" ca="1" si="203"/>
        <v>1008.348612</v>
      </c>
      <c r="C596" s="14">
        <f t="shared" si="194"/>
        <v>1000</v>
      </c>
      <c r="D596" s="13">
        <f ca="1">IF(A596&lt;$B$1,VLOOKUP(A596,[1]DI!$A$4:$B$15000,2,FALSE),0)</f>
        <v>0</v>
      </c>
      <c r="E596" s="14">
        <f t="shared" ca="1" si="204"/>
        <v>1</v>
      </c>
      <c r="F596" s="14">
        <f ca="1">(TRUNC(PRODUCT($E$12:$E595),16))</f>
        <v>1.04673201935817</v>
      </c>
      <c r="G596" s="14">
        <f t="shared" ca="1" si="205"/>
        <v>1.0416674561963499</v>
      </c>
      <c r="H596" s="14">
        <f t="shared" ca="1" si="206"/>
        <v>1.00486198</v>
      </c>
      <c r="I596" s="13">
        <f t="shared" si="195"/>
        <v>2.1000000000000001E-2</v>
      </c>
      <c r="J596" s="33">
        <f t="shared" si="196"/>
        <v>44285</v>
      </c>
      <c r="K596" s="2">
        <f t="shared" si="197"/>
        <v>41</v>
      </c>
      <c r="L596" s="17">
        <f t="shared" si="198"/>
        <v>42</v>
      </c>
      <c r="M596" s="12">
        <f t="shared" si="189"/>
        <v>1.0034697619999999</v>
      </c>
      <c r="N596" s="12">
        <f t="shared" ca="1" si="190"/>
        <v>1.008348612</v>
      </c>
      <c r="O596" s="17">
        <f t="shared" si="199"/>
        <v>0</v>
      </c>
      <c r="P596" s="14">
        <f t="shared" ca="1" si="191"/>
        <v>8.3486119999999993</v>
      </c>
      <c r="Q596" s="21">
        <f t="shared" si="192"/>
        <v>0</v>
      </c>
      <c r="R596" s="14">
        <f t="shared" si="200"/>
        <v>0</v>
      </c>
      <c r="S596" s="4" t="str">
        <f t="shared" si="201"/>
        <v>J=</v>
      </c>
      <c r="T596" s="33">
        <f t="shared" si="202"/>
        <v>44469</v>
      </c>
      <c r="U596" s="3"/>
      <c r="V596" s="3"/>
      <c r="W596" s="3"/>
      <c r="X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</row>
    <row r="597" spans="1:148" x14ac:dyDescent="0.15">
      <c r="A597" s="41">
        <f t="shared" si="193"/>
        <v>44346</v>
      </c>
      <c r="B597" s="15">
        <f t="shared" ca="1" si="203"/>
        <v>1008.348612</v>
      </c>
      <c r="C597" s="14">
        <f t="shared" si="194"/>
        <v>1000</v>
      </c>
      <c r="D597" s="13">
        <f ca="1">IF(A597&lt;$B$1,VLOOKUP(A597,[1]DI!$A$4:$B$15000,2,FALSE),0)</f>
        <v>0</v>
      </c>
      <c r="E597" s="14">
        <f t="shared" ca="1" si="204"/>
        <v>1</v>
      </c>
      <c r="F597" s="14">
        <f ca="1">(TRUNC(PRODUCT($E$12:$E596),16))</f>
        <v>1.04673201935817</v>
      </c>
      <c r="G597" s="14">
        <f t="shared" ca="1" si="205"/>
        <v>1.0416674561963499</v>
      </c>
      <c r="H597" s="14">
        <f t="shared" ca="1" si="206"/>
        <v>1.00486198</v>
      </c>
      <c r="I597" s="13">
        <f t="shared" si="195"/>
        <v>2.1000000000000001E-2</v>
      </c>
      <c r="J597" s="33">
        <f t="shared" si="196"/>
        <v>44285</v>
      </c>
      <c r="K597" s="2">
        <f t="shared" si="197"/>
        <v>41</v>
      </c>
      <c r="L597" s="17">
        <f t="shared" si="198"/>
        <v>42</v>
      </c>
      <c r="M597" s="12">
        <f t="shared" si="189"/>
        <v>1.0034697619999999</v>
      </c>
      <c r="N597" s="12">
        <f t="shared" ca="1" si="190"/>
        <v>1.008348612</v>
      </c>
      <c r="O597" s="17">
        <f t="shared" si="199"/>
        <v>0</v>
      </c>
      <c r="P597" s="14">
        <f t="shared" ca="1" si="191"/>
        <v>8.3486119999999993</v>
      </c>
      <c r="Q597" s="21">
        <f t="shared" si="192"/>
        <v>0</v>
      </c>
      <c r="R597" s="14">
        <f t="shared" si="200"/>
        <v>0</v>
      </c>
      <c r="S597" s="4" t="str">
        <f t="shared" si="201"/>
        <v>J=</v>
      </c>
      <c r="T597" s="33">
        <f t="shared" si="202"/>
        <v>44469</v>
      </c>
      <c r="U597" s="3"/>
      <c r="V597" s="3"/>
      <c r="W597" s="3"/>
      <c r="X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</row>
    <row r="598" spans="1:148" x14ac:dyDescent="0.15">
      <c r="A598" s="41">
        <f t="shared" si="193"/>
        <v>44347</v>
      </c>
      <c r="B598" s="15">
        <f t="shared" ca="1" si="203"/>
        <v>1008.348612</v>
      </c>
      <c r="C598" s="14">
        <f t="shared" si="194"/>
        <v>1000</v>
      </c>
      <c r="D598" s="13">
        <f ca="1">IF(A598&lt;$B$1,VLOOKUP(A598,[1]DI!$A$4:$B$15000,2,FALSE),0)</f>
        <v>3.4000000000000002E-2</v>
      </c>
      <c r="E598" s="14">
        <f t="shared" ca="1" si="204"/>
        <v>1.00013269</v>
      </c>
      <c r="F598" s="14">
        <f ca="1">(TRUNC(PRODUCT($E$12:$E597),16))</f>
        <v>1.04673201935817</v>
      </c>
      <c r="G598" s="14">
        <f t="shared" ca="1" si="205"/>
        <v>1.0416674561963499</v>
      </c>
      <c r="H598" s="14">
        <f t="shared" ca="1" si="206"/>
        <v>1.00486198</v>
      </c>
      <c r="I598" s="13">
        <f t="shared" si="195"/>
        <v>2.1000000000000001E-2</v>
      </c>
      <c r="J598" s="33">
        <f t="shared" si="196"/>
        <v>44285</v>
      </c>
      <c r="K598" s="2">
        <f t="shared" si="197"/>
        <v>42</v>
      </c>
      <c r="L598" s="17">
        <f t="shared" si="198"/>
        <v>42</v>
      </c>
      <c r="M598" s="12">
        <f t="shared" si="189"/>
        <v>1.0034697619999999</v>
      </c>
      <c r="N598" s="12">
        <f t="shared" ca="1" si="190"/>
        <v>1.008348612</v>
      </c>
      <c r="O598" s="17">
        <f t="shared" si="199"/>
        <v>0</v>
      </c>
      <c r="P598" s="14">
        <f t="shared" ca="1" si="191"/>
        <v>8.3486119999999993</v>
      </c>
      <c r="Q598" s="21">
        <f t="shared" si="192"/>
        <v>0</v>
      </c>
      <c r="R598" s="14">
        <f t="shared" si="200"/>
        <v>0</v>
      </c>
      <c r="S598" s="4" t="str">
        <f t="shared" si="201"/>
        <v>J=</v>
      </c>
      <c r="T598" s="33">
        <f t="shared" si="202"/>
        <v>44469</v>
      </c>
      <c r="U598" s="3"/>
      <c r="V598" s="3"/>
      <c r="W598" s="3"/>
      <c r="X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</row>
    <row r="599" spans="1:148" x14ac:dyDescent="0.15">
      <c r="A599" s="41">
        <f t="shared" si="193"/>
        <v>44348</v>
      </c>
      <c r="B599" s="15">
        <f t="shared" ca="1" si="203"/>
        <v>1008.565578</v>
      </c>
      <c r="C599" s="14">
        <f t="shared" si="194"/>
        <v>1000</v>
      </c>
      <c r="D599" s="13">
        <f ca="1">IF(A599&lt;$B$1,VLOOKUP(A599,[1]DI!$A$4:$B$15000,2,FALSE),0)</f>
        <v>3.4000000000000002E-2</v>
      </c>
      <c r="E599" s="14">
        <f t="shared" ca="1" si="204"/>
        <v>1.00013269</v>
      </c>
      <c r="F599" s="14">
        <f ca="1">(TRUNC(PRODUCT($E$12:$E598),16))</f>
        <v>1.0468709102298199</v>
      </c>
      <c r="G599" s="14">
        <f t="shared" ca="1" si="205"/>
        <v>1.0416674561963499</v>
      </c>
      <c r="H599" s="14">
        <f t="shared" ca="1" si="206"/>
        <v>1.00499531</v>
      </c>
      <c r="I599" s="13">
        <f t="shared" si="195"/>
        <v>2.1000000000000001E-2</v>
      </c>
      <c r="J599" s="33">
        <f t="shared" si="196"/>
        <v>44285</v>
      </c>
      <c r="K599" s="2">
        <f t="shared" si="197"/>
        <v>43</v>
      </c>
      <c r="L599" s="17">
        <f t="shared" si="198"/>
        <v>43</v>
      </c>
      <c r="M599" s="12">
        <f t="shared" si="189"/>
        <v>1.0035525219999999</v>
      </c>
      <c r="N599" s="12">
        <f t="shared" ca="1" si="190"/>
        <v>1.008565578</v>
      </c>
      <c r="O599" s="17">
        <f t="shared" si="199"/>
        <v>0</v>
      </c>
      <c r="P599" s="14">
        <f t="shared" ca="1" si="191"/>
        <v>8.5655780000000004</v>
      </c>
      <c r="Q599" s="21">
        <f t="shared" si="192"/>
        <v>0</v>
      </c>
      <c r="R599" s="14">
        <f t="shared" si="200"/>
        <v>0</v>
      </c>
      <c r="S599" s="4" t="str">
        <f t="shared" si="201"/>
        <v>J=</v>
      </c>
      <c r="T599" s="33">
        <f t="shared" si="202"/>
        <v>44469</v>
      </c>
      <c r="U599" s="3"/>
      <c r="V599" s="3"/>
      <c r="W599" s="3"/>
      <c r="X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</row>
    <row r="600" spans="1:148" x14ac:dyDescent="0.15">
      <c r="A600" s="41">
        <f t="shared" si="193"/>
        <v>44349</v>
      </c>
      <c r="B600" s="15">
        <f t="shared" ca="1" si="203"/>
        <v>1008.782593</v>
      </c>
      <c r="C600" s="14">
        <f t="shared" si="194"/>
        <v>1000</v>
      </c>
      <c r="D600" s="13">
        <f ca="1">IF(A600&lt;$B$1,VLOOKUP(A600,[1]DI!$A$4:$B$15000,2,FALSE),0)</f>
        <v>3.4000000000000002E-2</v>
      </c>
      <c r="E600" s="14">
        <f t="shared" ca="1" si="204"/>
        <v>1.00013269</v>
      </c>
      <c r="F600" s="14">
        <f ca="1">(TRUNC(PRODUCT($E$12:$E599),16))</f>
        <v>1.0470098195308899</v>
      </c>
      <c r="G600" s="14">
        <f t="shared" ca="1" si="205"/>
        <v>1.0416674561963499</v>
      </c>
      <c r="H600" s="14">
        <f t="shared" ca="1" si="206"/>
        <v>1.00512866</v>
      </c>
      <c r="I600" s="13">
        <f t="shared" si="195"/>
        <v>2.1000000000000001E-2</v>
      </c>
      <c r="J600" s="33">
        <f t="shared" si="196"/>
        <v>44285</v>
      </c>
      <c r="K600" s="2">
        <f t="shared" si="197"/>
        <v>44</v>
      </c>
      <c r="L600" s="17">
        <f t="shared" si="198"/>
        <v>44</v>
      </c>
      <c r="M600" s="12">
        <f t="shared" si="189"/>
        <v>1.003635289</v>
      </c>
      <c r="N600" s="12">
        <f t="shared" ca="1" si="190"/>
        <v>1.0087825930000001</v>
      </c>
      <c r="O600" s="17">
        <f t="shared" si="199"/>
        <v>0</v>
      </c>
      <c r="P600" s="14">
        <f t="shared" ca="1" si="191"/>
        <v>8.7825930000000003</v>
      </c>
      <c r="Q600" s="21">
        <f t="shared" si="192"/>
        <v>0</v>
      </c>
      <c r="R600" s="14">
        <f t="shared" si="200"/>
        <v>0</v>
      </c>
      <c r="S600" s="4" t="str">
        <f t="shared" si="201"/>
        <v>J=</v>
      </c>
      <c r="T600" s="33">
        <f t="shared" si="202"/>
        <v>44469</v>
      </c>
      <c r="U600" s="3"/>
      <c r="V600" s="3"/>
      <c r="W600" s="3"/>
      <c r="X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</row>
    <row r="601" spans="1:148" x14ac:dyDescent="0.15">
      <c r="A601" s="41">
        <f t="shared" si="193"/>
        <v>44350</v>
      </c>
      <c r="B601" s="15">
        <f t="shared" ca="1" si="203"/>
        <v>1008.99966799</v>
      </c>
      <c r="C601" s="14">
        <f t="shared" si="194"/>
        <v>1000</v>
      </c>
      <c r="D601" s="13">
        <f ca="1">IF(A601&lt;$B$1,VLOOKUP(A601,[1]DI!$A$4:$B$15000,2,FALSE),0)</f>
        <v>0</v>
      </c>
      <c r="E601" s="14">
        <f t="shared" ca="1" si="204"/>
        <v>1</v>
      </c>
      <c r="F601" s="14">
        <f ca="1">(TRUNC(PRODUCT($E$12:$E600),16))</f>
        <v>1.0471487472638501</v>
      </c>
      <c r="G601" s="14">
        <f t="shared" ca="1" si="205"/>
        <v>1.0416674561963499</v>
      </c>
      <c r="H601" s="14">
        <f t="shared" ca="1" si="206"/>
        <v>1.0052620400000001</v>
      </c>
      <c r="I601" s="13">
        <f t="shared" si="195"/>
        <v>2.1000000000000001E-2</v>
      </c>
      <c r="J601" s="33">
        <f t="shared" si="196"/>
        <v>44285</v>
      </c>
      <c r="K601" s="2">
        <f t="shared" si="197"/>
        <v>44</v>
      </c>
      <c r="L601" s="17">
        <f t="shared" si="198"/>
        <v>45</v>
      </c>
      <c r="M601" s="12">
        <f t="shared" si="189"/>
        <v>1.003718063</v>
      </c>
      <c r="N601" s="12">
        <f t="shared" ca="1" si="190"/>
        <v>1.008999668</v>
      </c>
      <c r="O601" s="17">
        <f t="shared" si="199"/>
        <v>0</v>
      </c>
      <c r="P601" s="14">
        <f t="shared" ca="1" si="191"/>
        <v>8.9996679900000007</v>
      </c>
      <c r="Q601" s="21">
        <f t="shared" si="192"/>
        <v>0</v>
      </c>
      <c r="R601" s="14">
        <f t="shared" si="200"/>
        <v>0</v>
      </c>
      <c r="S601" s="4" t="str">
        <f t="shared" si="201"/>
        <v>J=</v>
      </c>
      <c r="T601" s="33">
        <f t="shared" si="202"/>
        <v>44469</v>
      </c>
      <c r="U601" s="3"/>
      <c r="V601" s="3"/>
      <c r="W601" s="3"/>
      <c r="X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</row>
    <row r="602" spans="1:148" x14ac:dyDescent="0.15">
      <c r="A602" s="41">
        <f t="shared" si="193"/>
        <v>44351</v>
      </c>
      <c r="B602" s="15">
        <f t="shared" ca="1" si="203"/>
        <v>1008.99966799</v>
      </c>
      <c r="C602" s="14">
        <f t="shared" si="194"/>
        <v>1000</v>
      </c>
      <c r="D602" s="13">
        <f ca="1">IF(A602&lt;$B$1,VLOOKUP(A602,[1]DI!$A$4:$B$15000,2,FALSE),0)</f>
        <v>3.4000000000000002E-2</v>
      </c>
      <c r="E602" s="14">
        <f t="shared" ca="1" si="204"/>
        <v>1.00013269</v>
      </c>
      <c r="F602" s="14">
        <f ca="1">(TRUNC(PRODUCT($E$12:$E601),16))</f>
        <v>1.0471487472638501</v>
      </c>
      <c r="G602" s="14">
        <f t="shared" ca="1" si="205"/>
        <v>1.0416674561963499</v>
      </c>
      <c r="H602" s="14">
        <f t="shared" ca="1" si="206"/>
        <v>1.0052620400000001</v>
      </c>
      <c r="I602" s="13">
        <f t="shared" si="195"/>
        <v>2.1000000000000001E-2</v>
      </c>
      <c r="J602" s="33">
        <f t="shared" si="196"/>
        <v>44285</v>
      </c>
      <c r="K602" s="2">
        <f t="shared" si="197"/>
        <v>45</v>
      </c>
      <c r="L602" s="17">
        <f t="shared" si="198"/>
        <v>45</v>
      </c>
      <c r="M602" s="12">
        <f t="shared" si="189"/>
        <v>1.003718063</v>
      </c>
      <c r="N602" s="12">
        <f t="shared" ca="1" si="190"/>
        <v>1.008999668</v>
      </c>
      <c r="O602" s="17">
        <f t="shared" si="199"/>
        <v>0</v>
      </c>
      <c r="P602" s="14">
        <f t="shared" ca="1" si="191"/>
        <v>8.9996679900000007</v>
      </c>
      <c r="Q602" s="21">
        <f t="shared" si="192"/>
        <v>0</v>
      </c>
      <c r="R602" s="14">
        <f t="shared" si="200"/>
        <v>0</v>
      </c>
      <c r="S602" s="4" t="str">
        <f t="shared" si="201"/>
        <v>J=</v>
      </c>
      <c r="T602" s="33">
        <f t="shared" si="202"/>
        <v>44469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</row>
    <row r="603" spans="1:148" x14ac:dyDescent="0.15">
      <c r="A603" s="41">
        <f t="shared" si="193"/>
        <v>44352</v>
      </c>
      <c r="B603" s="15">
        <f t="shared" ca="1" si="203"/>
        <v>1009.21677</v>
      </c>
      <c r="C603" s="14">
        <f t="shared" si="194"/>
        <v>1000</v>
      </c>
      <c r="D603" s="13">
        <f ca="1">IF(A603&lt;$B$1,VLOOKUP(A603,[1]DI!$A$4:$B$15000,2,FALSE),0)</f>
        <v>0</v>
      </c>
      <c r="E603" s="14">
        <f t="shared" ca="1" si="204"/>
        <v>1</v>
      </c>
      <c r="F603" s="14">
        <f ca="1">(TRUNC(PRODUCT($E$12:$E602),16))</f>
        <v>1.0472876934311199</v>
      </c>
      <c r="G603" s="14">
        <f t="shared" ca="1" si="205"/>
        <v>1.0416674561963499</v>
      </c>
      <c r="H603" s="14">
        <f t="shared" ca="1" si="206"/>
        <v>1.0053954199999999</v>
      </c>
      <c r="I603" s="13">
        <f t="shared" si="195"/>
        <v>2.1000000000000001E-2</v>
      </c>
      <c r="J603" s="33">
        <f t="shared" si="196"/>
        <v>44285</v>
      </c>
      <c r="K603" s="2">
        <f t="shared" si="197"/>
        <v>45</v>
      </c>
      <c r="L603" s="17">
        <f t="shared" si="198"/>
        <v>46</v>
      </c>
      <c r="M603" s="12">
        <f t="shared" si="189"/>
        <v>1.0038008430000001</v>
      </c>
      <c r="N603" s="12">
        <f t="shared" ca="1" si="190"/>
        <v>1.0092167700000001</v>
      </c>
      <c r="O603" s="17">
        <f t="shared" si="199"/>
        <v>0</v>
      </c>
      <c r="P603" s="14">
        <f t="shared" ca="1" si="191"/>
        <v>9.2167700000000004</v>
      </c>
      <c r="Q603" s="21">
        <f t="shared" si="192"/>
        <v>0</v>
      </c>
      <c r="R603" s="14">
        <f t="shared" si="200"/>
        <v>0</v>
      </c>
      <c r="S603" s="4" t="str">
        <f t="shared" si="201"/>
        <v>J=</v>
      </c>
      <c r="T603" s="33">
        <f t="shared" si="202"/>
        <v>44469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</row>
    <row r="604" spans="1:148" x14ac:dyDescent="0.15">
      <c r="A604" s="41">
        <f t="shared" si="193"/>
        <v>44353</v>
      </c>
      <c r="B604" s="15">
        <f t="shared" ca="1" si="203"/>
        <v>1009.21677</v>
      </c>
      <c r="C604" s="14">
        <f t="shared" si="194"/>
        <v>1000</v>
      </c>
      <c r="D604" s="13">
        <f ca="1">IF(A604&lt;$B$1,VLOOKUP(A604,[1]DI!$A$4:$B$15000,2,FALSE),0)</f>
        <v>0</v>
      </c>
      <c r="E604" s="14">
        <f t="shared" ca="1" si="204"/>
        <v>1</v>
      </c>
      <c r="F604" s="14">
        <f ca="1">(TRUNC(PRODUCT($E$12:$E603),16))</f>
        <v>1.0472876934311199</v>
      </c>
      <c r="G604" s="14">
        <f t="shared" ca="1" si="205"/>
        <v>1.0416674561963499</v>
      </c>
      <c r="H604" s="14">
        <f t="shared" ca="1" si="206"/>
        <v>1.0053954199999999</v>
      </c>
      <c r="I604" s="13">
        <f t="shared" si="195"/>
        <v>2.1000000000000001E-2</v>
      </c>
      <c r="J604" s="33">
        <f t="shared" si="196"/>
        <v>44285</v>
      </c>
      <c r="K604" s="2">
        <f t="shared" si="197"/>
        <v>45</v>
      </c>
      <c r="L604" s="17">
        <f t="shared" si="198"/>
        <v>46</v>
      </c>
      <c r="M604" s="12">
        <f t="shared" si="189"/>
        <v>1.0038008430000001</v>
      </c>
      <c r="N604" s="12">
        <f t="shared" ca="1" si="190"/>
        <v>1.0092167700000001</v>
      </c>
      <c r="O604" s="17">
        <f t="shared" si="199"/>
        <v>0</v>
      </c>
      <c r="P604" s="14">
        <f t="shared" ca="1" si="191"/>
        <v>9.2167700000000004</v>
      </c>
      <c r="Q604" s="21">
        <f t="shared" si="192"/>
        <v>0</v>
      </c>
      <c r="R604" s="14">
        <f t="shared" si="200"/>
        <v>0</v>
      </c>
      <c r="S604" s="4" t="str">
        <f t="shared" si="201"/>
        <v>J=</v>
      </c>
      <c r="T604" s="33">
        <f t="shared" si="202"/>
        <v>44469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</row>
    <row r="605" spans="1:148" x14ac:dyDescent="0.15">
      <c r="A605" s="41">
        <f t="shared" si="193"/>
        <v>44354</v>
      </c>
      <c r="B605" s="15">
        <f t="shared" ca="1" si="203"/>
        <v>1009.21677</v>
      </c>
      <c r="C605" s="14">
        <f t="shared" si="194"/>
        <v>1000</v>
      </c>
      <c r="D605" s="13">
        <f ca="1">IF(A605&lt;$B$1,VLOOKUP(A605,[1]DI!$A$4:$B$15000,2,FALSE),0)</f>
        <v>3.4000000000000002E-2</v>
      </c>
      <c r="E605" s="14">
        <f t="shared" ca="1" si="204"/>
        <v>1.00013269</v>
      </c>
      <c r="F605" s="14">
        <f ca="1">(TRUNC(PRODUCT($E$12:$E604),16))</f>
        <v>1.0472876934311199</v>
      </c>
      <c r="G605" s="14">
        <f t="shared" ca="1" si="205"/>
        <v>1.0416674561963499</v>
      </c>
      <c r="H605" s="14">
        <f t="shared" ca="1" si="206"/>
        <v>1.0053954199999999</v>
      </c>
      <c r="I605" s="13">
        <f t="shared" si="195"/>
        <v>2.1000000000000001E-2</v>
      </c>
      <c r="J605" s="33">
        <f t="shared" si="196"/>
        <v>44285</v>
      </c>
      <c r="K605" s="2">
        <f t="shared" si="197"/>
        <v>46</v>
      </c>
      <c r="L605" s="17">
        <f t="shared" si="198"/>
        <v>46</v>
      </c>
      <c r="M605" s="12">
        <f t="shared" si="189"/>
        <v>1.0038008430000001</v>
      </c>
      <c r="N605" s="12">
        <f t="shared" ca="1" si="190"/>
        <v>1.0092167700000001</v>
      </c>
      <c r="O605" s="17">
        <f t="shared" si="199"/>
        <v>0</v>
      </c>
      <c r="P605" s="14">
        <f t="shared" ca="1" si="191"/>
        <v>9.2167700000000004</v>
      </c>
      <c r="Q605" s="21">
        <f t="shared" si="192"/>
        <v>0</v>
      </c>
      <c r="R605" s="14">
        <f t="shared" si="200"/>
        <v>0</v>
      </c>
      <c r="S605" s="4" t="str">
        <f t="shared" si="201"/>
        <v>J=</v>
      </c>
      <c r="T605" s="33">
        <f t="shared" si="202"/>
        <v>44469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</row>
    <row r="606" spans="1:148" x14ac:dyDescent="0.15">
      <c r="A606" s="41">
        <f t="shared" si="193"/>
        <v>44355</v>
      </c>
      <c r="B606" s="15">
        <f t="shared" ca="1" si="203"/>
        <v>1009.433932</v>
      </c>
      <c r="C606" s="14">
        <f t="shared" si="194"/>
        <v>1000</v>
      </c>
      <c r="D606" s="13">
        <f ca="1">IF(A606&lt;$B$1,VLOOKUP(A606,[1]DI!$A$4:$B$15000,2,FALSE),0)</f>
        <v>3.4000000000000002E-2</v>
      </c>
      <c r="E606" s="14">
        <f t="shared" ca="1" si="204"/>
        <v>1.00013269</v>
      </c>
      <c r="F606" s="14">
        <f ca="1">(TRUNC(PRODUCT($E$12:$E605),16))</f>
        <v>1.0474266580351601</v>
      </c>
      <c r="G606" s="14">
        <f t="shared" ca="1" si="205"/>
        <v>1.0416674561963499</v>
      </c>
      <c r="H606" s="14">
        <f t="shared" ca="1" si="206"/>
        <v>1.00552883</v>
      </c>
      <c r="I606" s="13">
        <f t="shared" si="195"/>
        <v>2.1000000000000001E-2</v>
      </c>
      <c r="J606" s="33">
        <f t="shared" si="196"/>
        <v>44285</v>
      </c>
      <c r="K606" s="2">
        <f t="shared" si="197"/>
        <v>47</v>
      </c>
      <c r="L606" s="17">
        <f t="shared" si="198"/>
        <v>47</v>
      </c>
      <c r="M606" s="12">
        <f t="shared" si="189"/>
        <v>1.00388363</v>
      </c>
      <c r="N606" s="12">
        <f t="shared" ca="1" si="190"/>
        <v>1.0094339320000001</v>
      </c>
      <c r="O606" s="17">
        <f t="shared" si="199"/>
        <v>0</v>
      </c>
      <c r="P606" s="14">
        <f t="shared" ca="1" si="191"/>
        <v>9.4339320000000004</v>
      </c>
      <c r="Q606" s="21">
        <f t="shared" si="192"/>
        <v>0</v>
      </c>
      <c r="R606" s="14">
        <f t="shared" si="200"/>
        <v>0</v>
      </c>
      <c r="S606" s="4" t="str">
        <f t="shared" si="201"/>
        <v>J=</v>
      </c>
      <c r="T606" s="33">
        <f t="shared" si="202"/>
        <v>44469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</row>
    <row r="607" spans="1:148" x14ac:dyDescent="0.15">
      <c r="A607" s="41">
        <f t="shared" si="193"/>
        <v>44356</v>
      </c>
      <c r="B607" s="15">
        <f t="shared" ca="1" si="203"/>
        <v>1009.65113299</v>
      </c>
      <c r="C607" s="14">
        <f t="shared" si="194"/>
        <v>1000</v>
      </c>
      <c r="D607" s="13">
        <f ca="1">IF(A607&lt;$B$1,VLOOKUP(A607,[1]DI!$A$4:$B$15000,2,FALSE),0)</f>
        <v>3.4000000000000002E-2</v>
      </c>
      <c r="E607" s="14">
        <f t="shared" ca="1" si="204"/>
        <v>1.00013269</v>
      </c>
      <c r="F607" s="14">
        <f ca="1">(TRUNC(PRODUCT($E$12:$E606),16))</f>
        <v>1.04756564107842</v>
      </c>
      <c r="G607" s="14">
        <f t="shared" ca="1" si="205"/>
        <v>1.0416674561963499</v>
      </c>
      <c r="H607" s="14">
        <f t="shared" ca="1" si="206"/>
        <v>1.0056622500000001</v>
      </c>
      <c r="I607" s="13">
        <f t="shared" si="195"/>
        <v>2.1000000000000001E-2</v>
      </c>
      <c r="J607" s="33">
        <f t="shared" si="196"/>
        <v>44285</v>
      </c>
      <c r="K607" s="2">
        <f t="shared" si="197"/>
        <v>48</v>
      </c>
      <c r="L607" s="17">
        <f t="shared" si="198"/>
        <v>48</v>
      </c>
      <c r="M607" s="12">
        <f t="shared" si="189"/>
        <v>1.0039664239999999</v>
      </c>
      <c r="N607" s="12">
        <f t="shared" ca="1" si="190"/>
        <v>1.009651133</v>
      </c>
      <c r="O607" s="17">
        <f t="shared" si="199"/>
        <v>0</v>
      </c>
      <c r="P607" s="14">
        <f t="shared" ca="1" si="191"/>
        <v>9.6511329900000007</v>
      </c>
      <c r="Q607" s="21">
        <f t="shared" si="192"/>
        <v>0</v>
      </c>
      <c r="R607" s="14">
        <f t="shared" si="200"/>
        <v>0</v>
      </c>
      <c r="S607" s="4" t="str">
        <f t="shared" si="201"/>
        <v>J=</v>
      </c>
      <c r="T607" s="33">
        <f t="shared" si="202"/>
        <v>44469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</row>
    <row r="608" spans="1:148" x14ac:dyDescent="0.15">
      <c r="A608" s="41">
        <f t="shared" si="193"/>
        <v>44357</v>
      </c>
      <c r="B608" s="15">
        <f t="shared" ca="1" si="203"/>
        <v>1009.86838299</v>
      </c>
      <c r="C608" s="14">
        <f t="shared" si="194"/>
        <v>1000</v>
      </c>
      <c r="D608" s="13">
        <f ca="1">IF(A608&lt;$B$1,VLOOKUP(A608,[1]DI!$A$4:$B$15000,2,FALSE),0)</f>
        <v>3.4000000000000002E-2</v>
      </c>
      <c r="E608" s="14">
        <f t="shared" ca="1" si="204"/>
        <v>1.00013269</v>
      </c>
      <c r="F608" s="14">
        <f ca="1">(TRUNC(PRODUCT($E$12:$E607),16))</f>
        <v>1.0477046425633301</v>
      </c>
      <c r="G608" s="14">
        <f t="shared" ca="1" si="205"/>
        <v>1.0416674561963499</v>
      </c>
      <c r="H608" s="14">
        <f t="shared" ca="1" si="206"/>
        <v>1.00579569</v>
      </c>
      <c r="I608" s="13">
        <f t="shared" si="195"/>
        <v>2.1000000000000001E-2</v>
      </c>
      <c r="J608" s="33">
        <f t="shared" si="196"/>
        <v>44285</v>
      </c>
      <c r="K608" s="2">
        <f t="shared" si="197"/>
        <v>49</v>
      </c>
      <c r="L608" s="17">
        <f t="shared" si="198"/>
        <v>49</v>
      </c>
      <c r="M608" s="12">
        <f t="shared" si="189"/>
        <v>1.0040492249999999</v>
      </c>
      <c r="N608" s="12">
        <f t="shared" ca="1" si="190"/>
        <v>1.0098683829999999</v>
      </c>
      <c r="O608" s="17">
        <f t="shared" si="199"/>
        <v>0</v>
      </c>
      <c r="P608" s="14">
        <f t="shared" ca="1" si="191"/>
        <v>9.8683829900000006</v>
      </c>
      <c r="Q608" s="21">
        <f t="shared" si="192"/>
        <v>0</v>
      </c>
      <c r="R608" s="14">
        <f t="shared" si="200"/>
        <v>0</v>
      </c>
      <c r="S608" s="4" t="str">
        <f t="shared" si="201"/>
        <v>J=</v>
      </c>
      <c r="T608" s="33">
        <f t="shared" si="202"/>
        <v>44469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</row>
    <row r="609" spans="1:148" x14ac:dyDescent="0.15">
      <c r="A609" s="41">
        <f t="shared" si="193"/>
        <v>44358</v>
      </c>
      <c r="B609" s="15">
        <f t="shared" ca="1" si="203"/>
        <v>1010.08568199</v>
      </c>
      <c r="C609" s="14">
        <f t="shared" si="194"/>
        <v>1000</v>
      </c>
      <c r="D609" s="13">
        <f ca="1">IF(A609&lt;$B$1,VLOOKUP(A609,[1]DI!$A$4:$B$15000,2,FALSE),0)</f>
        <v>3.4000000000000002E-2</v>
      </c>
      <c r="E609" s="14">
        <f t="shared" ca="1" si="204"/>
        <v>1.00013269</v>
      </c>
      <c r="F609" s="14">
        <f ca="1">(TRUNC(PRODUCT($E$12:$E608),16))</f>
        <v>1.0478436624923599</v>
      </c>
      <c r="G609" s="14">
        <f t="shared" ca="1" si="205"/>
        <v>1.0416674561963499</v>
      </c>
      <c r="H609" s="14">
        <f t="shared" ca="1" si="206"/>
        <v>1.00592915</v>
      </c>
      <c r="I609" s="13">
        <f t="shared" si="195"/>
        <v>2.1000000000000001E-2</v>
      </c>
      <c r="J609" s="33">
        <f t="shared" si="196"/>
        <v>44285</v>
      </c>
      <c r="K609" s="2">
        <f t="shared" si="197"/>
        <v>50</v>
      </c>
      <c r="L609" s="17">
        <f t="shared" si="198"/>
        <v>50</v>
      </c>
      <c r="M609" s="12">
        <f t="shared" si="189"/>
        <v>1.0041320330000001</v>
      </c>
      <c r="N609" s="12">
        <f t="shared" ca="1" si="190"/>
        <v>1.0100856819999999</v>
      </c>
      <c r="O609" s="17">
        <f t="shared" si="199"/>
        <v>0</v>
      </c>
      <c r="P609" s="14">
        <f t="shared" ca="1" si="191"/>
        <v>10.085681989999999</v>
      </c>
      <c r="Q609" s="21">
        <f t="shared" si="192"/>
        <v>0</v>
      </c>
      <c r="R609" s="14">
        <f t="shared" si="200"/>
        <v>0</v>
      </c>
      <c r="S609" s="4" t="str">
        <f t="shared" si="201"/>
        <v>J=</v>
      </c>
      <c r="T609" s="33">
        <f t="shared" si="202"/>
        <v>44469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</row>
    <row r="610" spans="1:148" x14ac:dyDescent="0.15">
      <c r="A610" s="41">
        <f t="shared" si="193"/>
        <v>44359</v>
      </c>
      <c r="B610" s="15">
        <f t="shared" ca="1" si="203"/>
        <v>1010.303031</v>
      </c>
      <c r="C610" s="14">
        <f t="shared" si="194"/>
        <v>1000</v>
      </c>
      <c r="D610" s="13">
        <f ca="1">IF(A610&lt;$B$1,VLOOKUP(A610,[1]DI!$A$4:$B$15000,2,FALSE),0)</f>
        <v>0</v>
      </c>
      <c r="E610" s="14">
        <f t="shared" ca="1" si="204"/>
        <v>1</v>
      </c>
      <c r="F610" s="14">
        <f ca="1">(TRUNC(PRODUCT($E$12:$E609),16))</f>
        <v>1.0479827008679301</v>
      </c>
      <c r="G610" s="14">
        <f t="shared" ca="1" si="205"/>
        <v>1.0416674561963499</v>
      </c>
      <c r="H610" s="14">
        <f t="shared" ca="1" si="206"/>
        <v>1.00606263</v>
      </c>
      <c r="I610" s="13">
        <f t="shared" si="195"/>
        <v>2.1000000000000001E-2</v>
      </c>
      <c r="J610" s="33">
        <f t="shared" si="196"/>
        <v>44285</v>
      </c>
      <c r="K610" s="2">
        <f t="shared" si="197"/>
        <v>50</v>
      </c>
      <c r="L610" s="17">
        <f t="shared" si="198"/>
        <v>51</v>
      </c>
      <c r="M610" s="12">
        <f t="shared" si="189"/>
        <v>1.0042148479999999</v>
      </c>
      <c r="N610" s="12">
        <f t="shared" ca="1" si="190"/>
        <v>1.0103030310000001</v>
      </c>
      <c r="O610" s="17">
        <f t="shared" si="199"/>
        <v>0</v>
      </c>
      <c r="P610" s="14">
        <f t="shared" ca="1" si="191"/>
        <v>10.303031000000001</v>
      </c>
      <c r="Q610" s="21">
        <f t="shared" si="192"/>
        <v>0</v>
      </c>
      <c r="R610" s="14">
        <f t="shared" si="200"/>
        <v>0</v>
      </c>
      <c r="S610" s="4" t="str">
        <f t="shared" si="201"/>
        <v>J=</v>
      </c>
      <c r="T610" s="33">
        <f t="shared" si="202"/>
        <v>44469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</row>
    <row r="611" spans="1:148" x14ac:dyDescent="0.15">
      <c r="A611" s="41">
        <f t="shared" si="193"/>
        <v>44360</v>
      </c>
      <c r="B611" s="15">
        <f t="shared" ca="1" si="203"/>
        <v>1010.303031</v>
      </c>
      <c r="C611" s="14">
        <f t="shared" si="194"/>
        <v>1000</v>
      </c>
      <c r="D611" s="13">
        <f ca="1">IF(A611&lt;$B$1,VLOOKUP(A611,[1]DI!$A$4:$B$15000,2,FALSE),0)</f>
        <v>0</v>
      </c>
      <c r="E611" s="14">
        <f t="shared" ca="1" si="204"/>
        <v>1</v>
      </c>
      <c r="F611" s="14">
        <f ca="1">(TRUNC(PRODUCT($E$12:$E610),16))</f>
        <v>1.0479827008679301</v>
      </c>
      <c r="G611" s="14">
        <f t="shared" ca="1" si="205"/>
        <v>1.0416674561963499</v>
      </c>
      <c r="H611" s="14">
        <f t="shared" ca="1" si="206"/>
        <v>1.00606263</v>
      </c>
      <c r="I611" s="13">
        <f t="shared" si="195"/>
        <v>2.1000000000000001E-2</v>
      </c>
      <c r="J611" s="33">
        <f t="shared" si="196"/>
        <v>44285</v>
      </c>
      <c r="K611" s="2">
        <f t="shared" si="197"/>
        <v>50</v>
      </c>
      <c r="L611" s="17">
        <f t="shared" si="198"/>
        <v>51</v>
      </c>
      <c r="M611" s="12">
        <f t="shared" si="189"/>
        <v>1.0042148479999999</v>
      </c>
      <c r="N611" s="12">
        <f t="shared" ca="1" si="190"/>
        <v>1.0103030310000001</v>
      </c>
      <c r="O611" s="17">
        <f t="shared" si="199"/>
        <v>0</v>
      </c>
      <c r="P611" s="14">
        <f t="shared" ca="1" si="191"/>
        <v>10.303031000000001</v>
      </c>
      <c r="Q611" s="21">
        <f t="shared" si="192"/>
        <v>0</v>
      </c>
      <c r="R611" s="14">
        <f t="shared" si="200"/>
        <v>0</v>
      </c>
      <c r="S611" s="4" t="str">
        <f t="shared" si="201"/>
        <v>J=</v>
      </c>
      <c r="T611" s="33">
        <f t="shared" si="202"/>
        <v>44469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</row>
    <row r="612" spans="1:148" x14ac:dyDescent="0.15">
      <c r="A612" s="41">
        <f t="shared" si="193"/>
        <v>44361</v>
      </c>
      <c r="B612" s="15">
        <f t="shared" ca="1" si="203"/>
        <v>1010.303031</v>
      </c>
      <c r="C612" s="14">
        <f t="shared" si="194"/>
        <v>1000</v>
      </c>
      <c r="D612" s="13">
        <f ca="1">IF(A612&lt;$B$1,VLOOKUP(A612,[1]DI!$A$4:$B$15000,2,FALSE),0)</f>
        <v>3.4000000000000002E-2</v>
      </c>
      <c r="E612" s="14">
        <f t="shared" ca="1" si="204"/>
        <v>1.00013269</v>
      </c>
      <c r="F612" s="14">
        <f ca="1">(TRUNC(PRODUCT($E$12:$E611),16))</f>
        <v>1.0479827008679301</v>
      </c>
      <c r="G612" s="14">
        <f t="shared" ca="1" si="205"/>
        <v>1.0416674561963499</v>
      </c>
      <c r="H612" s="14">
        <f t="shared" ca="1" si="206"/>
        <v>1.00606263</v>
      </c>
      <c r="I612" s="13">
        <f t="shared" si="195"/>
        <v>2.1000000000000001E-2</v>
      </c>
      <c r="J612" s="33">
        <f t="shared" si="196"/>
        <v>44285</v>
      </c>
      <c r="K612" s="2">
        <f t="shared" si="197"/>
        <v>51</v>
      </c>
      <c r="L612" s="17">
        <f t="shared" si="198"/>
        <v>51</v>
      </c>
      <c r="M612" s="12">
        <f t="shared" si="189"/>
        <v>1.0042148479999999</v>
      </c>
      <c r="N612" s="12">
        <f t="shared" ca="1" si="190"/>
        <v>1.0103030310000001</v>
      </c>
      <c r="O612" s="17">
        <f t="shared" si="199"/>
        <v>0</v>
      </c>
      <c r="P612" s="14">
        <f t="shared" ca="1" si="191"/>
        <v>10.303031000000001</v>
      </c>
      <c r="Q612" s="21">
        <f t="shared" si="192"/>
        <v>0</v>
      </c>
      <c r="R612" s="14">
        <f t="shared" si="200"/>
        <v>0</v>
      </c>
      <c r="S612" s="4" t="str">
        <f t="shared" si="201"/>
        <v>J=</v>
      </c>
      <c r="T612" s="33">
        <f t="shared" si="202"/>
        <v>44469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</row>
    <row r="613" spans="1:148" x14ac:dyDescent="0.15">
      <c r="A613" s="41">
        <f t="shared" si="193"/>
        <v>44362</v>
      </c>
      <c r="B613" s="15">
        <f t="shared" ca="1" si="203"/>
        <v>1010.5204179999999</v>
      </c>
      <c r="C613" s="14">
        <f t="shared" si="194"/>
        <v>1000</v>
      </c>
      <c r="D613" s="13">
        <f ca="1">IF(A613&lt;$B$1,VLOOKUP(A613,[1]DI!$A$4:$B$15000,2,FALSE),0)</f>
        <v>3.4000000000000002E-2</v>
      </c>
      <c r="E613" s="14">
        <f t="shared" ca="1" si="204"/>
        <v>1.00013269</v>
      </c>
      <c r="F613" s="14">
        <f ca="1">(TRUNC(PRODUCT($E$12:$E612),16))</f>
        <v>1.0481217576925099</v>
      </c>
      <c r="G613" s="14">
        <f t="shared" ca="1" si="205"/>
        <v>1.0416674561963499</v>
      </c>
      <c r="H613" s="14">
        <f t="shared" ca="1" si="206"/>
        <v>1.00619612</v>
      </c>
      <c r="I613" s="13">
        <f t="shared" si="195"/>
        <v>2.1000000000000001E-2</v>
      </c>
      <c r="J613" s="33">
        <f t="shared" si="196"/>
        <v>44285</v>
      </c>
      <c r="K613" s="2">
        <f t="shared" si="197"/>
        <v>52</v>
      </c>
      <c r="L613" s="17">
        <f t="shared" si="198"/>
        <v>52</v>
      </c>
      <c r="M613" s="12">
        <f t="shared" si="189"/>
        <v>1.0042976690000001</v>
      </c>
      <c r="N613" s="12">
        <f t="shared" ca="1" si="190"/>
        <v>1.010520418</v>
      </c>
      <c r="O613" s="17">
        <f t="shared" si="199"/>
        <v>0</v>
      </c>
      <c r="P613" s="14">
        <f t="shared" ca="1" si="191"/>
        <v>10.520417999999999</v>
      </c>
      <c r="Q613" s="21">
        <f t="shared" si="192"/>
        <v>0</v>
      </c>
      <c r="R613" s="14">
        <f t="shared" si="200"/>
        <v>0</v>
      </c>
      <c r="S613" s="4" t="str">
        <f t="shared" si="201"/>
        <v>J=</v>
      </c>
      <c r="T613" s="33">
        <f t="shared" si="202"/>
        <v>44469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</row>
    <row r="614" spans="1:148" x14ac:dyDescent="0.15">
      <c r="A614" s="41">
        <f t="shared" si="193"/>
        <v>44363</v>
      </c>
      <c r="B614" s="15">
        <f t="shared" ca="1" si="203"/>
        <v>1010.7378639999999</v>
      </c>
      <c r="C614" s="14">
        <f t="shared" si="194"/>
        <v>1000</v>
      </c>
      <c r="D614" s="13">
        <f ca="1">IF(A614&lt;$B$1,VLOOKUP(A614,[1]DI!$A$4:$B$15000,2,FALSE),0)</f>
        <v>3.4000000000000002E-2</v>
      </c>
      <c r="E614" s="14">
        <f t="shared" ca="1" si="204"/>
        <v>1.00013269</v>
      </c>
      <c r="F614" s="14">
        <f ca="1">(TRUNC(PRODUCT($E$12:$E613),16))</f>
        <v>1.0482608329685399</v>
      </c>
      <c r="G614" s="14">
        <f t="shared" ca="1" si="205"/>
        <v>1.0416674561963499</v>
      </c>
      <c r="H614" s="14">
        <f t="shared" ca="1" si="206"/>
        <v>1.0063296399999999</v>
      </c>
      <c r="I614" s="13">
        <f t="shared" si="195"/>
        <v>2.1000000000000001E-2</v>
      </c>
      <c r="J614" s="33">
        <f t="shared" si="196"/>
        <v>44285</v>
      </c>
      <c r="K614" s="2">
        <f t="shared" si="197"/>
        <v>53</v>
      </c>
      <c r="L614" s="17">
        <f t="shared" si="198"/>
        <v>53</v>
      </c>
      <c r="M614" s="12">
        <f t="shared" si="189"/>
        <v>1.0043804970000001</v>
      </c>
      <c r="N614" s="12">
        <f t="shared" ca="1" si="190"/>
        <v>1.010737864</v>
      </c>
      <c r="O614" s="17">
        <f t="shared" si="199"/>
        <v>0</v>
      </c>
      <c r="P614" s="14">
        <f t="shared" ca="1" si="191"/>
        <v>10.737864</v>
      </c>
      <c r="Q614" s="21">
        <f t="shared" si="192"/>
        <v>0</v>
      </c>
      <c r="R614" s="14">
        <f t="shared" si="200"/>
        <v>0</v>
      </c>
      <c r="S614" s="4" t="str">
        <f t="shared" si="201"/>
        <v>J=</v>
      </c>
      <c r="T614" s="33">
        <f t="shared" si="202"/>
        <v>44469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</row>
    <row r="615" spans="1:148" x14ac:dyDescent="0.15">
      <c r="A615" s="41">
        <f t="shared" si="193"/>
        <v>44364</v>
      </c>
      <c r="B615" s="15">
        <f t="shared" ca="1" si="203"/>
        <v>1010.955349</v>
      </c>
      <c r="C615" s="14">
        <f t="shared" si="194"/>
        <v>1000</v>
      </c>
      <c r="D615" s="13">
        <f ca="1">IF(A615&lt;$B$1,VLOOKUP(A615,[1]DI!$A$4:$B$15000,2,FALSE),0)</f>
        <v>4.1500000000000002E-2</v>
      </c>
      <c r="E615" s="14">
        <f t="shared" ca="1" si="204"/>
        <v>1.00016137</v>
      </c>
      <c r="F615" s="14">
        <f ca="1">(TRUNC(PRODUCT($E$12:$E614),16))</f>
        <v>1.04839992669846</v>
      </c>
      <c r="G615" s="14">
        <f t="shared" ca="1" si="205"/>
        <v>1.0416674561963499</v>
      </c>
      <c r="H615" s="14">
        <f t="shared" ca="1" si="206"/>
        <v>1.00646317</v>
      </c>
      <c r="I615" s="13">
        <f t="shared" si="195"/>
        <v>2.1000000000000001E-2</v>
      </c>
      <c r="J615" s="33">
        <f t="shared" si="196"/>
        <v>44285</v>
      </c>
      <c r="K615" s="2">
        <f t="shared" si="197"/>
        <v>54</v>
      </c>
      <c r="L615" s="17">
        <f t="shared" si="198"/>
        <v>54</v>
      </c>
      <c r="M615" s="12">
        <f t="shared" si="189"/>
        <v>1.004463332</v>
      </c>
      <c r="N615" s="12">
        <f t="shared" ca="1" si="190"/>
        <v>1.0109553490000001</v>
      </c>
      <c r="O615" s="17">
        <f t="shared" si="199"/>
        <v>0</v>
      </c>
      <c r="P615" s="14">
        <f t="shared" ca="1" si="191"/>
        <v>10.955349</v>
      </c>
      <c r="Q615" s="21">
        <f t="shared" si="192"/>
        <v>0</v>
      </c>
      <c r="R615" s="14">
        <f t="shared" si="200"/>
        <v>0</v>
      </c>
      <c r="S615" s="4" t="str">
        <f t="shared" si="201"/>
        <v>J=</v>
      </c>
      <c r="T615" s="33">
        <f t="shared" si="202"/>
        <v>44469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</row>
    <row r="616" spans="1:148" x14ac:dyDescent="0.15">
      <c r="A616" s="41">
        <f t="shared" si="193"/>
        <v>44365</v>
      </c>
      <c r="B616" s="15">
        <f t="shared" ca="1" si="203"/>
        <v>1011.201875</v>
      </c>
      <c r="C616" s="14">
        <f t="shared" si="194"/>
        <v>1000</v>
      </c>
      <c r="D616" s="13">
        <f ca="1">IF(A616&lt;$B$1,VLOOKUP(A616,[1]DI!$A$4:$B$15000,2,FALSE),0)</f>
        <v>4.1500000000000002E-2</v>
      </c>
      <c r="E616" s="14">
        <f t="shared" ca="1" si="204"/>
        <v>1.00016137</v>
      </c>
      <c r="F616" s="14">
        <f ca="1">(TRUNC(PRODUCT($E$12:$E615),16))</f>
        <v>1.0485691069946399</v>
      </c>
      <c r="G616" s="14">
        <f t="shared" ca="1" si="205"/>
        <v>1.0416674561963499</v>
      </c>
      <c r="H616" s="14">
        <f t="shared" ca="1" si="206"/>
        <v>1.0066255799999999</v>
      </c>
      <c r="I616" s="13">
        <f t="shared" si="195"/>
        <v>2.1000000000000001E-2</v>
      </c>
      <c r="J616" s="33">
        <f t="shared" si="196"/>
        <v>44285</v>
      </c>
      <c r="K616" s="2">
        <f t="shared" si="197"/>
        <v>55</v>
      </c>
      <c r="L616" s="17">
        <f t="shared" si="198"/>
        <v>55</v>
      </c>
      <c r="M616" s="12">
        <f t="shared" si="189"/>
        <v>1.0045461739999999</v>
      </c>
      <c r="N616" s="12">
        <f t="shared" ca="1" si="190"/>
        <v>1.011201875</v>
      </c>
      <c r="O616" s="17">
        <f t="shared" si="199"/>
        <v>0</v>
      </c>
      <c r="P616" s="14">
        <f t="shared" ca="1" si="191"/>
        <v>11.201874999999999</v>
      </c>
      <c r="Q616" s="21">
        <f t="shared" si="192"/>
        <v>0</v>
      </c>
      <c r="R616" s="14">
        <f t="shared" si="200"/>
        <v>0</v>
      </c>
      <c r="S616" s="4" t="str">
        <f t="shared" si="201"/>
        <v>J=</v>
      </c>
      <c r="T616" s="33">
        <f t="shared" si="202"/>
        <v>44469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</row>
    <row r="617" spans="1:148" x14ac:dyDescent="0.15">
      <c r="A617" s="41">
        <f t="shared" si="193"/>
        <v>44366</v>
      </c>
      <c r="B617" s="15">
        <f t="shared" ca="1" si="203"/>
        <v>1011.4484650000001</v>
      </c>
      <c r="C617" s="14">
        <f t="shared" si="194"/>
        <v>1000</v>
      </c>
      <c r="D617" s="13">
        <f ca="1">IF(A617&lt;$B$1,VLOOKUP(A617,[1]DI!$A$4:$B$15000,2,FALSE),0)</f>
        <v>0</v>
      </c>
      <c r="E617" s="14">
        <f t="shared" ca="1" si="204"/>
        <v>1</v>
      </c>
      <c r="F617" s="14">
        <f ca="1">(TRUNC(PRODUCT($E$12:$E616),16))</f>
        <v>1.04873831459143</v>
      </c>
      <c r="G617" s="14">
        <f t="shared" ca="1" si="205"/>
        <v>1.0416674561963499</v>
      </c>
      <c r="H617" s="14">
        <f t="shared" ca="1" si="206"/>
        <v>1.0067880199999999</v>
      </c>
      <c r="I617" s="13">
        <f t="shared" si="195"/>
        <v>2.1000000000000001E-2</v>
      </c>
      <c r="J617" s="33">
        <f t="shared" si="196"/>
        <v>44285</v>
      </c>
      <c r="K617" s="2">
        <f t="shared" si="197"/>
        <v>55</v>
      </c>
      <c r="L617" s="17">
        <f t="shared" si="198"/>
        <v>56</v>
      </c>
      <c r="M617" s="12">
        <f t="shared" si="189"/>
        <v>1.0046290229999999</v>
      </c>
      <c r="N617" s="12">
        <f t="shared" ca="1" si="190"/>
        <v>1.011448465</v>
      </c>
      <c r="O617" s="17">
        <f t="shared" si="199"/>
        <v>0</v>
      </c>
      <c r="P617" s="14">
        <f t="shared" ca="1" si="191"/>
        <v>11.448465000000001</v>
      </c>
      <c r="Q617" s="21">
        <f t="shared" si="192"/>
        <v>0</v>
      </c>
      <c r="R617" s="14">
        <f t="shared" si="200"/>
        <v>0</v>
      </c>
      <c r="S617" s="4" t="str">
        <f t="shared" si="201"/>
        <v>J=</v>
      </c>
      <c r="T617" s="33">
        <f t="shared" si="202"/>
        <v>44469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</row>
    <row r="618" spans="1:148" x14ac:dyDescent="0.15">
      <c r="A618" s="41">
        <f t="shared" si="193"/>
        <v>44367</v>
      </c>
      <c r="B618" s="15">
        <f t="shared" ca="1" si="203"/>
        <v>1011.4484650000001</v>
      </c>
      <c r="C618" s="14">
        <f t="shared" si="194"/>
        <v>1000</v>
      </c>
      <c r="D618" s="13">
        <f ca="1">IF(A618&lt;$B$1,VLOOKUP(A618,[1]DI!$A$4:$B$15000,2,FALSE),0)</f>
        <v>0</v>
      </c>
      <c r="E618" s="14">
        <f t="shared" ca="1" si="204"/>
        <v>1</v>
      </c>
      <c r="F618" s="14">
        <f ca="1">(TRUNC(PRODUCT($E$12:$E617),16))</f>
        <v>1.04873831459143</v>
      </c>
      <c r="G618" s="14">
        <f t="shared" ca="1" si="205"/>
        <v>1.0416674561963499</v>
      </c>
      <c r="H618" s="14">
        <f t="shared" ca="1" si="206"/>
        <v>1.0067880199999999</v>
      </c>
      <c r="I618" s="13">
        <f t="shared" si="195"/>
        <v>2.1000000000000001E-2</v>
      </c>
      <c r="J618" s="33">
        <f t="shared" si="196"/>
        <v>44285</v>
      </c>
      <c r="K618" s="2">
        <f t="shared" si="197"/>
        <v>55</v>
      </c>
      <c r="L618" s="17">
        <f t="shared" si="198"/>
        <v>56</v>
      </c>
      <c r="M618" s="12">
        <f t="shared" si="189"/>
        <v>1.0046290229999999</v>
      </c>
      <c r="N618" s="12">
        <f t="shared" ca="1" si="190"/>
        <v>1.011448465</v>
      </c>
      <c r="O618" s="17">
        <f t="shared" si="199"/>
        <v>0</v>
      </c>
      <c r="P618" s="14">
        <f t="shared" ca="1" si="191"/>
        <v>11.448465000000001</v>
      </c>
      <c r="Q618" s="21">
        <f t="shared" si="192"/>
        <v>0</v>
      </c>
      <c r="R618" s="14">
        <f t="shared" si="200"/>
        <v>0</v>
      </c>
      <c r="S618" s="4" t="str">
        <f t="shared" si="201"/>
        <v>J=</v>
      </c>
      <c r="T618" s="33">
        <f t="shared" si="202"/>
        <v>44469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</row>
    <row r="619" spans="1:148" x14ac:dyDescent="0.15">
      <c r="A619" s="41">
        <f t="shared" si="193"/>
        <v>44368</v>
      </c>
      <c r="B619" s="15">
        <f t="shared" ca="1" si="203"/>
        <v>1011.4484650000001</v>
      </c>
      <c r="C619" s="14">
        <f t="shared" si="194"/>
        <v>1000</v>
      </c>
      <c r="D619" s="13">
        <f ca="1">IF(A619&lt;$B$1,VLOOKUP(A619,[1]DI!$A$4:$B$15000,2,FALSE),0)</f>
        <v>4.1500000000000002E-2</v>
      </c>
      <c r="E619" s="14">
        <f t="shared" ca="1" si="204"/>
        <v>1.00016137</v>
      </c>
      <c r="F619" s="14">
        <f ca="1">(TRUNC(PRODUCT($E$12:$E618),16))</f>
        <v>1.04873831459143</v>
      </c>
      <c r="G619" s="14">
        <f t="shared" ca="1" si="205"/>
        <v>1.0416674561963499</v>
      </c>
      <c r="H619" s="14">
        <f t="shared" ca="1" si="206"/>
        <v>1.0067880199999999</v>
      </c>
      <c r="I619" s="13">
        <f t="shared" si="195"/>
        <v>2.1000000000000001E-2</v>
      </c>
      <c r="J619" s="33">
        <f t="shared" si="196"/>
        <v>44285</v>
      </c>
      <c r="K619" s="2">
        <f t="shared" si="197"/>
        <v>56</v>
      </c>
      <c r="L619" s="17">
        <f t="shared" si="198"/>
        <v>56</v>
      </c>
      <c r="M619" s="12">
        <f t="shared" si="189"/>
        <v>1.0046290229999999</v>
      </c>
      <c r="N619" s="12">
        <f t="shared" ca="1" si="190"/>
        <v>1.011448465</v>
      </c>
      <c r="O619" s="17">
        <f t="shared" si="199"/>
        <v>0</v>
      </c>
      <c r="P619" s="14">
        <f t="shared" ca="1" si="191"/>
        <v>11.448465000000001</v>
      </c>
      <c r="Q619" s="21">
        <f t="shared" si="192"/>
        <v>0</v>
      </c>
      <c r="R619" s="14">
        <f t="shared" si="200"/>
        <v>0</v>
      </c>
      <c r="S619" s="4" t="str">
        <f t="shared" si="201"/>
        <v>J=</v>
      </c>
      <c r="T619" s="33">
        <f t="shared" si="202"/>
        <v>44469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</row>
    <row r="620" spans="1:148" x14ac:dyDescent="0.15">
      <c r="A620" s="41">
        <f t="shared" si="193"/>
        <v>44369</v>
      </c>
      <c r="B620" s="15">
        <f t="shared" ca="1" si="203"/>
        <v>1011.69510899</v>
      </c>
      <c r="C620" s="14">
        <f t="shared" si="194"/>
        <v>1000</v>
      </c>
      <c r="D620" s="13">
        <f ca="1">IF(A620&lt;$B$1,VLOOKUP(A620,[1]DI!$A$4:$B$15000,2,FALSE),0)</f>
        <v>4.1500000000000002E-2</v>
      </c>
      <c r="E620" s="14">
        <f t="shared" ca="1" si="204"/>
        <v>1.00016137</v>
      </c>
      <c r="F620" s="14">
        <f ca="1">(TRUNC(PRODUCT($E$12:$E619),16))</f>
        <v>1.04890754949326</v>
      </c>
      <c r="G620" s="14">
        <f t="shared" ca="1" si="205"/>
        <v>1.0416674561963499</v>
      </c>
      <c r="H620" s="14">
        <f t="shared" ca="1" si="206"/>
        <v>1.00695048</v>
      </c>
      <c r="I620" s="13">
        <f t="shared" si="195"/>
        <v>2.1000000000000001E-2</v>
      </c>
      <c r="J620" s="33">
        <f t="shared" si="196"/>
        <v>44285</v>
      </c>
      <c r="K620" s="2">
        <f t="shared" si="197"/>
        <v>57</v>
      </c>
      <c r="L620" s="17">
        <f t="shared" si="198"/>
        <v>57</v>
      </c>
      <c r="M620" s="12">
        <f t="shared" si="189"/>
        <v>1.004711879</v>
      </c>
      <c r="N620" s="12">
        <f t="shared" ca="1" si="190"/>
        <v>1.0116951089999999</v>
      </c>
      <c r="O620" s="17">
        <f t="shared" si="199"/>
        <v>0</v>
      </c>
      <c r="P620" s="14">
        <f t="shared" ca="1" si="191"/>
        <v>11.69510899</v>
      </c>
      <c r="Q620" s="21">
        <f t="shared" si="192"/>
        <v>0</v>
      </c>
      <c r="R620" s="14">
        <f t="shared" si="200"/>
        <v>0</v>
      </c>
      <c r="S620" s="4" t="str">
        <f t="shared" si="201"/>
        <v>J=</v>
      </c>
      <c r="T620" s="33">
        <f t="shared" si="202"/>
        <v>44469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</row>
    <row r="621" spans="1:148" x14ac:dyDescent="0.15">
      <c r="A621" s="41">
        <f t="shared" si="193"/>
        <v>44370</v>
      </c>
      <c r="B621" s="15">
        <f t="shared" ca="1" si="203"/>
        <v>1011.94182599</v>
      </c>
      <c r="C621" s="14">
        <f t="shared" si="194"/>
        <v>1000</v>
      </c>
      <c r="D621" s="13">
        <f ca="1">IF(A621&lt;$B$1,VLOOKUP(A621,[1]DI!$A$4:$B$15000,2,FALSE),0)</f>
        <v>4.1500000000000002E-2</v>
      </c>
      <c r="E621" s="14">
        <f t="shared" ca="1" si="204"/>
        <v>1.00016137</v>
      </c>
      <c r="F621" s="14">
        <f ca="1">(TRUNC(PRODUCT($E$12:$E620),16))</f>
        <v>1.0490768117045199</v>
      </c>
      <c r="G621" s="14">
        <f t="shared" ca="1" si="205"/>
        <v>1.0416674561963499</v>
      </c>
      <c r="H621" s="14">
        <f t="shared" ca="1" si="206"/>
        <v>1.00711298</v>
      </c>
      <c r="I621" s="13">
        <f t="shared" si="195"/>
        <v>2.1000000000000001E-2</v>
      </c>
      <c r="J621" s="33">
        <f t="shared" si="196"/>
        <v>44285</v>
      </c>
      <c r="K621" s="2">
        <f t="shared" si="197"/>
        <v>58</v>
      </c>
      <c r="L621" s="17">
        <f t="shared" si="198"/>
        <v>58</v>
      </c>
      <c r="M621" s="12">
        <f t="shared" si="189"/>
        <v>1.004794741</v>
      </c>
      <c r="N621" s="12">
        <f t="shared" ca="1" si="190"/>
        <v>1.0119418259999999</v>
      </c>
      <c r="O621" s="17">
        <f t="shared" si="199"/>
        <v>0</v>
      </c>
      <c r="P621" s="14">
        <f t="shared" ca="1" si="191"/>
        <v>11.94182599</v>
      </c>
      <c r="Q621" s="21">
        <f t="shared" si="192"/>
        <v>0</v>
      </c>
      <c r="R621" s="14">
        <f t="shared" si="200"/>
        <v>0</v>
      </c>
      <c r="S621" s="4" t="str">
        <f t="shared" si="201"/>
        <v>J=</v>
      </c>
      <c r="T621" s="33">
        <f t="shared" si="202"/>
        <v>44469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</row>
    <row r="622" spans="1:148" x14ac:dyDescent="0.15">
      <c r="A622" s="41">
        <f t="shared" si="193"/>
        <v>44371</v>
      </c>
      <c r="B622" s="15">
        <f t="shared" ca="1" si="203"/>
        <v>1012.188587</v>
      </c>
      <c r="C622" s="14">
        <f t="shared" si="194"/>
        <v>1000</v>
      </c>
      <c r="D622" s="13">
        <f ca="1">IF(A622&lt;$B$1,VLOOKUP(A622,[1]DI!$A$4:$B$15000,2,FALSE),0)</f>
        <v>4.1500000000000002E-2</v>
      </c>
      <c r="E622" s="14">
        <f t="shared" ca="1" si="204"/>
        <v>1.00016137</v>
      </c>
      <c r="F622" s="14">
        <f ca="1">(TRUNC(PRODUCT($E$12:$E621),16))</f>
        <v>1.0492461012296199</v>
      </c>
      <c r="G622" s="14">
        <f t="shared" ca="1" si="205"/>
        <v>1.0416674561963499</v>
      </c>
      <c r="H622" s="14">
        <f t="shared" ca="1" si="206"/>
        <v>1.0072754900000001</v>
      </c>
      <c r="I622" s="13">
        <f t="shared" si="195"/>
        <v>2.1000000000000001E-2</v>
      </c>
      <c r="J622" s="33">
        <f t="shared" si="196"/>
        <v>44285</v>
      </c>
      <c r="K622" s="2">
        <f t="shared" si="197"/>
        <v>59</v>
      </c>
      <c r="L622" s="17">
        <f t="shared" si="198"/>
        <v>59</v>
      </c>
      <c r="M622" s="12">
        <f t="shared" si="189"/>
        <v>1.0048776100000001</v>
      </c>
      <c r="N622" s="12">
        <f t="shared" ca="1" si="190"/>
        <v>1.012188587</v>
      </c>
      <c r="O622" s="17">
        <f t="shared" si="199"/>
        <v>0</v>
      </c>
      <c r="P622" s="14">
        <f t="shared" ca="1" si="191"/>
        <v>12.188587</v>
      </c>
      <c r="Q622" s="21">
        <f t="shared" si="192"/>
        <v>0</v>
      </c>
      <c r="R622" s="14">
        <f t="shared" si="200"/>
        <v>0</v>
      </c>
      <c r="S622" s="4" t="str">
        <f t="shared" si="201"/>
        <v>J=</v>
      </c>
      <c r="T622" s="33">
        <f t="shared" si="202"/>
        <v>44469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</row>
    <row r="623" spans="1:148" x14ac:dyDescent="0.15">
      <c r="A623" s="41">
        <f t="shared" si="193"/>
        <v>44372</v>
      </c>
      <c r="B623" s="15">
        <f t="shared" ca="1" si="203"/>
        <v>1012.435422</v>
      </c>
      <c r="C623" s="14">
        <f t="shared" si="194"/>
        <v>1000</v>
      </c>
      <c r="D623" s="13">
        <f ca="1">IF(A623&lt;$B$1,VLOOKUP(A623,[1]DI!$A$4:$B$15000,2,FALSE),0)</f>
        <v>4.1500000000000002E-2</v>
      </c>
      <c r="E623" s="14">
        <f t="shared" ca="1" si="204"/>
        <v>1.00016137</v>
      </c>
      <c r="F623" s="14">
        <f ca="1">(TRUNC(PRODUCT($E$12:$E622),16))</f>
        <v>1.04941541807298</v>
      </c>
      <c r="G623" s="14">
        <f t="shared" ca="1" si="205"/>
        <v>1.0416674561963499</v>
      </c>
      <c r="H623" s="14">
        <f t="shared" ca="1" si="206"/>
        <v>1.00743804</v>
      </c>
      <c r="I623" s="13">
        <f t="shared" si="195"/>
        <v>2.1000000000000001E-2</v>
      </c>
      <c r="J623" s="33">
        <f t="shared" si="196"/>
        <v>44285</v>
      </c>
      <c r="K623" s="2">
        <f t="shared" si="197"/>
        <v>60</v>
      </c>
      <c r="L623" s="17">
        <f t="shared" si="198"/>
        <v>60</v>
      </c>
      <c r="M623" s="12">
        <f t="shared" si="189"/>
        <v>1.0049604860000001</v>
      </c>
      <c r="N623" s="12">
        <f t="shared" ca="1" si="190"/>
        <v>1.012435422</v>
      </c>
      <c r="O623" s="17">
        <f t="shared" si="199"/>
        <v>0</v>
      </c>
      <c r="P623" s="14">
        <f t="shared" ca="1" si="191"/>
        <v>12.435422000000001</v>
      </c>
      <c r="Q623" s="21">
        <f t="shared" si="192"/>
        <v>0</v>
      </c>
      <c r="R623" s="14">
        <f t="shared" si="200"/>
        <v>0</v>
      </c>
      <c r="S623" s="4" t="str">
        <f t="shared" si="201"/>
        <v>J=</v>
      </c>
      <c r="T623" s="33">
        <f t="shared" si="202"/>
        <v>44469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</row>
    <row r="624" spans="1:148" x14ac:dyDescent="0.15">
      <c r="A624" s="41">
        <f t="shared" si="193"/>
        <v>44373</v>
      </c>
      <c r="B624" s="15">
        <f t="shared" ca="1" si="203"/>
        <v>1012.68231199</v>
      </c>
      <c r="C624" s="14">
        <f t="shared" si="194"/>
        <v>1000</v>
      </c>
      <c r="D624" s="13">
        <f ca="1">IF(A624&lt;$B$1,VLOOKUP(A624,[1]DI!$A$4:$B$15000,2,FALSE),0)</f>
        <v>0</v>
      </c>
      <c r="E624" s="14">
        <f t="shared" ca="1" si="204"/>
        <v>1</v>
      </c>
      <c r="F624" s="14">
        <f ca="1">(TRUNC(PRODUCT($E$12:$E623),16))</f>
        <v>1.04958476223899</v>
      </c>
      <c r="G624" s="14">
        <f t="shared" ca="1" si="205"/>
        <v>1.0416674561963499</v>
      </c>
      <c r="H624" s="14">
        <f t="shared" ca="1" si="206"/>
        <v>1.0076006099999999</v>
      </c>
      <c r="I624" s="13">
        <f t="shared" si="195"/>
        <v>2.1000000000000001E-2</v>
      </c>
      <c r="J624" s="33">
        <f t="shared" si="196"/>
        <v>44285</v>
      </c>
      <c r="K624" s="2">
        <f t="shared" si="197"/>
        <v>60</v>
      </c>
      <c r="L624" s="17">
        <f t="shared" si="198"/>
        <v>61</v>
      </c>
      <c r="M624" s="12">
        <f t="shared" si="189"/>
        <v>1.005043369</v>
      </c>
      <c r="N624" s="12">
        <f t="shared" ca="1" si="190"/>
        <v>1.0126823119999999</v>
      </c>
      <c r="O624" s="17">
        <f t="shared" si="199"/>
        <v>0</v>
      </c>
      <c r="P624" s="14">
        <f t="shared" ca="1" si="191"/>
        <v>12.682311990000001</v>
      </c>
      <c r="Q624" s="21">
        <f t="shared" si="192"/>
        <v>0</v>
      </c>
      <c r="R624" s="14">
        <f t="shared" si="200"/>
        <v>0</v>
      </c>
      <c r="S624" s="4" t="str">
        <f t="shared" si="201"/>
        <v>J=</v>
      </c>
      <c r="T624" s="33">
        <f t="shared" si="202"/>
        <v>44469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</row>
    <row r="625" spans="1:148" x14ac:dyDescent="0.15">
      <c r="A625" s="41">
        <f t="shared" si="193"/>
        <v>44374</v>
      </c>
      <c r="B625" s="15">
        <f t="shared" ca="1" si="203"/>
        <v>1012.68231199</v>
      </c>
      <c r="C625" s="14">
        <f t="shared" si="194"/>
        <v>1000</v>
      </c>
      <c r="D625" s="13">
        <f ca="1">IF(A625&lt;$B$1,VLOOKUP(A625,[1]DI!$A$4:$B$15000,2,FALSE),0)</f>
        <v>0</v>
      </c>
      <c r="E625" s="14">
        <f t="shared" ca="1" si="204"/>
        <v>1</v>
      </c>
      <c r="F625" s="14">
        <f ca="1">(TRUNC(PRODUCT($E$12:$E624),16))</f>
        <v>1.04958476223899</v>
      </c>
      <c r="G625" s="14">
        <f t="shared" ca="1" si="205"/>
        <v>1.0416674561963499</v>
      </c>
      <c r="H625" s="14">
        <f t="shared" ca="1" si="206"/>
        <v>1.0076006099999999</v>
      </c>
      <c r="I625" s="13">
        <f t="shared" si="195"/>
        <v>2.1000000000000001E-2</v>
      </c>
      <c r="J625" s="33">
        <f t="shared" si="196"/>
        <v>44285</v>
      </c>
      <c r="K625" s="2">
        <f t="shared" si="197"/>
        <v>60</v>
      </c>
      <c r="L625" s="17">
        <f t="shared" si="198"/>
        <v>61</v>
      </c>
      <c r="M625" s="12">
        <f t="shared" si="189"/>
        <v>1.005043369</v>
      </c>
      <c r="N625" s="12">
        <f t="shared" ca="1" si="190"/>
        <v>1.0126823119999999</v>
      </c>
      <c r="O625" s="17">
        <f t="shared" si="199"/>
        <v>0</v>
      </c>
      <c r="P625" s="14">
        <f t="shared" ca="1" si="191"/>
        <v>12.682311990000001</v>
      </c>
      <c r="Q625" s="21">
        <f t="shared" si="192"/>
        <v>0</v>
      </c>
      <c r="R625" s="14">
        <f t="shared" si="200"/>
        <v>0</v>
      </c>
      <c r="S625" s="4" t="str">
        <f t="shared" si="201"/>
        <v>J=</v>
      </c>
      <c r="T625" s="33">
        <f t="shared" si="202"/>
        <v>44469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</row>
    <row r="626" spans="1:148" x14ac:dyDescent="0.15">
      <c r="A626" s="41">
        <f t="shared" si="193"/>
        <v>44375</v>
      </c>
      <c r="B626" s="15">
        <f t="shared" ca="1" si="203"/>
        <v>1012.68231199</v>
      </c>
      <c r="C626" s="14">
        <f t="shared" si="194"/>
        <v>1000</v>
      </c>
      <c r="D626" s="13">
        <f ca="1">IF(A626&lt;$B$1,VLOOKUP(A626,[1]DI!$A$4:$B$15000,2,FALSE),0)</f>
        <v>4.1500000000000002E-2</v>
      </c>
      <c r="E626" s="14">
        <f t="shared" ca="1" si="204"/>
        <v>1.00016137</v>
      </c>
      <c r="F626" s="14">
        <f ca="1">(TRUNC(PRODUCT($E$12:$E625),16))</f>
        <v>1.04958476223899</v>
      </c>
      <c r="G626" s="14">
        <f t="shared" ca="1" si="205"/>
        <v>1.0416674561963499</v>
      </c>
      <c r="H626" s="14">
        <f t="shared" ca="1" si="206"/>
        <v>1.0076006099999999</v>
      </c>
      <c r="I626" s="13">
        <f t="shared" si="195"/>
        <v>2.1000000000000001E-2</v>
      </c>
      <c r="J626" s="33">
        <f t="shared" si="196"/>
        <v>44285</v>
      </c>
      <c r="K626" s="2">
        <f t="shared" si="197"/>
        <v>61</v>
      </c>
      <c r="L626" s="17">
        <f t="shared" si="198"/>
        <v>61</v>
      </c>
      <c r="M626" s="12">
        <f t="shared" si="189"/>
        <v>1.005043369</v>
      </c>
      <c r="N626" s="12">
        <f t="shared" ca="1" si="190"/>
        <v>1.0126823119999999</v>
      </c>
      <c r="O626" s="17">
        <f t="shared" si="199"/>
        <v>0</v>
      </c>
      <c r="P626" s="14">
        <f t="shared" ca="1" si="191"/>
        <v>12.682311990000001</v>
      </c>
      <c r="Q626" s="21">
        <f t="shared" si="192"/>
        <v>0</v>
      </c>
      <c r="R626" s="14">
        <f t="shared" si="200"/>
        <v>0</v>
      </c>
      <c r="S626" s="4" t="str">
        <f t="shared" si="201"/>
        <v>J=</v>
      </c>
      <c r="T626" s="33">
        <f t="shared" si="202"/>
        <v>44469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</row>
    <row r="627" spans="1:148" x14ac:dyDescent="0.15">
      <c r="A627" s="41">
        <f t="shared" si="193"/>
        <v>44376</v>
      </c>
      <c r="B627" s="15">
        <f t="shared" ca="1" si="203"/>
        <v>1012.929255</v>
      </c>
      <c r="C627" s="14">
        <f t="shared" si="194"/>
        <v>1000</v>
      </c>
      <c r="D627" s="13">
        <f ca="1">IF(A627&lt;$B$1,VLOOKUP(A627,[1]DI!$A$4:$B$15000,2,FALSE),0)</f>
        <v>4.1500000000000002E-2</v>
      </c>
      <c r="E627" s="14">
        <f t="shared" ca="1" si="204"/>
        <v>1.00016137</v>
      </c>
      <c r="F627" s="14">
        <f ca="1">(TRUNC(PRODUCT($E$12:$E626),16))</f>
        <v>1.0497541337320799</v>
      </c>
      <c r="G627" s="14">
        <f t="shared" ca="1" si="205"/>
        <v>1.0416674561963499</v>
      </c>
      <c r="H627" s="14">
        <f t="shared" ca="1" si="206"/>
        <v>1.0077632000000001</v>
      </c>
      <c r="I627" s="13">
        <f t="shared" si="195"/>
        <v>2.1000000000000001E-2</v>
      </c>
      <c r="J627" s="33">
        <f t="shared" si="196"/>
        <v>44285</v>
      </c>
      <c r="K627" s="2">
        <f t="shared" si="197"/>
        <v>62</v>
      </c>
      <c r="L627" s="17">
        <f t="shared" si="198"/>
        <v>62</v>
      </c>
      <c r="M627" s="12">
        <f t="shared" si="189"/>
        <v>1.0051262590000001</v>
      </c>
      <c r="N627" s="12">
        <f t="shared" ca="1" si="190"/>
        <v>1.012929255</v>
      </c>
      <c r="O627" s="17">
        <f t="shared" si="199"/>
        <v>0</v>
      </c>
      <c r="P627" s="14">
        <f t="shared" ca="1" si="191"/>
        <v>12.929254999999999</v>
      </c>
      <c r="Q627" s="21">
        <f t="shared" si="192"/>
        <v>0</v>
      </c>
      <c r="R627" s="14">
        <f t="shared" si="200"/>
        <v>0</v>
      </c>
      <c r="S627" s="4" t="str">
        <f t="shared" si="201"/>
        <v>J=</v>
      </c>
      <c r="T627" s="33">
        <f t="shared" si="202"/>
        <v>44469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</row>
    <row r="628" spans="1:148" x14ac:dyDescent="0.15">
      <c r="A628" s="41">
        <f t="shared" si="193"/>
        <v>44377</v>
      </c>
      <c r="B628" s="15">
        <f t="shared" ca="1" si="203"/>
        <v>1013.176273</v>
      </c>
      <c r="C628" s="14">
        <f t="shared" si="194"/>
        <v>1000</v>
      </c>
      <c r="D628" s="13">
        <f ca="1">IF(A628&lt;$B$1,VLOOKUP(A628,[1]DI!$A$4:$B$15000,2,FALSE),0)</f>
        <v>4.1500000000000002E-2</v>
      </c>
      <c r="E628" s="14">
        <f t="shared" ca="1" si="204"/>
        <v>1.00016137</v>
      </c>
      <c r="F628" s="14">
        <f ca="1">(TRUNC(PRODUCT($E$12:$E627),16))</f>
        <v>1.0499235325566401</v>
      </c>
      <c r="G628" s="14">
        <f t="shared" ca="1" si="205"/>
        <v>1.0416674561963499</v>
      </c>
      <c r="H628" s="14">
        <f t="shared" ca="1" si="206"/>
        <v>1.00792583</v>
      </c>
      <c r="I628" s="13">
        <f t="shared" si="195"/>
        <v>2.1000000000000001E-2</v>
      </c>
      <c r="J628" s="33">
        <f t="shared" si="196"/>
        <v>44285</v>
      </c>
      <c r="K628" s="2">
        <f t="shared" si="197"/>
        <v>63</v>
      </c>
      <c r="L628" s="17">
        <f t="shared" si="198"/>
        <v>63</v>
      </c>
      <c r="M628" s="12">
        <f t="shared" si="189"/>
        <v>1.005209156</v>
      </c>
      <c r="N628" s="12">
        <f t="shared" ca="1" si="190"/>
        <v>1.013176273</v>
      </c>
      <c r="O628" s="17">
        <f t="shared" si="199"/>
        <v>0</v>
      </c>
      <c r="P628" s="14">
        <f t="shared" ca="1" si="191"/>
        <v>13.176273</v>
      </c>
      <c r="Q628" s="21">
        <f t="shared" si="192"/>
        <v>0</v>
      </c>
      <c r="R628" s="14">
        <f t="shared" si="200"/>
        <v>0</v>
      </c>
      <c r="S628" s="4" t="str">
        <f t="shared" si="201"/>
        <v>J=</v>
      </c>
      <c r="T628" s="33">
        <f t="shared" si="202"/>
        <v>44469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</row>
    <row r="629" spans="1:148" x14ac:dyDescent="0.15">
      <c r="A629" s="41">
        <f t="shared" si="193"/>
        <v>44378</v>
      </c>
      <c r="B629" s="15">
        <f t="shared" ca="1" si="203"/>
        <v>1013.423344</v>
      </c>
      <c r="C629" s="14">
        <f t="shared" si="194"/>
        <v>1000</v>
      </c>
      <c r="D629" s="13">
        <f ca="1">IF(A629&lt;$B$1,VLOOKUP(A629,[1]DI!$A$4:$B$15000,2,FALSE),0)</f>
        <v>4.1500000000000002E-2</v>
      </c>
      <c r="E629" s="14">
        <f t="shared" ca="1" si="204"/>
        <v>1.00016137</v>
      </c>
      <c r="F629" s="14">
        <f ca="1">(TRUNC(PRODUCT($E$12:$E628),16))</f>
        <v>1.05009295871709</v>
      </c>
      <c r="G629" s="14">
        <f t="shared" ca="1" si="205"/>
        <v>1.0416674561963499</v>
      </c>
      <c r="H629" s="14">
        <f t="shared" ca="1" si="206"/>
        <v>1.0080884800000001</v>
      </c>
      <c r="I629" s="13">
        <f t="shared" si="195"/>
        <v>2.1000000000000001E-2</v>
      </c>
      <c r="J629" s="33">
        <f t="shared" si="196"/>
        <v>44285</v>
      </c>
      <c r="K629" s="2">
        <f t="shared" si="197"/>
        <v>64</v>
      </c>
      <c r="L629" s="17">
        <f t="shared" si="198"/>
        <v>64</v>
      </c>
      <c r="M629" s="12">
        <f t="shared" si="189"/>
        <v>1.0052920590000001</v>
      </c>
      <c r="N629" s="12">
        <f t="shared" ca="1" si="190"/>
        <v>1.013423344</v>
      </c>
      <c r="O629" s="17">
        <f t="shared" si="199"/>
        <v>0</v>
      </c>
      <c r="P629" s="14">
        <f t="shared" ca="1" si="191"/>
        <v>13.423344</v>
      </c>
      <c r="Q629" s="21">
        <f t="shared" si="192"/>
        <v>0</v>
      </c>
      <c r="R629" s="14">
        <f t="shared" si="200"/>
        <v>0</v>
      </c>
      <c r="S629" s="4" t="str">
        <f t="shared" si="201"/>
        <v>J=</v>
      </c>
      <c r="T629" s="33">
        <f t="shared" si="202"/>
        <v>44469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</row>
    <row r="630" spans="1:148" x14ac:dyDescent="0.15">
      <c r="A630" s="41">
        <f t="shared" si="193"/>
        <v>44379</v>
      </c>
      <c r="B630" s="15">
        <f t="shared" ca="1" si="203"/>
        <v>1013.670469</v>
      </c>
      <c r="C630" s="14">
        <f t="shared" si="194"/>
        <v>1000</v>
      </c>
      <c r="D630" s="13">
        <f ca="1">IF(A630&lt;$B$1,VLOOKUP(A630,[1]DI!$A$4:$B$15000,2,FALSE),0)</f>
        <v>4.1500000000000002E-2</v>
      </c>
      <c r="E630" s="14">
        <f t="shared" ca="1" si="204"/>
        <v>1.00016137</v>
      </c>
      <c r="F630" s="14">
        <f ca="1">(TRUNC(PRODUCT($E$12:$E629),16))</f>
        <v>1.0502624122178299</v>
      </c>
      <c r="G630" s="14">
        <f t="shared" ca="1" si="205"/>
        <v>1.0416674561963499</v>
      </c>
      <c r="H630" s="14">
        <f t="shared" ca="1" si="206"/>
        <v>1.00825115</v>
      </c>
      <c r="I630" s="13">
        <f t="shared" si="195"/>
        <v>2.1000000000000001E-2</v>
      </c>
      <c r="J630" s="33">
        <f t="shared" si="196"/>
        <v>44285</v>
      </c>
      <c r="K630" s="2">
        <f t="shared" si="197"/>
        <v>65</v>
      </c>
      <c r="L630" s="17">
        <f t="shared" si="198"/>
        <v>65</v>
      </c>
      <c r="M630" s="12">
        <f t="shared" si="189"/>
        <v>1.005374969</v>
      </c>
      <c r="N630" s="12">
        <f t="shared" ca="1" si="190"/>
        <v>1.013670469</v>
      </c>
      <c r="O630" s="17">
        <f t="shared" si="199"/>
        <v>0</v>
      </c>
      <c r="P630" s="14">
        <f t="shared" ca="1" si="191"/>
        <v>13.670469000000001</v>
      </c>
      <c r="Q630" s="21">
        <f t="shared" si="192"/>
        <v>0</v>
      </c>
      <c r="R630" s="14">
        <f t="shared" si="200"/>
        <v>0</v>
      </c>
      <c r="S630" s="4" t="str">
        <f t="shared" si="201"/>
        <v>J=</v>
      </c>
      <c r="T630" s="33">
        <f t="shared" si="202"/>
        <v>44469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</row>
    <row r="631" spans="1:148" x14ac:dyDescent="0.15">
      <c r="A631" s="41">
        <f t="shared" si="193"/>
        <v>44380</v>
      </c>
      <c r="B631" s="15">
        <f t="shared" ca="1" si="203"/>
        <v>1013.917658</v>
      </c>
      <c r="C631" s="14">
        <f t="shared" si="194"/>
        <v>1000</v>
      </c>
      <c r="D631" s="13">
        <f ca="1">IF(A631&lt;$B$1,VLOOKUP(A631,[1]DI!$A$4:$B$15000,2,FALSE),0)</f>
        <v>0</v>
      </c>
      <c r="E631" s="14">
        <f t="shared" ca="1" si="204"/>
        <v>1</v>
      </c>
      <c r="F631" s="14">
        <f ca="1">(TRUNC(PRODUCT($E$12:$E630),16))</f>
        <v>1.0504318930632901</v>
      </c>
      <c r="G631" s="14">
        <f t="shared" ca="1" si="205"/>
        <v>1.0416674561963499</v>
      </c>
      <c r="H631" s="14">
        <f t="shared" ca="1" si="206"/>
        <v>1.0084138499999999</v>
      </c>
      <c r="I631" s="13">
        <f t="shared" si="195"/>
        <v>2.1000000000000001E-2</v>
      </c>
      <c r="J631" s="33">
        <f t="shared" si="196"/>
        <v>44285</v>
      </c>
      <c r="K631" s="2">
        <f t="shared" si="197"/>
        <v>65</v>
      </c>
      <c r="L631" s="17">
        <f t="shared" si="198"/>
        <v>66</v>
      </c>
      <c r="M631" s="12">
        <f t="shared" si="189"/>
        <v>1.0054578860000001</v>
      </c>
      <c r="N631" s="12">
        <f t="shared" ca="1" si="190"/>
        <v>1.013917658</v>
      </c>
      <c r="O631" s="17">
        <f t="shared" si="199"/>
        <v>0</v>
      </c>
      <c r="P631" s="14">
        <f t="shared" ca="1" si="191"/>
        <v>13.917657999999999</v>
      </c>
      <c r="Q631" s="21">
        <f t="shared" si="192"/>
        <v>0</v>
      </c>
      <c r="R631" s="14">
        <f t="shared" si="200"/>
        <v>0</v>
      </c>
      <c r="S631" s="4" t="str">
        <f t="shared" si="201"/>
        <v>J=</v>
      </c>
      <c r="T631" s="33">
        <f t="shared" si="202"/>
        <v>44469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</row>
    <row r="632" spans="1:148" x14ac:dyDescent="0.15">
      <c r="A632" s="41">
        <f t="shared" si="193"/>
        <v>44381</v>
      </c>
      <c r="B632" s="15">
        <f t="shared" ca="1" si="203"/>
        <v>1013.917658</v>
      </c>
      <c r="C632" s="14">
        <f t="shared" si="194"/>
        <v>1000</v>
      </c>
      <c r="D632" s="13">
        <f ca="1">IF(A632&lt;$B$1,VLOOKUP(A632,[1]DI!$A$4:$B$15000,2,FALSE),0)</f>
        <v>0</v>
      </c>
      <c r="E632" s="14">
        <f t="shared" ca="1" si="204"/>
        <v>1</v>
      </c>
      <c r="F632" s="14">
        <f ca="1">(TRUNC(PRODUCT($E$12:$E631),16))</f>
        <v>1.0504318930632901</v>
      </c>
      <c r="G632" s="14">
        <f t="shared" ca="1" si="205"/>
        <v>1.0416674561963499</v>
      </c>
      <c r="H632" s="14">
        <f t="shared" ca="1" si="206"/>
        <v>1.0084138499999999</v>
      </c>
      <c r="I632" s="13">
        <f t="shared" si="195"/>
        <v>2.1000000000000001E-2</v>
      </c>
      <c r="J632" s="33">
        <f t="shared" si="196"/>
        <v>44285</v>
      </c>
      <c r="K632" s="2">
        <f t="shared" si="197"/>
        <v>65</v>
      </c>
      <c r="L632" s="17">
        <f t="shared" si="198"/>
        <v>66</v>
      </c>
      <c r="M632" s="12">
        <f t="shared" si="189"/>
        <v>1.0054578860000001</v>
      </c>
      <c r="N632" s="12">
        <f t="shared" ca="1" si="190"/>
        <v>1.013917658</v>
      </c>
      <c r="O632" s="17">
        <f t="shared" si="199"/>
        <v>0</v>
      </c>
      <c r="P632" s="14">
        <f t="shared" ca="1" si="191"/>
        <v>13.917657999999999</v>
      </c>
      <c r="Q632" s="21">
        <f t="shared" si="192"/>
        <v>0</v>
      </c>
      <c r="R632" s="14">
        <f t="shared" si="200"/>
        <v>0</v>
      </c>
      <c r="S632" s="4" t="str">
        <f t="shared" si="201"/>
        <v>J=</v>
      </c>
      <c r="T632" s="33">
        <f t="shared" si="202"/>
        <v>44469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</row>
    <row r="633" spans="1:148" x14ac:dyDescent="0.15">
      <c r="A633" s="41">
        <f t="shared" si="193"/>
        <v>44382</v>
      </c>
      <c r="B633" s="15">
        <f t="shared" ca="1" si="203"/>
        <v>1013.917658</v>
      </c>
      <c r="C633" s="14">
        <f t="shared" si="194"/>
        <v>1000</v>
      </c>
      <c r="D633" s="13">
        <f ca="1">IF(A633&lt;$B$1,VLOOKUP(A633,[1]DI!$A$4:$B$15000,2,FALSE),0)</f>
        <v>4.1500000000000002E-2</v>
      </c>
      <c r="E633" s="14">
        <f t="shared" ca="1" si="204"/>
        <v>1.00016137</v>
      </c>
      <c r="F633" s="14">
        <f ca="1">(TRUNC(PRODUCT($E$12:$E632),16))</f>
        <v>1.0504318930632901</v>
      </c>
      <c r="G633" s="14">
        <f t="shared" ca="1" si="205"/>
        <v>1.0416674561963499</v>
      </c>
      <c r="H633" s="14">
        <f t="shared" ca="1" si="206"/>
        <v>1.0084138499999999</v>
      </c>
      <c r="I633" s="13">
        <f t="shared" si="195"/>
        <v>2.1000000000000001E-2</v>
      </c>
      <c r="J633" s="33">
        <f t="shared" si="196"/>
        <v>44285</v>
      </c>
      <c r="K633" s="2">
        <f t="shared" si="197"/>
        <v>66</v>
      </c>
      <c r="L633" s="17">
        <f t="shared" si="198"/>
        <v>66</v>
      </c>
      <c r="M633" s="12">
        <f t="shared" si="189"/>
        <v>1.0054578860000001</v>
      </c>
      <c r="N633" s="12">
        <f t="shared" ca="1" si="190"/>
        <v>1.013917658</v>
      </c>
      <c r="O633" s="17">
        <f t="shared" si="199"/>
        <v>0</v>
      </c>
      <c r="P633" s="14">
        <f t="shared" ca="1" si="191"/>
        <v>13.917657999999999</v>
      </c>
      <c r="Q633" s="21">
        <f t="shared" si="192"/>
        <v>0</v>
      </c>
      <c r="R633" s="14">
        <f t="shared" si="200"/>
        <v>0</v>
      </c>
      <c r="S633" s="4" t="str">
        <f t="shared" si="201"/>
        <v>J=</v>
      </c>
      <c r="T633" s="33">
        <f t="shared" si="202"/>
        <v>44469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</row>
    <row r="634" spans="1:148" x14ac:dyDescent="0.15">
      <c r="A634" s="41">
        <f t="shared" si="193"/>
        <v>44383</v>
      </c>
      <c r="B634" s="15">
        <f t="shared" ca="1" si="203"/>
        <v>1014.16491099</v>
      </c>
      <c r="C634" s="14">
        <f t="shared" si="194"/>
        <v>1000</v>
      </c>
      <c r="D634" s="13">
        <f ca="1">IF(A634&lt;$B$1,VLOOKUP(A634,[1]DI!$A$4:$B$15000,2,FALSE),0)</f>
        <v>4.1500000000000002E-2</v>
      </c>
      <c r="E634" s="14">
        <f t="shared" ca="1" si="204"/>
        <v>1.00016137</v>
      </c>
      <c r="F634" s="14">
        <f ca="1">(TRUNC(PRODUCT($E$12:$E633),16))</f>
        <v>1.0506014012578799</v>
      </c>
      <c r="G634" s="14">
        <f t="shared" ca="1" si="205"/>
        <v>1.0416674561963499</v>
      </c>
      <c r="H634" s="14">
        <f t="shared" ca="1" si="206"/>
        <v>1.0085765799999999</v>
      </c>
      <c r="I634" s="13">
        <f t="shared" si="195"/>
        <v>2.1000000000000001E-2</v>
      </c>
      <c r="J634" s="33">
        <f t="shared" si="196"/>
        <v>44285</v>
      </c>
      <c r="K634" s="2">
        <f t="shared" si="197"/>
        <v>67</v>
      </c>
      <c r="L634" s="17">
        <f t="shared" si="198"/>
        <v>67</v>
      </c>
      <c r="M634" s="12">
        <f t="shared" si="189"/>
        <v>1.0055408100000001</v>
      </c>
      <c r="N634" s="12">
        <f t="shared" ca="1" si="190"/>
        <v>1.0141649109999999</v>
      </c>
      <c r="O634" s="17">
        <f t="shared" si="199"/>
        <v>0</v>
      </c>
      <c r="P634" s="14">
        <f t="shared" ca="1" si="191"/>
        <v>14.164910989999999</v>
      </c>
      <c r="Q634" s="21">
        <f t="shared" si="192"/>
        <v>0</v>
      </c>
      <c r="R634" s="14">
        <f t="shared" si="200"/>
        <v>0</v>
      </c>
      <c r="S634" s="4" t="str">
        <f t="shared" si="201"/>
        <v>J=</v>
      </c>
      <c r="T634" s="33">
        <f t="shared" si="202"/>
        <v>44469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</row>
    <row r="635" spans="1:148" x14ac:dyDescent="0.15">
      <c r="A635" s="41">
        <f t="shared" si="193"/>
        <v>44384</v>
      </c>
      <c r="B635" s="15">
        <f t="shared" ca="1" si="203"/>
        <v>1014.4122190000001</v>
      </c>
      <c r="C635" s="14">
        <f t="shared" si="194"/>
        <v>1000</v>
      </c>
      <c r="D635" s="13">
        <f ca="1">IF(A635&lt;$B$1,VLOOKUP(A635,[1]DI!$A$4:$B$15000,2,FALSE),0)</f>
        <v>4.1500000000000002E-2</v>
      </c>
      <c r="E635" s="14">
        <f t="shared" ca="1" si="204"/>
        <v>1.00016137</v>
      </c>
      <c r="F635" s="14">
        <f ca="1">(TRUNC(PRODUCT($E$12:$E634),16))</f>
        <v>1.0507709368060001</v>
      </c>
      <c r="G635" s="14">
        <f t="shared" ca="1" si="205"/>
        <v>1.0416674561963499</v>
      </c>
      <c r="H635" s="14">
        <f t="shared" ca="1" si="206"/>
        <v>1.00873933</v>
      </c>
      <c r="I635" s="13">
        <f t="shared" si="195"/>
        <v>2.1000000000000001E-2</v>
      </c>
      <c r="J635" s="33">
        <f t="shared" si="196"/>
        <v>44285</v>
      </c>
      <c r="K635" s="2">
        <f t="shared" si="197"/>
        <v>68</v>
      </c>
      <c r="L635" s="17">
        <f t="shared" si="198"/>
        <v>68</v>
      </c>
      <c r="M635" s="12">
        <f t="shared" si="189"/>
        <v>1.005623741</v>
      </c>
      <c r="N635" s="12">
        <f t="shared" ca="1" si="190"/>
        <v>1.014412219</v>
      </c>
      <c r="O635" s="17">
        <f t="shared" si="199"/>
        <v>0</v>
      </c>
      <c r="P635" s="14">
        <f t="shared" ca="1" si="191"/>
        <v>14.412219</v>
      </c>
      <c r="Q635" s="21">
        <f t="shared" si="192"/>
        <v>0</v>
      </c>
      <c r="R635" s="14">
        <f t="shared" si="200"/>
        <v>0</v>
      </c>
      <c r="S635" s="4" t="str">
        <f t="shared" si="201"/>
        <v>J=</v>
      </c>
      <c r="T635" s="33">
        <f t="shared" si="202"/>
        <v>44469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</row>
    <row r="636" spans="1:148" x14ac:dyDescent="0.15">
      <c r="A636" s="41">
        <f t="shared" si="193"/>
        <v>44385</v>
      </c>
      <c r="B636" s="15">
        <f t="shared" ca="1" si="203"/>
        <v>1014.659601</v>
      </c>
      <c r="C636" s="14">
        <f t="shared" si="194"/>
        <v>1000</v>
      </c>
      <c r="D636" s="13">
        <f ca="1">IF(A636&lt;$B$1,VLOOKUP(A636,[1]DI!$A$4:$B$15000,2,FALSE),0)</f>
        <v>4.1500000000000002E-2</v>
      </c>
      <c r="E636" s="14">
        <f t="shared" ca="1" si="204"/>
        <v>1.00016137</v>
      </c>
      <c r="F636" s="14">
        <f ca="1">(TRUNC(PRODUCT($E$12:$E635),16))</f>
        <v>1.0509404997120699</v>
      </c>
      <c r="G636" s="14">
        <f t="shared" ca="1" si="205"/>
        <v>1.0416674561963499</v>
      </c>
      <c r="H636" s="14">
        <f t="shared" ca="1" si="206"/>
        <v>1.0089021199999999</v>
      </c>
      <c r="I636" s="13">
        <f t="shared" si="195"/>
        <v>2.1000000000000001E-2</v>
      </c>
      <c r="J636" s="33">
        <f t="shared" si="196"/>
        <v>44285</v>
      </c>
      <c r="K636" s="2">
        <f t="shared" si="197"/>
        <v>69</v>
      </c>
      <c r="L636" s="17">
        <f t="shared" si="198"/>
        <v>69</v>
      </c>
      <c r="M636" s="12">
        <f t="shared" si="189"/>
        <v>1.005706679</v>
      </c>
      <c r="N636" s="12">
        <f t="shared" ca="1" si="190"/>
        <v>1.014659601</v>
      </c>
      <c r="O636" s="17">
        <f t="shared" si="199"/>
        <v>0</v>
      </c>
      <c r="P636" s="14">
        <f t="shared" ca="1" si="191"/>
        <v>14.659601</v>
      </c>
      <c r="Q636" s="21">
        <f t="shared" si="192"/>
        <v>0</v>
      </c>
      <c r="R636" s="14">
        <f t="shared" si="200"/>
        <v>0</v>
      </c>
      <c r="S636" s="4" t="str">
        <f t="shared" si="201"/>
        <v>J=</v>
      </c>
      <c r="T636" s="33">
        <f t="shared" si="202"/>
        <v>44469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</row>
    <row r="637" spans="1:148" x14ac:dyDescent="0.15">
      <c r="A637" s="41">
        <f t="shared" si="193"/>
        <v>44386</v>
      </c>
      <c r="B637" s="15">
        <f t="shared" ca="1" si="203"/>
        <v>1014.907025</v>
      </c>
      <c r="C637" s="14">
        <f t="shared" si="194"/>
        <v>1000</v>
      </c>
      <c r="D637" s="13">
        <f ca="1">IF(A637&lt;$B$1,VLOOKUP(A637,[1]DI!$A$4:$B$15000,2,FALSE),0)</f>
        <v>4.1500000000000002E-2</v>
      </c>
      <c r="E637" s="14">
        <f t="shared" ca="1" si="204"/>
        <v>1.00016137</v>
      </c>
      <c r="F637" s="14">
        <f ca="1">(TRUNC(PRODUCT($E$12:$E636),16))</f>
        <v>1.0511100899805099</v>
      </c>
      <c r="G637" s="14">
        <f t="shared" ca="1" si="205"/>
        <v>1.0416674561963499</v>
      </c>
      <c r="H637" s="14">
        <f t="shared" ca="1" si="206"/>
        <v>1.0090649199999999</v>
      </c>
      <c r="I637" s="13">
        <f t="shared" si="195"/>
        <v>2.1000000000000001E-2</v>
      </c>
      <c r="J637" s="33">
        <f t="shared" si="196"/>
        <v>44285</v>
      </c>
      <c r="K637" s="2">
        <f t="shared" si="197"/>
        <v>70</v>
      </c>
      <c r="L637" s="17">
        <f t="shared" si="198"/>
        <v>70</v>
      </c>
      <c r="M637" s="12">
        <f t="shared" si="189"/>
        <v>1.0057896230000001</v>
      </c>
      <c r="N637" s="12">
        <f t="shared" ca="1" si="190"/>
        <v>1.0149070250000001</v>
      </c>
      <c r="O637" s="17">
        <f t="shared" si="199"/>
        <v>0</v>
      </c>
      <c r="P637" s="14">
        <f t="shared" ca="1" si="191"/>
        <v>14.907025000000001</v>
      </c>
      <c r="Q637" s="21">
        <f t="shared" si="192"/>
        <v>0</v>
      </c>
      <c r="R637" s="14">
        <f t="shared" si="200"/>
        <v>0</v>
      </c>
      <c r="S637" s="4" t="str">
        <f t="shared" si="201"/>
        <v>J=</v>
      </c>
      <c r="T637" s="33">
        <f t="shared" si="202"/>
        <v>44469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</row>
    <row r="638" spans="1:148" x14ac:dyDescent="0.15">
      <c r="A638" s="41">
        <f t="shared" si="193"/>
        <v>44387</v>
      </c>
      <c r="B638" s="15">
        <f t="shared" ca="1" si="203"/>
        <v>1015.1545149999999</v>
      </c>
      <c r="C638" s="14">
        <f t="shared" si="194"/>
        <v>1000</v>
      </c>
      <c r="D638" s="13">
        <f ca="1">IF(A638&lt;$B$1,VLOOKUP(A638,[1]DI!$A$4:$B$15000,2,FALSE),0)</f>
        <v>0</v>
      </c>
      <c r="E638" s="14">
        <f t="shared" ca="1" si="204"/>
        <v>1</v>
      </c>
      <c r="F638" s="14">
        <f ca="1">(TRUNC(PRODUCT($E$12:$E637),16))</f>
        <v>1.0512797076157301</v>
      </c>
      <c r="G638" s="14">
        <f t="shared" ca="1" si="205"/>
        <v>1.0416674561963499</v>
      </c>
      <c r="H638" s="14">
        <f t="shared" ca="1" si="206"/>
        <v>1.00922775</v>
      </c>
      <c r="I638" s="13">
        <f t="shared" si="195"/>
        <v>2.1000000000000001E-2</v>
      </c>
      <c r="J638" s="33">
        <f t="shared" si="196"/>
        <v>44285</v>
      </c>
      <c r="K638" s="2">
        <f t="shared" si="197"/>
        <v>70</v>
      </c>
      <c r="L638" s="17">
        <f t="shared" si="198"/>
        <v>71</v>
      </c>
      <c r="M638" s="12">
        <f t="shared" si="189"/>
        <v>1.0058725740000001</v>
      </c>
      <c r="N638" s="12">
        <f t="shared" ca="1" si="190"/>
        <v>1.0151545150000001</v>
      </c>
      <c r="O638" s="17">
        <f t="shared" si="199"/>
        <v>0</v>
      </c>
      <c r="P638" s="14">
        <f t="shared" ca="1" si="191"/>
        <v>15.154515</v>
      </c>
      <c r="Q638" s="21">
        <f t="shared" si="192"/>
        <v>0</v>
      </c>
      <c r="R638" s="14">
        <f t="shared" si="200"/>
        <v>0</v>
      </c>
      <c r="S638" s="4" t="str">
        <f t="shared" si="201"/>
        <v>J=</v>
      </c>
      <c r="T638" s="33">
        <f t="shared" si="202"/>
        <v>44469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</row>
    <row r="639" spans="1:148" x14ac:dyDescent="0.15">
      <c r="A639" s="41">
        <f t="shared" si="193"/>
        <v>44388</v>
      </c>
      <c r="B639" s="15">
        <f t="shared" ca="1" si="203"/>
        <v>1015.1545149999999</v>
      </c>
      <c r="C639" s="14">
        <f t="shared" si="194"/>
        <v>1000</v>
      </c>
      <c r="D639" s="13">
        <f ca="1">IF(A639&lt;$B$1,VLOOKUP(A639,[1]DI!$A$4:$B$15000,2,FALSE),0)</f>
        <v>0</v>
      </c>
      <c r="E639" s="14">
        <f t="shared" ca="1" si="204"/>
        <v>1</v>
      </c>
      <c r="F639" s="14">
        <f ca="1">(TRUNC(PRODUCT($E$12:$E638),16))</f>
        <v>1.0512797076157301</v>
      </c>
      <c r="G639" s="14">
        <f t="shared" ca="1" si="205"/>
        <v>1.0416674561963499</v>
      </c>
      <c r="H639" s="14">
        <f t="shared" ca="1" si="206"/>
        <v>1.00922775</v>
      </c>
      <c r="I639" s="13">
        <f t="shared" si="195"/>
        <v>2.1000000000000001E-2</v>
      </c>
      <c r="J639" s="33">
        <f t="shared" si="196"/>
        <v>44285</v>
      </c>
      <c r="K639" s="2">
        <f t="shared" si="197"/>
        <v>70</v>
      </c>
      <c r="L639" s="17">
        <f t="shared" si="198"/>
        <v>71</v>
      </c>
      <c r="M639" s="12">
        <f t="shared" si="189"/>
        <v>1.0058725740000001</v>
      </c>
      <c r="N639" s="12">
        <f t="shared" ca="1" si="190"/>
        <v>1.0151545150000001</v>
      </c>
      <c r="O639" s="17">
        <f t="shared" si="199"/>
        <v>0</v>
      </c>
      <c r="P639" s="14">
        <f t="shared" ca="1" si="191"/>
        <v>15.154515</v>
      </c>
      <c r="Q639" s="21">
        <f t="shared" si="192"/>
        <v>0</v>
      </c>
      <c r="R639" s="14">
        <f t="shared" si="200"/>
        <v>0</v>
      </c>
      <c r="S639" s="4" t="str">
        <f t="shared" si="201"/>
        <v>J=</v>
      </c>
      <c r="T639" s="33">
        <f t="shared" si="202"/>
        <v>44469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</row>
    <row r="640" spans="1:148" x14ac:dyDescent="0.15">
      <c r="A640" s="41">
        <f t="shared" si="193"/>
        <v>44389</v>
      </c>
      <c r="B640" s="15">
        <f t="shared" ca="1" si="203"/>
        <v>1015.1545149999999</v>
      </c>
      <c r="C640" s="14">
        <f t="shared" si="194"/>
        <v>1000</v>
      </c>
      <c r="D640" s="13">
        <f ca="1">IF(A640&lt;$B$1,VLOOKUP(A640,[1]DI!$A$4:$B$15000,2,FALSE),0)</f>
        <v>4.1500000000000002E-2</v>
      </c>
      <c r="E640" s="14">
        <f t="shared" ca="1" si="204"/>
        <v>1.00016137</v>
      </c>
      <c r="F640" s="14">
        <f ca="1">(TRUNC(PRODUCT($E$12:$E639),16))</f>
        <v>1.0512797076157301</v>
      </c>
      <c r="G640" s="14">
        <f t="shared" ca="1" si="205"/>
        <v>1.0416674561963499</v>
      </c>
      <c r="H640" s="14">
        <f t="shared" ca="1" si="206"/>
        <v>1.00922775</v>
      </c>
      <c r="I640" s="13">
        <f t="shared" si="195"/>
        <v>2.1000000000000001E-2</v>
      </c>
      <c r="J640" s="33">
        <f t="shared" si="196"/>
        <v>44285</v>
      </c>
      <c r="K640" s="2">
        <f t="shared" si="197"/>
        <v>71</v>
      </c>
      <c r="L640" s="17">
        <f t="shared" si="198"/>
        <v>71</v>
      </c>
      <c r="M640" s="12">
        <f t="shared" si="189"/>
        <v>1.0058725740000001</v>
      </c>
      <c r="N640" s="12">
        <f t="shared" ca="1" si="190"/>
        <v>1.0151545150000001</v>
      </c>
      <c r="O640" s="17">
        <f t="shared" si="199"/>
        <v>0</v>
      </c>
      <c r="P640" s="14">
        <f t="shared" ca="1" si="191"/>
        <v>15.154515</v>
      </c>
      <c r="Q640" s="21">
        <f t="shared" si="192"/>
        <v>0</v>
      </c>
      <c r="R640" s="14">
        <f t="shared" si="200"/>
        <v>0</v>
      </c>
      <c r="S640" s="4" t="str">
        <f t="shared" si="201"/>
        <v>J=</v>
      </c>
      <c r="T640" s="33">
        <f t="shared" si="202"/>
        <v>44469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</row>
    <row r="641" spans="1:148" x14ac:dyDescent="0.15">
      <c r="A641" s="41">
        <f t="shared" si="193"/>
        <v>44390</v>
      </c>
      <c r="B641" s="15">
        <f t="shared" ca="1" si="203"/>
        <v>1015.402068</v>
      </c>
      <c r="C641" s="14">
        <f t="shared" si="194"/>
        <v>1000</v>
      </c>
      <c r="D641" s="13">
        <f ca="1">IF(A641&lt;$B$1,VLOOKUP(A641,[1]DI!$A$4:$B$15000,2,FALSE),0)</f>
        <v>4.1500000000000002E-2</v>
      </c>
      <c r="E641" s="14">
        <f t="shared" ca="1" si="204"/>
        <v>1.00016137</v>
      </c>
      <c r="F641" s="14">
        <f ca="1">(TRUNC(PRODUCT($E$12:$E640),16))</f>
        <v>1.05144935262215</v>
      </c>
      <c r="G641" s="14">
        <f t="shared" ca="1" si="205"/>
        <v>1.0416674561963499</v>
      </c>
      <c r="H641" s="14">
        <f t="shared" ca="1" si="206"/>
        <v>1.0093906100000001</v>
      </c>
      <c r="I641" s="13">
        <f t="shared" si="195"/>
        <v>2.1000000000000001E-2</v>
      </c>
      <c r="J641" s="33">
        <f t="shared" si="196"/>
        <v>44285</v>
      </c>
      <c r="K641" s="2">
        <f t="shared" si="197"/>
        <v>72</v>
      </c>
      <c r="L641" s="17">
        <f t="shared" si="198"/>
        <v>72</v>
      </c>
      <c r="M641" s="12">
        <f t="shared" si="189"/>
        <v>1.005955532</v>
      </c>
      <c r="N641" s="12">
        <f t="shared" ca="1" si="190"/>
        <v>1.015402068</v>
      </c>
      <c r="O641" s="17">
        <f t="shared" si="199"/>
        <v>0</v>
      </c>
      <c r="P641" s="14">
        <f t="shared" ca="1" si="191"/>
        <v>15.402068</v>
      </c>
      <c r="Q641" s="21">
        <f t="shared" si="192"/>
        <v>0</v>
      </c>
      <c r="R641" s="14">
        <f t="shared" si="200"/>
        <v>0</v>
      </c>
      <c r="S641" s="4" t="str">
        <f t="shared" si="201"/>
        <v>J=</v>
      </c>
      <c r="T641" s="33">
        <f t="shared" si="202"/>
        <v>44469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</row>
    <row r="642" spans="1:148" x14ac:dyDescent="0.15">
      <c r="A642" s="41">
        <f t="shared" si="193"/>
        <v>44391</v>
      </c>
      <c r="B642" s="15">
        <f t="shared" ca="1" si="203"/>
        <v>1015.64968599</v>
      </c>
      <c r="C642" s="14">
        <f t="shared" si="194"/>
        <v>1000</v>
      </c>
      <c r="D642" s="13">
        <f ca="1">IF(A642&lt;$B$1,VLOOKUP(A642,[1]DI!$A$4:$B$15000,2,FALSE),0)</f>
        <v>4.1500000000000002E-2</v>
      </c>
      <c r="E642" s="14">
        <f t="shared" ca="1" si="204"/>
        <v>1.00016137</v>
      </c>
      <c r="F642" s="14">
        <f ca="1">(TRUNC(PRODUCT($E$12:$E641),16))</f>
        <v>1.0516190250041799</v>
      </c>
      <c r="G642" s="14">
        <f t="shared" ca="1" si="205"/>
        <v>1.0416674561963499</v>
      </c>
      <c r="H642" s="14">
        <f t="shared" ca="1" si="206"/>
        <v>1.0095535</v>
      </c>
      <c r="I642" s="13">
        <f t="shared" si="195"/>
        <v>2.1000000000000001E-2</v>
      </c>
      <c r="J642" s="33">
        <f t="shared" si="196"/>
        <v>44285</v>
      </c>
      <c r="K642" s="2">
        <f t="shared" si="197"/>
        <v>73</v>
      </c>
      <c r="L642" s="17">
        <f t="shared" si="198"/>
        <v>73</v>
      </c>
      <c r="M642" s="12">
        <f t="shared" si="189"/>
        <v>1.006038497</v>
      </c>
      <c r="N642" s="12">
        <f t="shared" ca="1" si="190"/>
        <v>1.0156496859999999</v>
      </c>
      <c r="O642" s="17">
        <f t="shared" si="199"/>
        <v>0</v>
      </c>
      <c r="P642" s="14">
        <f t="shared" ca="1" si="191"/>
        <v>15.64968599</v>
      </c>
      <c r="Q642" s="21">
        <f t="shared" si="192"/>
        <v>0</v>
      </c>
      <c r="R642" s="14">
        <f t="shared" si="200"/>
        <v>0</v>
      </c>
      <c r="S642" s="4" t="str">
        <f t="shared" si="201"/>
        <v>J=</v>
      </c>
      <c r="T642" s="33">
        <f t="shared" si="202"/>
        <v>44469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</row>
    <row r="643" spans="1:148" x14ac:dyDescent="0.15">
      <c r="A643" s="41">
        <f t="shared" si="193"/>
        <v>44392</v>
      </c>
      <c r="B643" s="15">
        <f t="shared" ca="1" si="203"/>
        <v>1015.89735799</v>
      </c>
      <c r="C643" s="14">
        <f t="shared" si="194"/>
        <v>1000</v>
      </c>
      <c r="D643" s="13">
        <f ca="1">IF(A643&lt;$B$1,VLOOKUP(A643,[1]DI!$A$4:$B$15000,2,FALSE),0)</f>
        <v>4.1500000000000002E-2</v>
      </c>
      <c r="E643" s="14">
        <f t="shared" ca="1" si="204"/>
        <v>1.00016137</v>
      </c>
      <c r="F643" s="14">
        <f ca="1">(TRUNC(PRODUCT($E$12:$E642),16))</f>
        <v>1.0517887247662401</v>
      </c>
      <c r="G643" s="14">
        <f t="shared" ca="1" si="205"/>
        <v>1.0416674561963499</v>
      </c>
      <c r="H643" s="14">
        <f t="shared" ca="1" si="206"/>
        <v>1.00971641</v>
      </c>
      <c r="I643" s="13">
        <f t="shared" si="195"/>
        <v>2.1000000000000001E-2</v>
      </c>
      <c r="J643" s="33">
        <f t="shared" si="196"/>
        <v>44285</v>
      </c>
      <c r="K643" s="2">
        <f t="shared" si="197"/>
        <v>74</v>
      </c>
      <c r="L643" s="17">
        <f t="shared" si="198"/>
        <v>74</v>
      </c>
      <c r="M643" s="12">
        <f t="shared" si="189"/>
        <v>1.006121469</v>
      </c>
      <c r="N643" s="12">
        <f t="shared" ca="1" si="190"/>
        <v>1.0158973579999999</v>
      </c>
      <c r="O643" s="17">
        <f t="shared" si="199"/>
        <v>0</v>
      </c>
      <c r="P643" s="14">
        <f t="shared" ca="1" si="191"/>
        <v>15.89735799</v>
      </c>
      <c r="Q643" s="21">
        <f t="shared" si="192"/>
        <v>0</v>
      </c>
      <c r="R643" s="14">
        <f t="shared" si="200"/>
        <v>0</v>
      </c>
      <c r="S643" s="4" t="str">
        <f t="shared" si="201"/>
        <v>J=</v>
      </c>
      <c r="T643" s="33">
        <f t="shared" si="202"/>
        <v>44469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</row>
    <row r="644" spans="1:148" x14ac:dyDescent="0.15">
      <c r="A644" s="41">
        <f t="shared" si="193"/>
        <v>44393</v>
      </c>
      <c r="B644" s="15">
        <f t="shared" ca="1" si="203"/>
        <v>1016.145094</v>
      </c>
      <c r="C644" s="14">
        <f t="shared" si="194"/>
        <v>1000</v>
      </c>
      <c r="D644" s="13">
        <f ca="1">IF(A644&lt;$B$1,VLOOKUP(A644,[1]DI!$A$4:$B$15000,2,FALSE),0)</f>
        <v>4.1500000000000002E-2</v>
      </c>
      <c r="E644" s="14">
        <f t="shared" ca="1" si="204"/>
        <v>1.00016137</v>
      </c>
      <c r="F644" s="14">
        <f ca="1">(TRUNC(PRODUCT($E$12:$E643),16))</f>
        <v>1.0519584519127601</v>
      </c>
      <c r="G644" s="14">
        <f t="shared" ca="1" si="205"/>
        <v>1.0416674561963499</v>
      </c>
      <c r="H644" s="14">
        <f t="shared" ca="1" si="206"/>
        <v>1.0098793500000001</v>
      </c>
      <c r="I644" s="13">
        <f t="shared" si="195"/>
        <v>2.1000000000000001E-2</v>
      </c>
      <c r="J644" s="33">
        <f t="shared" si="196"/>
        <v>44285</v>
      </c>
      <c r="K644" s="2">
        <f t="shared" si="197"/>
        <v>75</v>
      </c>
      <c r="L644" s="17">
        <f t="shared" si="198"/>
        <v>75</v>
      </c>
      <c r="M644" s="12">
        <f t="shared" si="189"/>
        <v>1.0062044480000001</v>
      </c>
      <c r="N644" s="12">
        <f t="shared" ca="1" si="190"/>
        <v>1.0161450940000001</v>
      </c>
      <c r="O644" s="17">
        <f t="shared" si="199"/>
        <v>0</v>
      </c>
      <c r="P644" s="14">
        <f t="shared" ca="1" si="191"/>
        <v>16.145094</v>
      </c>
      <c r="Q644" s="21">
        <f t="shared" si="192"/>
        <v>0</v>
      </c>
      <c r="R644" s="14">
        <f t="shared" si="200"/>
        <v>0</v>
      </c>
      <c r="S644" s="4" t="str">
        <f t="shared" si="201"/>
        <v>J=</v>
      </c>
      <c r="T644" s="33">
        <f t="shared" si="202"/>
        <v>44469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</row>
    <row r="645" spans="1:148" x14ac:dyDescent="0.15">
      <c r="A645" s="41">
        <f t="shared" si="193"/>
        <v>44394</v>
      </c>
      <c r="B645" s="15">
        <f t="shared" ca="1" si="203"/>
        <v>1016.392883</v>
      </c>
      <c r="C645" s="14">
        <f t="shared" si="194"/>
        <v>1000</v>
      </c>
      <c r="D645" s="13">
        <f ca="1">IF(A645&lt;$B$1,VLOOKUP(A645,[1]DI!$A$4:$B$15000,2,FALSE),0)</f>
        <v>0</v>
      </c>
      <c r="E645" s="14">
        <f t="shared" ca="1" si="204"/>
        <v>1</v>
      </c>
      <c r="F645" s="14">
        <f ca="1">(TRUNC(PRODUCT($E$12:$E644),16))</f>
        <v>1.0521282064481501</v>
      </c>
      <c r="G645" s="14">
        <f t="shared" ca="1" si="205"/>
        <v>1.0416674561963499</v>
      </c>
      <c r="H645" s="14">
        <f t="shared" ca="1" si="206"/>
        <v>1.01004231</v>
      </c>
      <c r="I645" s="13">
        <f t="shared" si="195"/>
        <v>2.1000000000000001E-2</v>
      </c>
      <c r="J645" s="33">
        <f t="shared" si="196"/>
        <v>44285</v>
      </c>
      <c r="K645" s="2">
        <f t="shared" si="197"/>
        <v>75</v>
      </c>
      <c r="L645" s="17">
        <f t="shared" si="198"/>
        <v>76</v>
      </c>
      <c r="M645" s="12">
        <f t="shared" si="189"/>
        <v>1.006287433</v>
      </c>
      <c r="N645" s="12">
        <f t="shared" ca="1" si="190"/>
        <v>1.016392883</v>
      </c>
      <c r="O645" s="17">
        <f t="shared" si="199"/>
        <v>0</v>
      </c>
      <c r="P645" s="14">
        <f t="shared" ca="1" si="191"/>
        <v>16.392883000000001</v>
      </c>
      <c r="Q645" s="21">
        <f t="shared" si="192"/>
        <v>0</v>
      </c>
      <c r="R645" s="14">
        <f t="shared" si="200"/>
        <v>0</v>
      </c>
      <c r="S645" s="4" t="str">
        <f t="shared" si="201"/>
        <v>J=</v>
      </c>
      <c r="T645" s="33">
        <f t="shared" si="202"/>
        <v>44469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</row>
    <row r="646" spans="1:148" x14ac:dyDescent="0.15">
      <c r="A646" s="41">
        <f t="shared" si="193"/>
        <v>44395</v>
      </c>
      <c r="B646" s="15">
        <f t="shared" ca="1" si="203"/>
        <v>1016.392883</v>
      </c>
      <c r="C646" s="14">
        <f t="shared" si="194"/>
        <v>1000</v>
      </c>
      <c r="D646" s="13">
        <f ca="1">IF(A646&lt;$B$1,VLOOKUP(A646,[1]DI!$A$4:$B$15000,2,FALSE),0)</f>
        <v>0</v>
      </c>
      <c r="E646" s="14">
        <f t="shared" ca="1" si="204"/>
        <v>1</v>
      </c>
      <c r="F646" s="14">
        <f ca="1">(TRUNC(PRODUCT($E$12:$E645),16))</f>
        <v>1.0521282064481501</v>
      </c>
      <c r="G646" s="14">
        <f t="shared" ca="1" si="205"/>
        <v>1.0416674561963499</v>
      </c>
      <c r="H646" s="14">
        <f t="shared" ca="1" si="206"/>
        <v>1.01004231</v>
      </c>
      <c r="I646" s="13">
        <f t="shared" si="195"/>
        <v>2.1000000000000001E-2</v>
      </c>
      <c r="J646" s="33">
        <f t="shared" si="196"/>
        <v>44285</v>
      </c>
      <c r="K646" s="2">
        <f t="shared" si="197"/>
        <v>75</v>
      </c>
      <c r="L646" s="17">
        <f t="shared" si="198"/>
        <v>76</v>
      </c>
      <c r="M646" s="12">
        <f t="shared" si="189"/>
        <v>1.006287433</v>
      </c>
      <c r="N646" s="12">
        <f t="shared" ca="1" si="190"/>
        <v>1.016392883</v>
      </c>
      <c r="O646" s="17">
        <f t="shared" si="199"/>
        <v>0</v>
      </c>
      <c r="P646" s="14">
        <f t="shared" ca="1" si="191"/>
        <v>16.392883000000001</v>
      </c>
      <c r="Q646" s="21">
        <f t="shared" si="192"/>
        <v>0</v>
      </c>
      <c r="R646" s="14">
        <f t="shared" si="200"/>
        <v>0</v>
      </c>
      <c r="S646" s="4" t="str">
        <f t="shared" si="201"/>
        <v>J=</v>
      </c>
      <c r="T646" s="33">
        <f t="shared" si="202"/>
        <v>44469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</row>
    <row r="647" spans="1:148" x14ac:dyDescent="0.15">
      <c r="A647" s="41">
        <f t="shared" si="193"/>
        <v>44396</v>
      </c>
      <c r="B647" s="15">
        <f t="shared" ca="1" si="203"/>
        <v>1016.392883</v>
      </c>
      <c r="C647" s="14">
        <f t="shared" si="194"/>
        <v>1000</v>
      </c>
      <c r="D647" s="13">
        <f ca="1">IF(A647&lt;$B$1,VLOOKUP(A647,[1]DI!$A$4:$B$15000,2,FALSE),0)</f>
        <v>4.1500000000000002E-2</v>
      </c>
      <c r="E647" s="14">
        <f t="shared" ca="1" si="204"/>
        <v>1.00016137</v>
      </c>
      <c r="F647" s="14">
        <f ca="1">(TRUNC(PRODUCT($E$12:$E646),16))</f>
        <v>1.0521282064481501</v>
      </c>
      <c r="G647" s="14">
        <f t="shared" ca="1" si="205"/>
        <v>1.0416674561963499</v>
      </c>
      <c r="H647" s="14">
        <f t="shared" ca="1" si="206"/>
        <v>1.01004231</v>
      </c>
      <c r="I647" s="13">
        <f t="shared" si="195"/>
        <v>2.1000000000000001E-2</v>
      </c>
      <c r="J647" s="33">
        <f t="shared" si="196"/>
        <v>44285</v>
      </c>
      <c r="K647" s="2">
        <f t="shared" si="197"/>
        <v>76</v>
      </c>
      <c r="L647" s="17">
        <f t="shared" si="198"/>
        <v>76</v>
      </c>
      <c r="M647" s="12">
        <f t="shared" si="189"/>
        <v>1.006287433</v>
      </c>
      <c r="N647" s="12">
        <f t="shared" ca="1" si="190"/>
        <v>1.016392883</v>
      </c>
      <c r="O647" s="17">
        <f t="shared" si="199"/>
        <v>0</v>
      </c>
      <c r="P647" s="14">
        <f t="shared" ca="1" si="191"/>
        <v>16.392883000000001</v>
      </c>
      <c r="Q647" s="21">
        <f t="shared" si="192"/>
        <v>0</v>
      </c>
      <c r="R647" s="14">
        <f t="shared" si="200"/>
        <v>0</v>
      </c>
      <c r="S647" s="4" t="str">
        <f t="shared" si="201"/>
        <v>J=</v>
      </c>
      <c r="T647" s="33">
        <f t="shared" si="202"/>
        <v>44469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</row>
    <row r="648" spans="1:148" x14ac:dyDescent="0.15">
      <c r="A648" s="41">
        <f t="shared" si="193"/>
        <v>44397</v>
      </c>
      <c r="B648" s="15">
        <f t="shared" ca="1" si="203"/>
        <v>1016.6407380000001</v>
      </c>
      <c r="C648" s="14">
        <f t="shared" si="194"/>
        <v>1000</v>
      </c>
      <c r="D648" s="13">
        <f ca="1">IF(A648&lt;$B$1,VLOOKUP(A648,[1]DI!$A$4:$B$15000,2,FALSE),0)</f>
        <v>4.1500000000000002E-2</v>
      </c>
      <c r="E648" s="14">
        <f t="shared" ca="1" si="204"/>
        <v>1.00016137</v>
      </c>
      <c r="F648" s="14">
        <f ca="1">(TRUNC(PRODUCT($E$12:$E647),16))</f>
        <v>1.05229798837682</v>
      </c>
      <c r="G648" s="14">
        <f t="shared" ca="1" si="205"/>
        <v>1.0416674561963499</v>
      </c>
      <c r="H648" s="14">
        <f t="shared" ca="1" si="206"/>
        <v>1.0102053</v>
      </c>
      <c r="I648" s="13">
        <f t="shared" si="195"/>
        <v>2.1000000000000001E-2</v>
      </c>
      <c r="J648" s="33">
        <f t="shared" si="196"/>
        <v>44285</v>
      </c>
      <c r="K648" s="2">
        <f t="shared" si="197"/>
        <v>77</v>
      </c>
      <c r="L648" s="17">
        <f t="shared" si="198"/>
        <v>77</v>
      </c>
      <c r="M648" s="12">
        <f t="shared" si="189"/>
        <v>1.0063704259999999</v>
      </c>
      <c r="N648" s="12">
        <f t="shared" ca="1" si="190"/>
        <v>1.016640738</v>
      </c>
      <c r="O648" s="17">
        <f t="shared" si="199"/>
        <v>0</v>
      </c>
      <c r="P648" s="14">
        <f t="shared" ca="1" si="191"/>
        <v>16.640737999999999</v>
      </c>
      <c r="Q648" s="21">
        <f t="shared" si="192"/>
        <v>0</v>
      </c>
      <c r="R648" s="14">
        <f t="shared" si="200"/>
        <v>0</v>
      </c>
      <c r="S648" s="4" t="str">
        <f t="shared" si="201"/>
        <v>J=</v>
      </c>
      <c r="T648" s="33">
        <f t="shared" si="202"/>
        <v>44469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</row>
    <row r="649" spans="1:148" x14ac:dyDescent="0.15">
      <c r="A649" s="41">
        <f t="shared" si="193"/>
        <v>44398</v>
      </c>
      <c r="B649" s="15">
        <f t="shared" ca="1" si="203"/>
        <v>1016.88865599</v>
      </c>
      <c r="C649" s="14">
        <f t="shared" si="194"/>
        <v>1000</v>
      </c>
      <c r="D649" s="13">
        <f ca="1">IF(A649&lt;$B$1,VLOOKUP(A649,[1]DI!$A$4:$B$15000,2,FALSE),0)</f>
        <v>4.1500000000000002E-2</v>
      </c>
      <c r="E649" s="14">
        <f t="shared" ca="1" si="204"/>
        <v>1.00016137</v>
      </c>
      <c r="F649" s="14">
        <f ca="1">(TRUNC(PRODUCT($E$12:$E648),16))</f>
        <v>1.0524677977032</v>
      </c>
      <c r="G649" s="14">
        <f t="shared" ca="1" si="205"/>
        <v>1.0416674561963499</v>
      </c>
      <c r="H649" s="14">
        <f t="shared" ca="1" si="206"/>
        <v>1.01036832</v>
      </c>
      <c r="I649" s="13">
        <f t="shared" si="195"/>
        <v>2.1000000000000001E-2</v>
      </c>
      <c r="J649" s="33">
        <f t="shared" si="196"/>
        <v>44285</v>
      </c>
      <c r="K649" s="2">
        <f t="shared" si="197"/>
        <v>78</v>
      </c>
      <c r="L649" s="17">
        <f t="shared" si="198"/>
        <v>78</v>
      </c>
      <c r="M649" s="12">
        <f t="shared" si="189"/>
        <v>1.0064534249999999</v>
      </c>
      <c r="N649" s="12">
        <f t="shared" ca="1" si="190"/>
        <v>1.0168886559999999</v>
      </c>
      <c r="O649" s="17">
        <f t="shared" si="199"/>
        <v>0</v>
      </c>
      <c r="P649" s="14">
        <f t="shared" ca="1" si="191"/>
        <v>16.88865599</v>
      </c>
      <c r="Q649" s="21">
        <f t="shared" si="192"/>
        <v>0</v>
      </c>
      <c r="R649" s="14">
        <f t="shared" si="200"/>
        <v>0</v>
      </c>
      <c r="S649" s="4" t="str">
        <f t="shared" si="201"/>
        <v>J=</v>
      </c>
      <c r="T649" s="33">
        <f t="shared" si="202"/>
        <v>44469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</row>
    <row r="650" spans="1:148" x14ac:dyDescent="0.15">
      <c r="A650" s="41">
        <f t="shared" si="193"/>
        <v>44399</v>
      </c>
      <c r="B650" s="15">
        <f t="shared" ca="1" si="203"/>
        <v>1017.13662899</v>
      </c>
      <c r="C650" s="14">
        <f t="shared" si="194"/>
        <v>1000</v>
      </c>
      <c r="D650" s="13">
        <f ca="1">IF(A650&lt;$B$1,VLOOKUP(A650,[1]DI!$A$4:$B$15000,2,FALSE),0)</f>
        <v>4.1500000000000002E-2</v>
      </c>
      <c r="E650" s="14">
        <f t="shared" ca="1" si="204"/>
        <v>1.00016137</v>
      </c>
      <c r="F650" s="14">
        <f ca="1">(TRUNC(PRODUCT($E$12:$E649),16))</f>
        <v>1.0526376344317201</v>
      </c>
      <c r="G650" s="14">
        <f t="shared" ca="1" si="205"/>
        <v>1.0416674561963499</v>
      </c>
      <c r="H650" s="14">
        <f t="shared" ca="1" si="206"/>
        <v>1.0105313600000001</v>
      </c>
      <c r="I650" s="13">
        <f t="shared" si="195"/>
        <v>2.1000000000000001E-2</v>
      </c>
      <c r="J650" s="33">
        <f t="shared" si="196"/>
        <v>44285</v>
      </c>
      <c r="K650" s="2">
        <f t="shared" si="197"/>
        <v>79</v>
      </c>
      <c r="L650" s="17">
        <f t="shared" si="198"/>
        <v>79</v>
      </c>
      <c r="M650" s="12">
        <f t="shared" si="189"/>
        <v>1.006536431</v>
      </c>
      <c r="N650" s="12">
        <f t="shared" ca="1" si="190"/>
        <v>1.0171366289999999</v>
      </c>
      <c r="O650" s="17">
        <f t="shared" si="199"/>
        <v>0</v>
      </c>
      <c r="P650" s="14">
        <f t="shared" ca="1" si="191"/>
        <v>17.136628989999998</v>
      </c>
      <c r="Q650" s="21">
        <f t="shared" si="192"/>
        <v>0</v>
      </c>
      <c r="R650" s="14">
        <f t="shared" si="200"/>
        <v>0</v>
      </c>
      <c r="S650" s="4" t="str">
        <f t="shared" si="201"/>
        <v>J=</v>
      </c>
      <c r="T650" s="33">
        <f t="shared" si="202"/>
        <v>44469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</row>
    <row r="651" spans="1:148" x14ac:dyDescent="0.15">
      <c r="A651" s="41">
        <f t="shared" si="193"/>
        <v>44400</v>
      </c>
      <c r="B651" s="15">
        <f t="shared" ca="1" si="203"/>
        <v>1017.384665</v>
      </c>
      <c r="C651" s="14">
        <f t="shared" si="194"/>
        <v>1000</v>
      </c>
      <c r="D651" s="13">
        <f ca="1">IF(A651&lt;$B$1,VLOOKUP(A651,[1]DI!$A$4:$B$15000,2,FALSE),0)</f>
        <v>4.1500000000000002E-2</v>
      </c>
      <c r="E651" s="14">
        <f t="shared" ca="1" si="204"/>
        <v>1.00016137</v>
      </c>
      <c r="F651" s="14">
        <f ca="1">(TRUNC(PRODUCT($E$12:$E650),16))</f>
        <v>1.0528074985667899</v>
      </c>
      <c r="G651" s="14">
        <f t="shared" ca="1" si="205"/>
        <v>1.0416674561963499</v>
      </c>
      <c r="H651" s="14">
        <f t="shared" ca="1" si="206"/>
        <v>1.01069443</v>
      </c>
      <c r="I651" s="13">
        <f t="shared" si="195"/>
        <v>2.1000000000000001E-2</v>
      </c>
      <c r="J651" s="33">
        <f t="shared" si="196"/>
        <v>44285</v>
      </c>
      <c r="K651" s="2">
        <f t="shared" si="197"/>
        <v>80</v>
      </c>
      <c r="L651" s="17">
        <f t="shared" si="198"/>
        <v>80</v>
      </c>
      <c r="M651" s="12">
        <f t="shared" si="189"/>
        <v>1.006619444</v>
      </c>
      <c r="N651" s="12">
        <f t="shared" ca="1" si="190"/>
        <v>1.017384665</v>
      </c>
      <c r="O651" s="17">
        <f t="shared" si="199"/>
        <v>0</v>
      </c>
      <c r="P651" s="14">
        <f t="shared" ca="1" si="191"/>
        <v>17.384664999999998</v>
      </c>
      <c r="Q651" s="21">
        <f t="shared" si="192"/>
        <v>0</v>
      </c>
      <c r="R651" s="14">
        <f t="shared" si="200"/>
        <v>0</v>
      </c>
      <c r="S651" s="4" t="str">
        <f t="shared" si="201"/>
        <v>J=</v>
      </c>
      <c r="T651" s="33">
        <f t="shared" si="202"/>
        <v>44469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</row>
    <row r="652" spans="1:148" x14ac:dyDescent="0.15">
      <c r="A652" s="41">
        <f t="shared" si="193"/>
        <v>44401</v>
      </c>
      <c r="B652" s="15">
        <f t="shared" ca="1" si="203"/>
        <v>1017.6327659999999</v>
      </c>
      <c r="C652" s="14">
        <f t="shared" si="194"/>
        <v>1000</v>
      </c>
      <c r="D652" s="13">
        <f ca="1">IF(A652&lt;$B$1,VLOOKUP(A652,[1]DI!$A$4:$B$15000,2,FALSE),0)</f>
        <v>0</v>
      </c>
      <c r="E652" s="14">
        <f t="shared" ca="1" si="204"/>
        <v>1</v>
      </c>
      <c r="F652" s="14">
        <f ca="1">(TRUNC(PRODUCT($E$12:$E651),16))</f>
        <v>1.0529773901128301</v>
      </c>
      <c r="G652" s="14">
        <f t="shared" ca="1" si="205"/>
        <v>1.0416674561963499</v>
      </c>
      <c r="H652" s="14">
        <f t="shared" ca="1" si="206"/>
        <v>1.01085753</v>
      </c>
      <c r="I652" s="13">
        <f t="shared" si="195"/>
        <v>2.1000000000000001E-2</v>
      </c>
      <c r="J652" s="33">
        <f t="shared" si="196"/>
        <v>44285</v>
      </c>
      <c r="K652" s="2">
        <f t="shared" si="197"/>
        <v>80</v>
      </c>
      <c r="L652" s="17">
        <f t="shared" si="198"/>
        <v>81</v>
      </c>
      <c r="M652" s="12">
        <f t="shared" ref="M652:M715" si="207">ROUND((I652+1)^(L652/252),9)</f>
        <v>1.006702464</v>
      </c>
      <c r="N652" s="12">
        <f t="shared" ref="N652:N715" ca="1" si="208">ROUND(H652*M652,9)</f>
        <v>1.017632766</v>
      </c>
      <c r="O652" s="17">
        <f t="shared" si="199"/>
        <v>0</v>
      </c>
      <c r="P652" s="14">
        <f t="shared" ref="P652:P715" ca="1" si="209">TRUNC(((N652-1)*C652),8)</f>
        <v>17.632766</v>
      </c>
      <c r="Q652" s="21">
        <f t="shared" ref="Q652:Q715" si="210">IF($O652&gt;0,VLOOKUP($O652,$W$12:$AC$150,7),0)</f>
        <v>0</v>
      </c>
      <c r="R652" s="14">
        <f t="shared" si="200"/>
        <v>0</v>
      </c>
      <c r="S652" s="4" t="str">
        <f t="shared" si="201"/>
        <v>J=</v>
      </c>
      <c r="T652" s="33">
        <f t="shared" si="202"/>
        <v>44469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</row>
    <row r="653" spans="1:148" x14ac:dyDescent="0.15">
      <c r="A653" s="41">
        <f t="shared" ref="A653:A716" si="211">(A652+1)</f>
        <v>44402</v>
      </c>
      <c r="B653" s="15">
        <f t="shared" ca="1" si="203"/>
        <v>1017.6327659999999</v>
      </c>
      <c r="C653" s="14">
        <f t="shared" ref="C653:C716" si="212">(C652-R652)</f>
        <v>1000</v>
      </c>
      <c r="D653" s="13">
        <f ca="1">IF(A653&lt;$B$1,VLOOKUP(A653,[1]DI!$A$4:$B$15000,2,FALSE),0)</f>
        <v>0</v>
      </c>
      <c r="E653" s="14">
        <f t="shared" ca="1" si="204"/>
        <v>1</v>
      </c>
      <c r="F653" s="14">
        <f ca="1">(TRUNC(PRODUCT($E$12:$E652),16))</f>
        <v>1.0529773901128301</v>
      </c>
      <c r="G653" s="14">
        <f t="shared" ca="1" si="205"/>
        <v>1.0416674561963499</v>
      </c>
      <c r="H653" s="14">
        <f t="shared" ca="1" si="206"/>
        <v>1.01085753</v>
      </c>
      <c r="I653" s="13">
        <f t="shared" ref="I653:I716" si="213">I652</f>
        <v>2.1000000000000001E-2</v>
      </c>
      <c r="J653" s="33">
        <f t="shared" ref="J653:J716" si="214">IF(O652&gt;0,VLOOKUP(O652,W$12:AG$150,2),J652)</f>
        <v>44285</v>
      </c>
      <c r="K653" s="2">
        <f t="shared" ref="K653:K716" si="215">IF(A653&gt;J653,IF(NETWORKDAYS(J653,A653,$W$160:$W$544)-1=0,1,NETWORKDAYS(J653,A653,$W$160:$W$544)-1),0)</f>
        <v>80</v>
      </c>
      <c r="L653" s="17">
        <f t="shared" ref="L653:L716" si="216">IF(AND(K653=1,K652=1),1,IF(K653&gt;0,IF(K653=K652,K653+1,K653),0))</f>
        <v>81</v>
      </c>
      <c r="M653" s="12">
        <f t="shared" si="207"/>
        <v>1.006702464</v>
      </c>
      <c r="N653" s="12">
        <f t="shared" ca="1" si="208"/>
        <v>1.017632766</v>
      </c>
      <c r="O653" s="17">
        <f t="shared" ref="O653:O716" si="217">IF(VLOOKUP(A653,X$12:AE$150,8)=VLOOKUP(A652,X$12:AE$150,8),0,VLOOKUP(A653,X$12:AE$150,8))</f>
        <v>0</v>
      </c>
      <c r="P653" s="14">
        <f t="shared" ca="1" si="209"/>
        <v>17.632766</v>
      </c>
      <c r="Q653" s="21">
        <f t="shared" si="210"/>
        <v>0</v>
      </c>
      <c r="R653" s="14">
        <f t="shared" ref="R653:R716" si="218">IF(Q653&gt;0,TRUNC(Q653*C653,8),0)</f>
        <v>0</v>
      </c>
      <c r="S653" s="4" t="str">
        <f t="shared" ref="S653:S716" si="219">IF(O652&gt;0,VLOOKUP(O652,W$12:AG$150,10),S652)</f>
        <v>J=</v>
      </c>
      <c r="T653" s="33">
        <f t="shared" ref="T653:T716" si="220">IF(O652&gt;0,VLOOKUP(O652,W$12:AG$150,11),T652)</f>
        <v>44469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</row>
    <row r="654" spans="1:148" x14ac:dyDescent="0.15">
      <c r="A654" s="41">
        <f t="shared" si="211"/>
        <v>44403</v>
      </c>
      <c r="B654" s="15">
        <f t="shared" ref="B654:B717" ca="1" si="221">IF(A654&lt;=TODAY(),C654+P654,IF(AND(A654&gt;TODAY(),A654&lt;=$B$1),IF(VLOOKUP(TODAY(),$A$10:$D$5000,4,FALSE)=0,"n.d",C654+P654),"n.d"))</f>
        <v>1017.6327659999999</v>
      </c>
      <c r="C654" s="14">
        <f t="shared" si="212"/>
        <v>1000</v>
      </c>
      <c r="D654" s="13">
        <f ca="1">IF(A654&lt;$B$1,VLOOKUP(A654,[1]DI!$A$4:$B$15000,2,FALSE),0)</f>
        <v>4.1500000000000002E-2</v>
      </c>
      <c r="E654" s="14">
        <f t="shared" ref="E654:E717" ca="1" si="222">ROUND(((1+D654)^(1/252)),8)</f>
        <v>1.00016137</v>
      </c>
      <c r="F654" s="14">
        <f ca="1">(TRUNC(PRODUCT($E$12:$E653),16))</f>
        <v>1.0529773901128301</v>
      </c>
      <c r="G654" s="14">
        <f t="shared" ref="G654:G717" ca="1" si="223">IF(O653&gt;0,F653,G653)</f>
        <v>1.0416674561963499</v>
      </c>
      <c r="H654" s="14">
        <f t="shared" ref="H654:H717" ca="1" si="224">ROUND(F654/G654,8)</f>
        <v>1.01085753</v>
      </c>
      <c r="I654" s="13">
        <f t="shared" si="213"/>
        <v>2.1000000000000001E-2</v>
      </c>
      <c r="J654" s="33">
        <f t="shared" si="214"/>
        <v>44285</v>
      </c>
      <c r="K654" s="2">
        <f t="shared" si="215"/>
        <v>81</v>
      </c>
      <c r="L654" s="17">
        <f t="shared" si="216"/>
        <v>81</v>
      </c>
      <c r="M654" s="12">
        <f t="shared" si="207"/>
        <v>1.006702464</v>
      </c>
      <c r="N654" s="12">
        <f t="shared" ca="1" si="208"/>
        <v>1.017632766</v>
      </c>
      <c r="O654" s="17">
        <f t="shared" si="217"/>
        <v>0</v>
      </c>
      <c r="P654" s="14">
        <f t="shared" ca="1" si="209"/>
        <v>17.632766</v>
      </c>
      <c r="Q654" s="21">
        <f t="shared" si="210"/>
        <v>0</v>
      </c>
      <c r="R654" s="14">
        <f t="shared" si="218"/>
        <v>0</v>
      </c>
      <c r="S654" s="4" t="str">
        <f t="shared" si="219"/>
        <v>J=</v>
      </c>
      <c r="T654" s="33">
        <f t="shared" si="220"/>
        <v>44469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</row>
    <row r="655" spans="1:148" x14ac:dyDescent="0.15">
      <c r="A655" s="41">
        <f t="shared" si="211"/>
        <v>44404</v>
      </c>
      <c r="B655" s="15">
        <f t="shared" ca="1" si="221"/>
        <v>1017.88092099</v>
      </c>
      <c r="C655" s="14">
        <f t="shared" si="212"/>
        <v>1000</v>
      </c>
      <c r="D655" s="13">
        <f ca="1">IF(A655&lt;$B$1,VLOOKUP(A655,[1]DI!$A$4:$B$15000,2,FALSE),0)</f>
        <v>4.1500000000000002E-2</v>
      </c>
      <c r="E655" s="14">
        <f t="shared" ca="1" si="222"/>
        <v>1.00016137</v>
      </c>
      <c r="F655" s="14">
        <f ca="1">(TRUNC(PRODUCT($E$12:$E654),16))</f>
        <v>1.05314730907427</v>
      </c>
      <c r="G655" s="14">
        <f t="shared" ca="1" si="223"/>
        <v>1.0416674561963499</v>
      </c>
      <c r="H655" s="14">
        <f t="shared" ca="1" si="224"/>
        <v>1.0110206500000001</v>
      </c>
      <c r="I655" s="13">
        <f t="shared" si="213"/>
        <v>2.1000000000000001E-2</v>
      </c>
      <c r="J655" s="33">
        <f t="shared" si="214"/>
        <v>44285</v>
      </c>
      <c r="K655" s="2">
        <f t="shared" si="215"/>
        <v>82</v>
      </c>
      <c r="L655" s="17">
        <f t="shared" si="216"/>
        <v>82</v>
      </c>
      <c r="M655" s="12">
        <f t="shared" si="207"/>
        <v>1.0067854899999999</v>
      </c>
      <c r="N655" s="12">
        <f t="shared" ca="1" si="208"/>
        <v>1.0178809209999999</v>
      </c>
      <c r="O655" s="17">
        <f t="shared" si="217"/>
        <v>0</v>
      </c>
      <c r="P655" s="14">
        <f t="shared" ca="1" si="209"/>
        <v>17.88092099</v>
      </c>
      <c r="Q655" s="21">
        <f t="shared" si="210"/>
        <v>0</v>
      </c>
      <c r="R655" s="14">
        <f t="shared" si="218"/>
        <v>0</v>
      </c>
      <c r="S655" s="4" t="str">
        <f t="shared" si="219"/>
        <v>J=</v>
      </c>
      <c r="T655" s="33">
        <f t="shared" si="220"/>
        <v>44469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</row>
    <row r="656" spans="1:148" x14ac:dyDescent="0.15">
      <c r="A656" s="41">
        <f t="shared" si="211"/>
        <v>44405</v>
      </c>
      <c r="B656" s="15">
        <f t="shared" ca="1" si="221"/>
        <v>1018.12914</v>
      </c>
      <c r="C656" s="14">
        <f t="shared" si="212"/>
        <v>1000</v>
      </c>
      <c r="D656" s="13">
        <f ca="1">IF(A656&lt;$B$1,VLOOKUP(A656,[1]DI!$A$4:$B$15000,2,FALSE),0)</f>
        <v>4.1500000000000002E-2</v>
      </c>
      <c r="E656" s="14">
        <f t="shared" ca="1" si="222"/>
        <v>1.00016137</v>
      </c>
      <c r="F656" s="14">
        <f ca="1">(TRUNC(PRODUCT($E$12:$E655),16))</f>
        <v>1.0533172554555399</v>
      </c>
      <c r="G656" s="14">
        <f t="shared" ca="1" si="223"/>
        <v>1.0416674561963499</v>
      </c>
      <c r="H656" s="14">
        <f t="shared" ca="1" si="224"/>
        <v>1.0111838</v>
      </c>
      <c r="I656" s="13">
        <f t="shared" si="213"/>
        <v>2.1000000000000001E-2</v>
      </c>
      <c r="J656" s="33">
        <f t="shared" si="214"/>
        <v>44285</v>
      </c>
      <c r="K656" s="2">
        <f t="shared" si="215"/>
        <v>83</v>
      </c>
      <c r="L656" s="17">
        <f t="shared" si="216"/>
        <v>83</v>
      </c>
      <c r="M656" s="12">
        <f t="shared" si="207"/>
        <v>1.0068685239999999</v>
      </c>
      <c r="N656" s="12">
        <f t="shared" ca="1" si="208"/>
        <v>1.0181291400000001</v>
      </c>
      <c r="O656" s="17">
        <f t="shared" si="217"/>
        <v>0</v>
      </c>
      <c r="P656" s="14">
        <f t="shared" ca="1" si="209"/>
        <v>18.12914</v>
      </c>
      <c r="Q656" s="21">
        <f t="shared" si="210"/>
        <v>0</v>
      </c>
      <c r="R656" s="14">
        <f t="shared" si="218"/>
        <v>0</v>
      </c>
      <c r="S656" s="4" t="str">
        <f t="shared" si="219"/>
        <v>J=</v>
      </c>
      <c r="T656" s="33">
        <f t="shared" si="220"/>
        <v>44469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</row>
    <row r="657" spans="1:148" x14ac:dyDescent="0.15">
      <c r="A657" s="41">
        <f t="shared" si="211"/>
        <v>44406</v>
      </c>
      <c r="B657" s="15">
        <f t="shared" ca="1" si="221"/>
        <v>1018.377413</v>
      </c>
      <c r="C657" s="14">
        <f t="shared" si="212"/>
        <v>1000</v>
      </c>
      <c r="D657" s="13">
        <f ca="1">IF(A657&lt;$B$1,VLOOKUP(A657,[1]DI!$A$4:$B$15000,2,FALSE),0)</f>
        <v>4.1500000000000002E-2</v>
      </c>
      <c r="E657" s="14">
        <f t="shared" ca="1" si="222"/>
        <v>1.00016137</v>
      </c>
      <c r="F657" s="14">
        <f ca="1">(TRUNC(PRODUCT($E$12:$E656),16))</f>
        <v>1.05348722926105</v>
      </c>
      <c r="G657" s="14">
        <f t="shared" ca="1" si="223"/>
        <v>1.0416674561963499</v>
      </c>
      <c r="H657" s="14">
        <f t="shared" ca="1" si="224"/>
        <v>1.01134697</v>
      </c>
      <c r="I657" s="13">
        <f t="shared" si="213"/>
        <v>2.1000000000000001E-2</v>
      </c>
      <c r="J657" s="33">
        <f t="shared" si="214"/>
        <v>44285</v>
      </c>
      <c r="K657" s="2">
        <f t="shared" si="215"/>
        <v>84</v>
      </c>
      <c r="L657" s="17">
        <f t="shared" si="216"/>
        <v>84</v>
      </c>
      <c r="M657" s="12">
        <f t="shared" si="207"/>
        <v>1.006951564</v>
      </c>
      <c r="N657" s="12">
        <f t="shared" ca="1" si="208"/>
        <v>1.0183774130000001</v>
      </c>
      <c r="O657" s="17">
        <f t="shared" si="217"/>
        <v>0</v>
      </c>
      <c r="P657" s="14">
        <f t="shared" ca="1" si="209"/>
        <v>18.377413000000001</v>
      </c>
      <c r="Q657" s="21">
        <f t="shared" si="210"/>
        <v>0</v>
      </c>
      <c r="R657" s="14">
        <f t="shared" si="218"/>
        <v>0</v>
      </c>
      <c r="S657" s="4" t="str">
        <f t="shared" si="219"/>
        <v>J=</v>
      </c>
      <c r="T657" s="33">
        <f t="shared" si="220"/>
        <v>44469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</row>
    <row r="658" spans="1:148" x14ac:dyDescent="0.15">
      <c r="A658" s="41">
        <f t="shared" si="211"/>
        <v>44407</v>
      </c>
      <c r="B658" s="15">
        <f t="shared" ca="1" si="221"/>
        <v>1018.625751</v>
      </c>
      <c r="C658" s="14">
        <f t="shared" si="212"/>
        <v>1000</v>
      </c>
      <c r="D658" s="13">
        <f ca="1">IF(A658&lt;$B$1,VLOOKUP(A658,[1]DI!$A$4:$B$15000,2,FALSE),0)</f>
        <v>4.1500000000000002E-2</v>
      </c>
      <c r="E658" s="14">
        <f t="shared" ca="1" si="222"/>
        <v>1.00016137</v>
      </c>
      <c r="F658" s="14">
        <f ca="1">(TRUNC(PRODUCT($E$12:$E657),16))</f>
        <v>1.0536572304952401</v>
      </c>
      <c r="G658" s="14">
        <f t="shared" ca="1" si="223"/>
        <v>1.0416674561963499</v>
      </c>
      <c r="H658" s="14">
        <f t="shared" ca="1" si="224"/>
        <v>1.01151017</v>
      </c>
      <c r="I658" s="13">
        <f t="shared" si="213"/>
        <v>2.1000000000000001E-2</v>
      </c>
      <c r="J658" s="33">
        <f t="shared" si="214"/>
        <v>44285</v>
      </c>
      <c r="K658" s="2">
        <f t="shared" si="215"/>
        <v>85</v>
      </c>
      <c r="L658" s="17">
        <f t="shared" si="216"/>
        <v>85</v>
      </c>
      <c r="M658" s="12">
        <f t="shared" si="207"/>
        <v>1.0070346109999999</v>
      </c>
      <c r="N658" s="12">
        <f t="shared" ca="1" si="208"/>
        <v>1.0186257510000001</v>
      </c>
      <c r="O658" s="17">
        <f t="shared" si="217"/>
        <v>0</v>
      </c>
      <c r="P658" s="14">
        <f t="shared" ca="1" si="209"/>
        <v>18.625751000000001</v>
      </c>
      <c r="Q658" s="21">
        <f t="shared" si="210"/>
        <v>0</v>
      </c>
      <c r="R658" s="14">
        <f t="shared" si="218"/>
        <v>0</v>
      </c>
      <c r="S658" s="4" t="str">
        <f t="shared" si="219"/>
        <v>J=</v>
      </c>
      <c r="T658" s="33">
        <f t="shared" si="220"/>
        <v>44469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</row>
    <row r="659" spans="1:148" x14ac:dyDescent="0.15">
      <c r="A659" s="41">
        <f t="shared" si="211"/>
        <v>44408</v>
      </c>
      <c r="B659" s="15">
        <f t="shared" ca="1" si="221"/>
        <v>1018.874152</v>
      </c>
      <c r="C659" s="14">
        <f t="shared" si="212"/>
        <v>1000</v>
      </c>
      <c r="D659" s="13">
        <f ca="1">IF(A659&lt;$B$1,VLOOKUP(A659,[1]DI!$A$4:$B$15000,2,FALSE),0)</f>
        <v>0</v>
      </c>
      <c r="E659" s="14">
        <f t="shared" ca="1" si="222"/>
        <v>1</v>
      </c>
      <c r="F659" s="14">
        <f ca="1">(TRUNC(PRODUCT($E$12:$E658),16))</f>
        <v>1.05382725916252</v>
      </c>
      <c r="G659" s="14">
        <f t="shared" ca="1" si="223"/>
        <v>1.0416674561963499</v>
      </c>
      <c r="H659" s="14">
        <f t="shared" ca="1" si="224"/>
        <v>1.0116734000000001</v>
      </c>
      <c r="I659" s="13">
        <f t="shared" si="213"/>
        <v>2.1000000000000001E-2</v>
      </c>
      <c r="J659" s="33">
        <f t="shared" si="214"/>
        <v>44285</v>
      </c>
      <c r="K659" s="2">
        <f t="shared" si="215"/>
        <v>85</v>
      </c>
      <c r="L659" s="17">
        <f t="shared" si="216"/>
        <v>86</v>
      </c>
      <c r="M659" s="12">
        <f t="shared" si="207"/>
        <v>1.007117665</v>
      </c>
      <c r="N659" s="12">
        <f t="shared" ca="1" si="208"/>
        <v>1.018874152</v>
      </c>
      <c r="O659" s="17">
        <f t="shared" si="217"/>
        <v>0</v>
      </c>
      <c r="P659" s="14">
        <f t="shared" ca="1" si="209"/>
        <v>18.874151999999999</v>
      </c>
      <c r="Q659" s="21">
        <f t="shared" si="210"/>
        <v>0</v>
      </c>
      <c r="R659" s="14">
        <f t="shared" si="218"/>
        <v>0</v>
      </c>
      <c r="S659" s="4" t="str">
        <f t="shared" si="219"/>
        <v>J=</v>
      </c>
      <c r="T659" s="33">
        <f t="shared" si="220"/>
        <v>44469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</row>
    <row r="660" spans="1:148" x14ac:dyDescent="0.15">
      <c r="A660" s="41">
        <f t="shared" si="211"/>
        <v>44409</v>
      </c>
      <c r="B660" s="15">
        <f t="shared" ca="1" si="221"/>
        <v>1018.874152</v>
      </c>
      <c r="C660" s="14">
        <f t="shared" si="212"/>
        <v>1000</v>
      </c>
      <c r="D660" s="13">
        <f ca="1">IF(A660&lt;$B$1,VLOOKUP(A660,[1]DI!$A$4:$B$15000,2,FALSE),0)</f>
        <v>0</v>
      </c>
      <c r="E660" s="14">
        <f t="shared" ca="1" si="222"/>
        <v>1</v>
      </c>
      <c r="F660" s="14">
        <f ca="1">(TRUNC(PRODUCT($E$12:$E659),16))</f>
        <v>1.05382725916252</v>
      </c>
      <c r="G660" s="14">
        <f t="shared" ca="1" si="223"/>
        <v>1.0416674561963499</v>
      </c>
      <c r="H660" s="14">
        <f t="shared" ca="1" si="224"/>
        <v>1.0116734000000001</v>
      </c>
      <c r="I660" s="13">
        <f t="shared" si="213"/>
        <v>2.1000000000000001E-2</v>
      </c>
      <c r="J660" s="33">
        <f t="shared" si="214"/>
        <v>44285</v>
      </c>
      <c r="K660" s="2">
        <f t="shared" si="215"/>
        <v>85</v>
      </c>
      <c r="L660" s="17">
        <f t="shared" si="216"/>
        <v>86</v>
      </c>
      <c r="M660" s="12">
        <f t="shared" si="207"/>
        <v>1.007117665</v>
      </c>
      <c r="N660" s="12">
        <f t="shared" ca="1" si="208"/>
        <v>1.018874152</v>
      </c>
      <c r="O660" s="17">
        <f t="shared" si="217"/>
        <v>0</v>
      </c>
      <c r="P660" s="14">
        <f t="shared" ca="1" si="209"/>
        <v>18.874151999999999</v>
      </c>
      <c r="Q660" s="21">
        <f t="shared" si="210"/>
        <v>0</v>
      </c>
      <c r="R660" s="14">
        <f t="shared" si="218"/>
        <v>0</v>
      </c>
      <c r="S660" s="4" t="str">
        <f t="shared" si="219"/>
        <v>J=</v>
      </c>
      <c r="T660" s="33">
        <f t="shared" si="220"/>
        <v>44469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</row>
    <row r="661" spans="1:148" x14ac:dyDescent="0.15">
      <c r="A661" s="41">
        <f t="shared" si="211"/>
        <v>44410</v>
      </c>
      <c r="B661" s="15">
        <f t="shared" ca="1" si="221"/>
        <v>1018.874152</v>
      </c>
      <c r="C661" s="14">
        <f t="shared" si="212"/>
        <v>1000</v>
      </c>
      <c r="D661" s="13">
        <f ca="1">IF(A661&lt;$B$1,VLOOKUP(A661,[1]DI!$A$4:$B$15000,2,FALSE),0)</f>
        <v>4.1500000000000002E-2</v>
      </c>
      <c r="E661" s="14">
        <f t="shared" ca="1" si="222"/>
        <v>1.00016137</v>
      </c>
      <c r="F661" s="14">
        <f ca="1">(TRUNC(PRODUCT($E$12:$E660),16))</f>
        <v>1.05382725916252</v>
      </c>
      <c r="G661" s="14">
        <f t="shared" ca="1" si="223"/>
        <v>1.0416674561963499</v>
      </c>
      <c r="H661" s="14">
        <f t="shared" ca="1" si="224"/>
        <v>1.0116734000000001</v>
      </c>
      <c r="I661" s="13">
        <f t="shared" si="213"/>
        <v>2.1000000000000001E-2</v>
      </c>
      <c r="J661" s="33">
        <f t="shared" si="214"/>
        <v>44285</v>
      </c>
      <c r="K661" s="2">
        <f t="shared" si="215"/>
        <v>86</v>
      </c>
      <c r="L661" s="17">
        <f t="shared" si="216"/>
        <v>86</v>
      </c>
      <c r="M661" s="12">
        <f t="shared" si="207"/>
        <v>1.007117665</v>
      </c>
      <c r="N661" s="12">
        <f t="shared" ca="1" si="208"/>
        <v>1.018874152</v>
      </c>
      <c r="O661" s="17">
        <f t="shared" si="217"/>
        <v>0</v>
      </c>
      <c r="P661" s="14">
        <f t="shared" ca="1" si="209"/>
        <v>18.874151999999999</v>
      </c>
      <c r="Q661" s="21">
        <f t="shared" si="210"/>
        <v>0</v>
      </c>
      <c r="R661" s="14">
        <f t="shared" si="218"/>
        <v>0</v>
      </c>
      <c r="S661" s="4" t="str">
        <f t="shared" si="219"/>
        <v>J=</v>
      </c>
      <c r="T661" s="33">
        <f t="shared" si="220"/>
        <v>44469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</row>
    <row r="662" spans="1:148" x14ac:dyDescent="0.15">
      <c r="A662" s="41">
        <f t="shared" si="211"/>
        <v>44411</v>
      </c>
      <c r="B662" s="15">
        <f t="shared" ca="1" si="221"/>
        <v>1019.122619</v>
      </c>
      <c r="C662" s="14">
        <f t="shared" si="212"/>
        <v>1000</v>
      </c>
      <c r="D662" s="13">
        <f ca="1">IF(A662&lt;$B$1,VLOOKUP(A662,[1]DI!$A$4:$B$15000,2,FALSE),0)</f>
        <v>4.1500000000000002E-2</v>
      </c>
      <c r="E662" s="14">
        <f t="shared" ca="1" si="222"/>
        <v>1.00016137</v>
      </c>
      <c r="F662" s="14">
        <f ca="1">(TRUNC(PRODUCT($E$12:$E661),16))</f>
        <v>1.0539973152673301</v>
      </c>
      <c r="G662" s="14">
        <f t="shared" ca="1" si="223"/>
        <v>1.0416674561963499</v>
      </c>
      <c r="H662" s="14">
        <f t="shared" ca="1" si="224"/>
        <v>1.0118366599999999</v>
      </c>
      <c r="I662" s="13">
        <f t="shared" si="213"/>
        <v>2.1000000000000001E-2</v>
      </c>
      <c r="J662" s="33">
        <f t="shared" si="214"/>
        <v>44285</v>
      </c>
      <c r="K662" s="2">
        <f t="shared" si="215"/>
        <v>87</v>
      </c>
      <c r="L662" s="17">
        <f t="shared" si="216"/>
        <v>87</v>
      </c>
      <c r="M662" s="12">
        <f t="shared" si="207"/>
        <v>1.007200726</v>
      </c>
      <c r="N662" s="12">
        <f t="shared" ca="1" si="208"/>
        <v>1.019122619</v>
      </c>
      <c r="O662" s="17">
        <f t="shared" si="217"/>
        <v>0</v>
      </c>
      <c r="P662" s="14">
        <f t="shared" ca="1" si="209"/>
        <v>19.122619</v>
      </c>
      <c r="Q662" s="21">
        <f t="shared" si="210"/>
        <v>0</v>
      </c>
      <c r="R662" s="14">
        <f t="shared" si="218"/>
        <v>0</v>
      </c>
      <c r="S662" s="4" t="str">
        <f t="shared" si="219"/>
        <v>J=</v>
      </c>
      <c r="T662" s="33">
        <f t="shared" si="220"/>
        <v>44469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</row>
    <row r="663" spans="1:148" x14ac:dyDescent="0.15">
      <c r="A663" s="41">
        <f t="shared" si="211"/>
        <v>44412</v>
      </c>
      <c r="B663" s="15">
        <f t="shared" ca="1" si="221"/>
        <v>1019.37113799</v>
      </c>
      <c r="C663" s="14">
        <f t="shared" si="212"/>
        <v>1000</v>
      </c>
      <c r="D663" s="13">
        <f ca="1">IF(A663&lt;$B$1,VLOOKUP(A663,[1]DI!$A$4:$B$15000,2,FALSE),0)</f>
        <v>4.1500000000000002E-2</v>
      </c>
      <c r="E663" s="14">
        <f t="shared" ca="1" si="222"/>
        <v>1.00016137</v>
      </c>
      <c r="F663" s="14">
        <f ca="1">(TRUNC(PRODUCT($E$12:$E662),16))</f>
        <v>1.0541673988141</v>
      </c>
      <c r="G663" s="14">
        <f t="shared" ca="1" si="223"/>
        <v>1.0416674561963499</v>
      </c>
      <c r="H663" s="14">
        <f t="shared" ca="1" si="224"/>
        <v>1.0119999399999999</v>
      </c>
      <c r="I663" s="13">
        <f t="shared" si="213"/>
        <v>2.1000000000000001E-2</v>
      </c>
      <c r="J663" s="33">
        <f t="shared" si="214"/>
        <v>44285</v>
      </c>
      <c r="K663" s="2">
        <f t="shared" si="215"/>
        <v>88</v>
      </c>
      <c r="L663" s="17">
        <f t="shared" si="216"/>
        <v>88</v>
      </c>
      <c r="M663" s="12">
        <f t="shared" si="207"/>
        <v>1.007283793</v>
      </c>
      <c r="N663" s="12">
        <f t="shared" ca="1" si="208"/>
        <v>1.0193711379999999</v>
      </c>
      <c r="O663" s="17">
        <f t="shared" si="217"/>
        <v>0</v>
      </c>
      <c r="P663" s="14">
        <f t="shared" ca="1" si="209"/>
        <v>19.371137990000001</v>
      </c>
      <c r="Q663" s="21">
        <f t="shared" si="210"/>
        <v>0</v>
      </c>
      <c r="R663" s="14">
        <f t="shared" si="218"/>
        <v>0</v>
      </c>
      <c r="S663" s="4" t="str">
        <f t="shared" si="219"/>
        <v>J=</v>
      </c>
      <c r="T663" s="33">
        <f t="shared" si="220"/>
        <v>44469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</row>
    <row r="664" spans="1:148" x14ac:dyDescent="0.15">
      <c r="A664" s="41">
        <f t="shared" si="211"/>
        <v>44413</v>
      </c>
      <c r="B664" s="15">
        <f t="shared" ca="1" si="221"/>
        <v>1019.619713</v>
      </c>
      <c r="C664" s="14">
        <f t="shared" si="212"/>
        <v>1000</v>
      </c>
      <c r="D664" s="13">
        <f ca="1">IF(A664&lt;$B$1,VLOOKUP(A664,[1]DI!$A$4:$B$15000,2,FALSE),0)</f>
        <v>5.1499999999999997E-2</v>
      </c>
      <c r="E664" s="14">
        <f t="shared" ca="1" si="222"/>
        <v>1.0001993</v>
      </c>
      <c r="F664" s="14">
        <f ca="1">(TRUNC(PRODUCT($E$12:$E663),16))</f>
        <v>1.0543375098072501</v>
      </c>
      <c r="G664" s="14">
        <f t="shared" ca="1" si="223"/>
        <v>1.0416674561963499</v>
      </c>
      <c r="H664" s="14">
        <f t="shared" ca="1" si="224"/>
        <v>1.01216324</v>
      </c>
      <c r="I664" s="13">
        <f t="shared" si="213"/>
        <v>2.1000000000000001E-2</v>
      </c>
      <c r="J664" s="33">
        <f t="shared" si="214"/>
        <v>44285</v>
      </c>
      <c r="K664" s="2">
        <f t="shared" si="215"/>
        <v>89</v>
      </c>
      <c r="L664" s="17">
        <f t="shared" si="216"/>
        <v>89</v>
      </c>
      <c r="M664" s="12">
        <f t="shared" si="207"/>
        <v>1.0073668680000001</v>
      </c>
      <c r="N664" s="12">
        <f t="shared" ca="1" si="208"/>
        <v>1.019619713</v>
      </c>
      <c r="O664" s="17">
        <f t="shared" si="217"/>
        <v>0</v>
      </c>
      <c r="P664" s="14">
        <f t="shared" ca="1" si="209"/>
        <v>19.619713000000001</v>
      </c>
      <c r="Q664" s="21">
        <f t="shared" si="210"/>
        <v>0</v>
      </c>
      <c r="R664" s="14">
        <f t="shared" si="218"/>
        <v>0</v>
      </c>
      <c r="S664" s="4" t="str">
        <f t="shared" si="219"/>
        <v>J=</v>
      </c>
      <c r="T664" s="33">
        <f t="shared" si="220"/>
        <v>44469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</row>
    <row r="665" spans="1:148" x14ac:dyDescent="0.15">
      <c r="A665" s="41">
        <f t="shared" si="211"/>
        <v>44414</v>
      </c>
      <c r="B665" s="15">
        <f t="shared" ca="1" si="221"/>
        <v>1019.9070369999999</v>
      </c>
      <c r="C665" s="14">
        <f t="shared" si="212"/>
        <v>1000</v>
      </c>
      <c r="D665" s="13">
        <f ca="1">IF(A665&lt;$B$1,VLOOKUP(A665,[1]DI!$A$4:$B$15000,2,FALSE),0)</f>
        <v>5.1499999999999997E-2</v>
      </c>
      <c r="E665" s="14">
        <f t="shared" ca="1" si="222"/>
        <v>1.0001993</v>
      </c>
      <c r="F665" s="14">
        <f ca="1">(TRUNC(PRODUCT($E$12:$E664),16))</f>
        <v>1.05454763927295</v>
      </c>
      <c r="G665" s="14">
        <f t="shared" ca="1" si="223"/>
        <v>1.0416674561963499</v>
      </c>
      <c r="H665" s="14">
        <f t="shared" ca="1" si="224"/>
        <v>1.0123649699999999</v>
      </c>
      <c r="I665" s="13">
        <f t="shared" si="213"/>
        <v>2.1000000000000001E-2</v>
      </c>
      <c r="J665" s="33">
        <f t="shared" si="214"/>
        <v>44285</v>
      </c>
      <c r="K665" s="2">
        <f t="shared" si="215"/>
        <v>90</v>
      </c>
      <c r="L665" s="17">
        <f t="shared" si="216"/>
        <v>90</v>
      </c>
      <c r="M665" s="12">
        <f t="shared" si="207"/>
        <v>1.007449949</v>
      </c>
      <c r="N665" s="12">
        <f t="shared" ca="1" si="208"/>
        <v>1.0199070370000001</v>
      </c>
      <c r="O665" s="17">
        <f t="shared" si="217"/>
        <v>0</v>
      </c>
      <c r="P665" s="14">
        <f t="shared" ca="1" si="209"/>
        <v>19.907036999999999</v>
      </c>
      <c r="Q665" s="21">
        <f t="shared" si="210"/>
        <v>0</v>
      </c>
      <c r="R665" s="14">
        <f t="shared" si="218"/>
        <v>0</v>
      </c>
      <c r="S665" s="4" t="str">
        <f t="shared" si="219"/>
        <v>J=</v>
      </c>
      <c r="T665" s="33">
        <f t="shared" si="220"/>
        <v>44469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</row>
    <row r="666" spans="1:148" x14ac:dyDescent="0.15">
      <c r="A666" s="41">
        <f t="shared" si="211"/>
        <v>44415</v>
      </c>
      <c r="B666" s="15">
        <f t="shared" ca="1" si="221"/>
        <v>1020.19443299</v>
      </c>
      <c r="C666" s="14">
        <f t="shared" si="212"/>
        <v>1000</v>
      </c>
      <c r="D666" s="13">
        <f ca="1">IF(A666&lt;$B$1,VLOOKUP(A666,[1]DI!$A$4:$B$15000,2,FALSE),0)</f>
        <v>0</v>
      </c>
      <c r="E666" s="14">
        <f t="shared" ca="1" si="222"/>
        <v>1</v>
      </c>
      <c r="F666" s="14">
        <f ca="1">(TRUNC(PRODUCT($E$12:$E665),16))</f>
        <v>1.05475781061746</v>
      </c>
      <c r="G666" s="14">
        <f t="shared" ca="1" si="223"/>
        <v>1.0416674561963499</v>
      </c>
      <c r="H666" s="14">
        <f t="shared" ca="1" si="224"/>
        <v>1.0125667300000001</v>
      </c>
      <c r="I666" s="13">
        <f t="shared" si="213"/>
        <v>2.1000000000000001E-2</v>
      </c>
      <c r="J666" s="33">
        <f t="shared" si="214"/>
        <v>44285</v>
      </c>
      <c r="K666" s="2">
        <f t="shared" si="215"/>
        <v>90</v>
      </c>
      <c r="L666" s="17">
        <f t="shared" si="216"/>
        <v>91</v>
      </c>
      <c r="M666" s="12">
        <f t="shared" si="207"/>
        <v>1.007533037</v>
      </c>
      <c r="N666" s="12">
        <f t="shared" ca="1" si="208"/>
        <v>1.0201944329999999</v>
      </c>
      <c r="O666" s="17">
        <f t="shared" si="217"/>
        <v>0</v>
      </c>
      <c r="P666" s="14">
        <f t="shared" ca="1" si="209"/>
        <v>20.194432989999999</v>
      </c>
      <c r="Q666" s="21">
        <f t="shared" si="210"/>
        <v>0</v>
      </c>
      <c r="R666" s="14">
        <f t="shared" si="218"/>
        <v>0</v>
      </c>
      <c r="S666" s="4" t="str">
        <f t="shared" si="219"/>
        <v>J=</v>
      </c>
      <c r="T666" s="33">
        <f t="shared" si="220"/>
        <v>44469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</row>
    <row r="667" spans="1:148" x14ac:dyDescent="0.15">
      <c r="A667" s="41">
        <f t="shared" si="211"/>
        <v>44416</v>
      </c>
      <c r="B667" s="15">
        <f t="shared" ca="1" si="221"/>
        <v>1020.19443299</v>
      </c>
      <c r="C667" s="14">
        <f t="shared" si="212"/>
        <v>1000</v>
      </c>
      <c r="D667" s="13">
        <f ca="1">IF(A667&lt;$B$1,VLOOKUP(A667,[1]DI!$A$4:$B$15000,2,FALSE),0)</f>
        <v>0</v>
      </c>
      <c r="E667" s="14">
        <f t="shared" ca="1" si="222"/>
        <v>1</v>
      </c>
      <c r="F667" s="14">
        <f ca="1">(TRUNC(PRODUCT($E$12:$E666),16))</f>
        <v>1.05475781061746</v>
      </c>
      <c r="G667" s="14">
        <f t="shared" ca="1" si="223"/>
        <v>1.0416674561963499</v>
      </c>
      <c r="H667" s="14">
        <f t="shared" ca="1" si="224"/>
        <v>1.0125667300000001</v>
      </c>
      <c r="I667" s="13">
        <f t="shared" si="213"/>
        <v>2.1000000000000001E-2</v>
      </c>
      <c r="J667" s="33">
        <f t="shared" si="214"/>
        <v>44285</v>
      </c>
      <c r="K667" s="2">
        <f t="shared" si="215"/>
        <v>90</v>
      </c>
      <c r="L667" s="17">
        <f t="shared" si="216"/>
        <v>91</v>
      </c>
      <c r="M667" s="12">
        <f t="shared" si="207"/>
        <v>1.007533037</v>
      </c>
      <c r="N667" s="12">
        <f t="shared" ca="1" si="208"/>
        <v>1.0201944329999999</v>
      </c>
      <c r="O667" s="17">
        <f t="shared" si="217"/>
        <v>0</v>
      </c>
      <c r="P667" s="14">
        <f t="shared" ca="1" si="209"/>
        <v>20.194432989999999</v>
      </c>
      <c r="Q667" s="21">
        <f t="shared" si="210"/>
        <v>0</v>
      </c>
      <c r="R667" s="14">
        <f t="shared" si="218"/>
        <v>0</v>
      </c>
      <c r="S667" s="4" t="str">
        <f t="shared" si="219"/>
        <v>J=</v>
      </c>
      <c r="T667" s="33">
        <f t="shared" si="220"/>
        <v>44469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</row>
    <row r="668" spans="1:148" x14ac:dyDescent="0.15">
      <c r="A668" s="41">
        <f t="shared" si="211"/>
        <v>44417</v>
      </c>
      <c r="B668" s="15">
        <f t="shared" ca="1" si="221"/>
        <v>1020.19443299</v>
      </c>
      <c r="C668" s="14">
        <f t="shared" si="212"/>
        <v>1000</v>
      </c>
      <c r="D668" s="13">
        <f ca="1">IF(A668&lt;$B$1,VLOOKUP(A668,[1]DI!$A$4:$B$15000,2,FALSE),0)</f>
        <v>5.1499999999999997E-2</v>
      </c>
      <c r="E668" s="14">
        <f t="shared" ca="1" si="222"/>
        <v>1.0001993</v>
      </c>
      <c r="F668" s="14">
        <f ca="1">(TRUNC(PRODUCT($E$12:$E667),16))</f>
        <v>1.05475781061746</v>
      </c>
      <c r="G668" s="14">
        <f t="shared" ca="1" si="223"/>
        <v>1.0416674561963499</v>
      </c>
      <c r="H668" s="14">
        <f t="shared" ca="1" si="224"/>
        <v>1.0125667300000001</v>
      </c>
      <c r="I668" s="13">
        <f t="shared" si="213"/>
        <v>2.1000000000000001E-2</v>
      </c>
      <c r="J668" s="33">
        <f t="shared" si="214"/>
        <v>44285</v>
      </c>
      <c r="K668" s="2">
        <f t="shared" si="215"/>
        <v>91</v>
      </c>
      <c r="L668" s="17">
        <f t="shared" si="216"/>
        <v>91</v>
      </c>
      <c r="M668" s="12">
        <f t="shared" si="207"/>
        <v>1.007533037</v>
      </c>
      <c r="N668" s="12">
        <f t="shared" ca="1" si="208"/>
        <v>1.0201944329999999</v>
      </c>
      <c r="O668" s="17">
        <f t="shared" si="217"/>
        <v>0</v>
      </c>
      <c r="P668" s="14">
        <f t="shared" ca="1" si="209"/>
        <v>20.194432989999999</v>
      </c>
      <c r="Q668" s="21">
        <f t="shared" si="210"/>
        <v>0</v>
      </c>
      <c r="R668" s="14">
        <f t="shared" si="218"/>
        <v>0</v>
      </c>
      <c r="S668" s="4" t="str">
        <f t="shared" si="219"/>
        <v>J=</v>
      </c>
      <c r="T668" s="33">
        <f t="shared" si="220"/>
        <v>44469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</row>
    <row r="669" spans="1:148" x14ac:dyDescent="0.15">
      <c r="A669" s="41">
        <f t="shared" si="211"/>
        <v>44418</v>
      </c>
      <c r="B669" s="15">
        <f t="shared" ca="1" si="221"/>
        <v>1020.4819199900001</v>
      </c>
      <c r="C669" s="14">
        <f t="shared" si="212"/>
        <v>1000</v>
      </c>
      <c r="D669" s="13">
        <f ca="1">IF(A669&lt;$B$1,VLOOKUP(A669,[1]DI!$A$4:$B$15000,2,FALSE),0)</f>
        <v>5.1499999999999997E-2</v>
      </c>
      <c r="E669" s="14">
        <f t="shared" ca="1" si="222"/>
        <v>1.0001993</v>
      </c>
      <c r="F669" s="14">
        <f ca="1">(TRUNC(PRODUCT($E$12:$E668),16))</f>
        <v>1.0549680238491099</v>
      </c>
      <c r="G669" s="14">
        <f t="shared" ca="1" si="223"/>
        <v>1.0416674561963499</v>
      </c>
      <c r="H669" s="14">
        <f t="shared" ca="1" si="224"/>
        <v>1.0127685399999999</v>
      </c>
      <c r="I669" s="13">
        <f t="shared" si="213"/>
        <v>2.1000000000000001E-2</v>
      </c>
      <c r="J669" s="33">
        <f t="shared" si="214"/>
        <v>44285</v>
      </c>
      <c r="K669" s="2">
        <f t="shared" si="215"/>
        <v>92</v>
      </c>
      <c r="L669" s="17">
        <f t="shared" si="216"/>
        <v>92</v>
      </c>
      <c r="M669" s="12">
        <f t="shared" si="207"/>
        <v>1.007616133</v>
      </c>
      <c r="N669" s="12">
        <f t="shared" ca="1" si="208"/>
        <v>1.0204819199999999</v>
      </c>
      <c r="O669" s="17">
        <f t="shared" si="217"/>
        <v>0</v>
      </c>
      <c r="P669" s="14">
        <f t="shared" ca="1" si="209"/>
        <v>20.481919990000002</v>
      </c>
      <c r="Q669" s="21">
        <f t="shared" si="210"/>
        <v>0</v>
      </c>
      <c r="R669" s="14">
        <f t="shared" si="218"/>
        <v>0</v>
      </c>
      <c r="S669" s="4" t="str">
        <f t="shared" si="219"/>
        <v>J=</v>
      </c>
      <c r="T669" s="33">
        <f t="shared" si="220"/>
        <v>44469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</row>
    <row r="670" spans="1:148" x14ac:dyDescent="0.15">
      <c r="A670" s="41">
        <f t="shared" si="211"/>
        <v>44419</v>
      </c>
      <c r="B670" s="15">
        <f t="shared" ca="1" si="221"/>
        <v>1020.76947599</v>
      </c>
      <c r="C670" s="14">
        <f t="shared" si="212"/>
        <v>1000</v>
      </c>
      <c r="D670" s="13">
        <f ca="1">IF(A670&lt;$B$1,VLOOKUP(A670,[1]DI!$A$4:$B$15000,2,FALSE),0)</f>
        <v>5.1499999999999997E-2</v>
      </c>
      <c r="E670" s="14">
        <f t="shared" ca="1" si="222"/>
        <v>1.0001993</v>
      </c>
      <c r="F670" s="14">
        <f ca="1">(TRUNC(PRODUCT($E$12:$E669),16))</f>
        <v>1.05517827897627</v>
      </c>
      <c r="G670" s="14">
        <f t="shared" ca="1" si="223"/>
        <v>1.0416674561963499</v>
      </c>
      <c r="H670" s="14">
        <f t="shared" ca="1" si="224"/>
        <v>1.0129703800000001</v>
      </c>
      <c r="I670" s="13">
        <f t="shared" si="213"/>
        <v>2.1000000000000001E-2</v>
      </c>
      <c r="J670" s="33">
        <f t="shared" si="214"/>
        <v>44285</v>
      </c>
      <c r="K670" s="2">
        <f t="shared" si="215"/>
        <v>93</v>
      </c>
      <c r="L670" s="17">
        <f t="shared" si="216"/>
        <v>93</v>
      </c>
      <c r="M670" s="12">
        <f t="shared" si="207"/>
        <v>1.0076992339999999</v>
      </c>
      <c r="N670" s="12">
        <f t="shared" ca="1" si="208"/>
        <v>1.0207694759999999</v>
      </c>
      <c r="O670" s="17">
        <f t="shared" si="217"/>
        <v>0</v>
      </c>
      <c r="P670" s="14">
        <f t="shared" ca="1" si="209"/>
        <v>20.76947599</v>
      </c>
      <c r="Q670" s="21">
        <f t="shared" si="210"/>
        <v>0</v>
      </c>
      <c r="R670" s="14">
        <f t="shared" si="218"/>
        <v>0</v>
      </c>
      <c r="S670" s="4" t="str">
        <f t="shared" si="219"/>
        <v>J=</v>
      </c>
      <c r="T670" s="33">
        <f t="shared" si="220"/>
        <v>44469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</row>
    <row r="671" spans="1:148" x14ac:dyDescent="0.15">
      <c r="A671" s="41">
        <f t="shared" si="211"/>
        <v>44420</v>
      </c>
      <c r="B671" s="15">
        <f t="shared" ca="1" si="221"/>
        <v>1021.05712399</v>
      </c>
      <c r="C671" s="14">
        <f t="shared" si="212"/>
        <v>1000</v>
      </c>
      <c r="D671" s="13">
        <f ca="1">IF(A671&lt;$B$1,VLOOKUP(A671,[1]DI!$A$4:$B$15000,2,FALSE),0)</f>
        <v>5.1499999999999997E-2</v>
      </c>
      <c r="E671" s="14">
        <f t="shared" ca="1" si="222"/>
        <v>1.0001993</v>
      </c>
      <c r="F671" s="14">
        <f ca="1">(TRUNC(PRODUCT($E$12:$E670),16))</f>
        <v>1.0553885760072701</v>
      </c>
      <c r="G671" s="14">
        <f t="shared" ca="1" si="223"/>
        <v>1.0416674561963499</v>
      </c>
      <c r="H671" s="14">
        <f t="shared" ca="1" si="224"/>
        <v>1.0131722700000001</v>
      </c>
      <c r="I671" s="13">
        <f t="shared" si="213"/>
        <v>2.1000000000000001E-2</v>
      </c>
      <c r="J671" s="33">
        <f t="shared" si="214"/>
        <v>44285</v>
      </c>
      <c r="K671" s="2">
        <f t="shared" si="215"/>
        <v>94</v>
      </c>
      <c r="L671" s="17">
        <f t="shared" si="216"/>
        <v>94</v>
      </c>
      <c r="M671" s="12">
        <f t="shared" si="207"/>
        <v>1.0077823429999999</v>
      </c>
      <c r="N671" s="12">
        <f t="shared" ca="1" si="208"/>
        <v>1.0210571239999999</v>
      </c>
      <c r="O671" s="17">
        <f t="shared" si="217"/>
        <v>0</v>
      </c>
      <c r="P671" s="14">
        <f t="shared" ca="1" si="209"/>
        <v>21.057123990000001</v>
      </c>
      <c r="Q671" s="21">
        <f t="shared" si="210"/>
        <v>0</v>
      </c>
      <c r="R671" s="14">
        <f t="shared" si="218"/>
        <v>0</v>
      </c>
      <c r="S671" s="4" t="str">
        <f t="shared" si="219"/>
        <v>J=</v>
      </c>
      <c r="T671" s="33">
        <f t="shared" si="220"/>
        <v>44469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</row>
    <row r="672" spans="1:148" x14ac:dyDescent="0.15">
      <c r="A672" s="41">
        <f t="shared" si="211"/>
        <v>44421</v>
      </c>
      <c r="B672" s="15">
        <f t="shared" ca="1" si="221"/>
        <v>1021.344843</v>
      </c>
      <c r="C672" s="14">
        <f t="shared" si="212"/>
        <v>1000</v>
      </c>
      <c r="D672" s="13">
        <f ca="1">IF(A672&lt;$B$1,VLOOKUP(A672,[1]DI!$A$4:$B$15000,2,FALSE),0)</f>
        <v>5.1499999999999997E-2</v>
      </c>
      <c r="E672" s="14">
        <f t="shared" ca="1" si="222"/>
        <v>1.0001993</v>
      </c>
      <c r="F672" s="14">
        <f ca="1">(TRUNC(PRODUCT($E$12:$E671),16))</f>
        <v>1.0555989149504701</v>
      </c>
      <c r="G672" s="14">
        <f t="shared" ca="1" si="223"/>
        <v>1.0416674561963499</v>
      </c>
      <c r="H672" s="14">
        <f t="shared" ca="1" si="224"/>
        <v>1.01337419</v>
      </c>
      <c r="I672" s="13">
        <f t="shared" si="213"/>
        <v>2.1000000000000001E-2</v>
      </c>
      <c r="J672" s="33">
        <f t="shared" si="214"/>
        <v>44285</v>
      </c>
      <c r="K672" s="2">
        <f t="shared" si="215"/>
        <v>95</v>
      </c>
      <c r="L672" s="17">
        <f t="shared" si="216"/>
        <v>95</v>
      </c>
      <c r="M672" s="12">
        <f t="shared" si="207"/>
        <v>1.007865459</v>
      </c>
      <c r="N672" s="12">
        <f t="shared" ca="1" si="208"/>
        <v>1.0213448430000001</v>
      </c>
      <c r="O672" s="17">
        <f t="shared" si="217"/>
        <v>0</v>
      </c>
      <c r="P672" s="14">
        <f t="shared" ca="1" si="209"/>
        <v>21.344843000000001</v>
      </c>
      <c r="Q672" s="21">
        <f t="shared" si="210"/>
        <v>0</v>
      </c>
      <c r="R672" s="14">
        <f t="shared" si="218"/>
        <v>0</v>
      </c>
      <c r="S672" s="4" t="str">
        <f t="shared" si="219"/>
        <v>J=</v>
      </c>
      <c r="T672" s="33">
        <f t="shared" si="220"/>
        <v>44469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</row>
    <row r="673" spans="1:148" x14ac:dyDescent="0.15">
      <c r="A673" s="41">
        <f t="shared" si="211"/>
        <v>44422</v>
      </c>
      <c r="B673" s="15">
        <f t="shared" ca="1" si="221"/>
        <v>1021.632652</v>
      </c>
      <c r="C673" s="14">
        <f t="shared" si="212"/>
        <v>1000</v>
      </c>
      <c r="D673" s="13">
        <f ca="1">IF(A673&lt;$B$1,VLOOKUP(A673,[1]DI!$A$4:$B$15000,2,FALSE),0)</f>
        <v>0</v>
      </c>
      <c r="E673" s="14">
        <f t="shared" ca="1" si="222"/>
        <v>1</v>
      </c>
      <c r="F673" s="14">
        <f ca="1">(TRUNC(PRODUCT($E$12:$E672),16))</f>
        <v>1.05580929581422</v>
      </c>
      <c r="G673" s="14">
        <f t="shared" ca="1" si="223"/>
        <v>1.0416674561963499</v>
      </c>
      <c r="H673" s="14">
        <f t="shared" ca="1" si="224"/>
        <v>1.0135761599999999</v>
      </c>
      <c r="I673" s="13">
        <f t="shared" si="213"/>
        <v>2.1000000000000001E-2</v>
      </c>
      <c r="J673" s="33">
        <f t="shared" si="214"/>
        <v>44285</v>
      </c>
      <c r="K673" s="2">
        <f t="shared" si="215"/>
        <v>95</v>
      </c>
      <c r="L673" s="17">
        <f t="shared" si="216"/>
        <v>96</v>
      </c>
      <c r="M673" s="12">
        <f t="shared" si="207"/>
        <v>1.007948581</v>
      </c>
      <c r="N673" s="12">
        <f t="shared" ca="1" si="208"/>
        <v>1.0216326520000001</v>
      </c>
      <c r="O673" s="17">
        <f t="shared" si="217"/>
        <v>0</v>
      </c>
      <c r="P673" s="14">
        <f t="shared" ca="1" si="209"/>
        <v>21.632652</v>
      </c>
      <c r="Q673" s="21">
        <f t="shared" si="210"/>
        <v>0</v>
      </c>
      <c r="R673" s="14">
        <f t="shared" si="218"/>
        <v>0</v>
      </c>
      <c r="S673" s="4" t="str">
        <f t="shared" si="219"/>
        <v>J=</v>
      </c>
      <c r="T673" s="33">
        <f t="shared" si="220"/>
        <v>44469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</row>
    <row r="674" spans="1:148" x14ac:dyDescent="0.15">
      <c r="A674" s="41">
        <f t="shared" si="211"/>
        <v>44423</v>
      </c>
      <c r="B674" s="15">
        <f t="shared" ca="1" si="221"/>
        <v>1021.632652</v>
      </c>
      <c r="C674" s="14">
        <f t="shared" si="212"/>
        <v>1000</v>
      </c>
      <c r="D674" s="13">
        <f ca="1">IF(A674&lt;$B$1,VLOOKUP(A674,[1]DI!$A$4:$B$15000,2,FALSE),0)</f>
        <v>0</v>
      </c>
      <c r="E674" s="14">
        <f t="shared" ca="1" si="222"/>
        <v>1</v>
      </c>
      <c r="F674" s="14">
        <f ca="1">(TRUNC(PRODUCT($E$12:$E673),16))</f>
        <v>1.05580929581422</v>
      </c>
      <c r="G674" s="14">
        <f t="shared" ca="1" si="223"/>
        <v>1.0416674561963499</v>
      </c>
      <c r="H674" s="14">
        <f t="shared" ca="1" si="224"/>
        <v>1.0135761599999999</v>
      </c>
      <c r="I674" s="13">
        <f t="shared" si="213"/>
        <v>2.1000000000000001E-2</v>
      </c>
      <c r="J674" s="33">
        <f t="shared" si="214"/>
        <v>44285</v>
      </c>
      <c r="K674" s="2">
        <f t="shared" si="215"/>
        <v>95</v>
      </c>
      <c r="L674" s="17">
        <f t="shared" si="216"/>
        <v>96</v>
      </c>
      <c r="M674" s="12">
        <f t="shared" si="207"/>
        <v>1.007948581</v>
      </c>
      <c r="N674" s="12">
        <f t="shared" ca="1" si="208"/>
        <v>1.0216326520000001</v>
      </c>
      <c r="O674" s="17">
        <f t="shared" si="217"/>
        <v>0</v>
      </c>
      <c r="P674" s="14">
        <f t="shared" ca="1" si="209"/>
        <v>21.632652</v>
      </c>
      <c r="Q674" s="21">
        <f t="shared" si="210"/>
        <v>0</v>
      </c>
      <c r="R674" s="14">
        <f t="shared" si="218"/>
        <v>0</v>
      </c>
      <c r="S674" s="4" t="str">
        <f t="shared" si="219"/>
        <v>J=</v>
      </c>
      <c r="T674" s="33">
        <f t="shared" si="220"/>
        <v>44469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</row>
    <row r="675" spans="1:148" x14ac:dyDescent="0.15">
      <c r="A675" s="41">
        <f t="shared" si="211"/>
        <v>44424</v>
      </c>
      <c r="B675" s="15">
        <f t="shared" ca="1" si="221"/>
        <v>1021.632652</v>
      </c>
      <c r="C675" s="14">
        <f t="shared" si="212"/>
        <v>1000</v>
      </c>
      <c r="D675" s="13">
        <f ca="1">IF(A675&lt;$B$1,VLOOKUP(A675,[1]DI!$A$4:$B$15000,2,FALSE),0)</f>
        <v>5.1499999999999997E-2</v>
      </c>
      <c r="E675" s="14">
        <f t="shared" ca="1" si="222"/>
        <v>1.0001993</v>
      </c>
      <c r="F675" s="14">
        <f ca="1">(TRUNC(PRODUCT($E$12:$E674),16))</f>
        <v>1.05580929581422</v>
      </c>
      <c r="G675" s="14">
        <f t="shared" ca="1" si="223"/>
        <v>1.0416674561963499</v>
      </c>
      <c r="H675" s="14">
        <f t="shared" ca="1" si="224"/>
        <v>1.0135761599999999</v>
      </c>
      <c r="I675" s="13">
        <f t="shared" si="213"/>
        <v>2.1000000000000001E-2</v>
      </c>
      <c r="J675" s="33">
        <f t="shared" si="214"/>
        <v>44285</v>
      </c>
      <c r="K675" s="2">
        <f t="shared" si="215"/>
        <v>96</v>
      </c>
      <c r="L675" s="17">
        <f t="shared" si="216"/>
        <v>96</v>
      </c>
      <c r="M675" s="12">
        <f t="shared" si="207"/>
        <v>1.007948581</v>
      </c>
      <c r="N675" s="12">
        <f t="shared" ca="1" si="208"/>
        <v>1.0216326520000001</v>
      </c>
      <c r="O675" s="17">
        <f t="shared" si="217"/>
        <v>0</v>
      </c>
      <c r="P675" s="14">
        <f t="shared" ca="1" si="209"/>
        <v>21.632652</v>
      </c>
      <c r="Q675" s="21">
        <f t="shared" si="210"/>
        <v>0</v>
      </c>
      <c r="R675" s="14">
        <f t="shared" si="218"/>
        <v>0</v>
      </c>
      <c r="S675" s="4" t="str">
        <f t="shared" si="219"/>
        <v>J=</v>
      </c>
      <c r="T675" s="33">
        <f t="shared" si="220"/>
        <v>44469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</row>
    <row r="676" spans="1:148" x14ac:dyDescent="0.15">
      <c r="A676" s="41">
        <f t="shared" si="211"/>
        <v>44425</v>
      </c>
      <c r="B676" s="15">
        <f t="shared" ca="1" si="221"/>
        <v>1021.920533</v>
      </c>
      <c r="C676" s="14">
        <f t="shared" si="212"/>
        <v>1000</v>
      </c>
      <c r="D676" s="13">
        <f ca="1">IF(A676&lt;$B$1,VLOOKUP(A676,[1]DI!$A$4:$B$15000,2,FALSE),0)</f>
        <v>5.1499999999999997E-2</v>
      </c>
      <c r="E676" s="14">
        <f t="shared" ca="1" si="222"/>
        <v>1.0001993</v>
      </c>
      <c r="F676" s="14">
        <f ca="1">(TRUNC(PRODUCT($E$12:$E675),16))</f>
        <v>1.0560197186068701</v>
      </c>
      <c r="G676" s="14">
        <f t="shared" ca="1" si="223"/>
        <v>1.0416674561963499</v>
      </c>
      <c r="H676" s="14">
        <f t="shared" ca="1" si="224"/>
        <v>1.01377816</v>
      </c>
      <c r="I676" s="13">
        <f t="shared" si="213"/>
        <v>2.1000000000000001E-2</v>
      </c>
      <c r="J676" s="33">
        <f t="shared" si="214"/>
        <v>44285</v>
      </c>
      <c r="K676" s="2">
        <f t="shared" si="215"/>
        <v>97</v>
      </c>
      <c r="L676" s="17">
        <f t="shared" si="216"/>
        <v>97</v>
      </c>
      <c r="M676" s="12">
        <f t="shared" si="207"/>
        <v>1.0080317110000001</v>
      </c>
      <c r="N676" s="12">
        <f t="shared" ca="1" si="208"/>
        <v>1.0219205330000001</v>
      </c>
      <c r="O676" s="17">
        <f t="shared" si="217"/>
        <v>0</v>
      </c>
      <c r="P676" s="14">
        <f t="shared" ca="1" si="209"/>
        <v>21.920532999999999</v>
      </c>
      <c r="Q676" s="21">
        <f t="shared" si="210"/>
        <v>0</v>
      </c>
      <c r="R676" s="14">
        <f t="shared" si="218"/>
        <v>0</v>
      </c>
      <c r="S676" s="4" t="str">
        <f t="shared" si="219"/>
        <v>J=</v>
      </c>
      <c r="T676" s="33">
        <f t="shared" si="220"/>
        <v>44469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</row>
    <row r="677" spans="1:148" x14ac:dyDescent="0.15">
      <c r="A677" s="41">
        <f t="shared" si="211"/>
        <v>44426</v>
      </c>
      <c r="B677" s="15">
        <f t="shared" ca="1" si="221"/>
        <v>1022.2085039999999</v>
      </c>
      <c r="C677" s="14">
        <f t="shared" si="212"/>
        <v>1000</v>
      </c>
      <c r="D677" s="13">
        <f ca="1">IF(A677&lt;$B$1,VLOOKUP(A677,[1]DI!$A$4:$B$15000,2,FALSE),0)</f>
        <v>5.1499999999999997E-2</v>
      </c>
      <c r="E677" s="14">
        <f t="shared" ca="1" si="222"/>
        <v>1.0001993</v>
      </c>
      <c r="F677" s="14">
        <f ca="1">(TRUNC(PRODUCT($E$12:$E676),16))</f>
        <v>1.05623018333679</v>
      </c>
      <c r="G677" s="14">
        <f t="shared" ca="1" si="223"/>
        <v>1.0416674561963499</v>
      </c>
      <c r="H677" s="14">
        <f t="shared" ca="1" si="224"/>
        <v>1.0139802099999999</v>
      </c>
      <c r="I677" s="13">
        <f t="shared" si="213"/>
        <v>2.1000000000000001E-2</v>
      </c>
      <c r="J677" s="33">
        <f t="shared" si="214"/>
        <v>44285</v>
      </c>
      <c r="K677" s="2">
        <f t="shared" si="215"/>
        <v>98</v>
      </c>
      <c r="L677" s="17">
        <f t="shared" si="216"/>
        <v>98</v>
      </c>
      <c r="M677" s="12">
        <f t="shared" si="207"/>
        <v>1.0081148470000001</v>
      </c>
      <c r="N677" s="12">
        <f t="shared" ca="1" si="208"/>
        <v>1.022208504</v>
      </c>
      <c r="O677" s="17">
        <f t="shared" si="217"/>
        <v>0</v>
      </c>
      <c r="P677" s="14">
        <f t="shared" ca="1" si="209"/>
        <v>22.208504000000001</v>
      </c>
      <c r="Q677" s="21">
        <f t="shared" si="210"/>
        <v>0</v>
      </c>
      <c r="R677" s="14">
        <f t="shared" si="218"/>
        <v>0</v>
      </c>
      <c r="S677" s="4" t="str">
        <f t="shared" si="219"/>
        <v>J=</v>
      </c>
      <c r="T677" s="33">
        <f t="shared" si="220"/>
        <v>44469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</row>
    <row r="678" spans="1:148" x14ac:dyDescent="0.15">
      <c r="A678" s="41">
        <f t="shared" si="211"/>
        <v>44427</v>
      </c>
      <c r="B678" s="15">
        <f t="shared" ca="1" si="221"/>
        <v>1022.496546</v>
      </c>
      <c r="C678" s="14">
        <f t="shared" si="212"/>
        <v>1000</v>
      </c>
      <c r="D678" s="13">
        <f ca="1">IF(A678&lt;$B$1,VLOOKUP(A678,[1]DI!$A$4:$B$15000,2,FALSE),0)</f>
        <v>5.1499999999999997E-2</v>
      </c>
      <c r="E678" s="14">
        <f t="shared" ca="1" si="222"/>
        <v>1.0001993</v>
      </c>
      <c r="F678" s="14">
        <f ca="1">(TRUNC(PRODUCT($E$12:$E677),16))</f>
        <v>1.05644069001233</v>
      </c>
      <c r="G678" s="14">
        <f t="shared" ca="1" si="223"/>
        <v>1.0416674561963499</v>
      </c>
      <c r="H678" s="14">
        <f t="shared" ca="1" si="224"/>
        <v>1.0141822899999999</v>
      </c>
      <c r="I678" s="13">
        <f t="shared" si="213"/>
        <v>2.1000000000000001E-2</v>
      </c>
      <c r="J678" s="33">
        <f t="shared" si="214"/>
        <v>44285</v>
      </c>
      <c r="K678" s="2">
        <f t="shared" si="215"/>
        <v>99</v>
      </c>
      <c r="L678" s="17">
        <f t="shared" si="216"/>
        <v>99</v>
      </c>
      <c r="M678" s="12">
        <f t="shared" si="207"/>
        <v>1.00819799</v>
      </c>
      <c r="N678" s="12">
        <f t="shared" ca="1" si="208"/>
        <v>1.022496546</v>
      </c>
      <c r="O678" s="17">
        <f t="shared" si="217"/>
        <v>0</v>
      </c>
      <c r="P678" s="14">
        <f t="shared" ca="1" si="209"/>
        <v>22.496545999999999</v>
      </c>
      <c r="Q678" s="21">
        <f t="shared" si="210"/>
        <v>0</v>
      </c>
      <c r="R678" s="14">
        <f t="shared" si="218"/>
        <v>0</v>
      </c>
      <c r="S678" s="4" t="str">
        <f t="shared" si="219"/>
        <v>J=</v>
      </c>
      <c r="T678" s="33">
        <f t="shared" si="220"/>
        <v>44469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</row>
    <row r="679" spans="1:148" x14ac:dyDescent="0.15">
      <c r="A679" s="41">
        <f t="shared" si="211"/>
        <v>44428</v>
      </c>
      <c r="B679" s="15">
        <f t="shared" ca="1" si="221"/>
        <v>1022.78467899</v>
      </c>
      <c r="C679" s="14">
        <f t="shared" si="212"/>
        <v>1000</v>
      </c>
      <c r="D679" s="13">
        <f ca="1">IF(A679&lt;$B$1,VLOOKUP(A679,[1]DI!$A$4:$B$15000,2,FALSE),0)</f>
        <v>5.1499999999999997E-2</v>
      </c>
      <c r="E679" s="14">
        <f t="shared" ca="1" si="222"/>
        <v>1.0001993</v>
      </c>
      <c r="F679" s="14">
        <f ca="1">(TRUNC(PRODUCT($E$12:$E678),16))</f>
        <v>1.0566512386418501</v>
      </c>
      <c r="G679" s="14">
        <f t="shared" ca="1" si="223"/>
        <v>1.0416674561963499</v>
      </c>
      <c r="H679" s="14">
        <f t="shared" ca="1" si="224"/>
        <v>1.0143844200000001</v>
      </c>
      <c r="I679" s="13">
        <f t="shared" si="213"/>
        <v>2.1000000000000001E-2</v>
      </c>
      <c r="J679" s="33">
        <f t="shared" si="214"/>
        <v>44285</v>
      </c>
      <c r="K679" s="2">
        <f t="shared" si="215"/>
        <v>100</v>
      </c>
      <c r="L679" s="17">
        <f t="shared" si="216"/>
        <v>100</v>
      </c>
      <c r="M679" s="12">
        <f t="shared" si="207"/>
        <v>1.00828114</v>
      </c>
      <c r="N679" s="12">
        <f t="shared" ca="1" si="208"/>
        <v>1.0227846789999999</v>
      </c>
      <c r="O679" s="17">
        <f t="shared" si="217"/>
        <v>0</v>
      </c>
      <c r="P679" s="14">
        <f t="shared" ca="1" si="209"/>
        <v>22.78467899</v>
      </c>
      <c r="Q679" s="21">
        <f t="shared" si="210"/>
        <v>0</v>
      </c>
      <c r="R679" s="14">
        <f t="shared" si="218"/>
        <v>0</v>
      </c>
      <c r="S679" s="4" t="str">
        <f t="shared" si="219"/>
        <v>J=</v>
      </c>
      <c r="T679" s="33">
        <f t="shared" si="220"/>
        <v>44469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</row>
    <row r="680" spans="1:148" x14ac:dyDescent="0.15">
      <c r="A680" s="41">
        <f t="shared" si="211"/>
        <v>44429</v>
      </c>
      <c r="B680" s="15">
        <f t="shared" ca="1" si="221"/>
        <v>1023.072894</v>
      </c>
      <c r="C680" s="14">
        <f t="shared" si="212"/>
        <v>1000</v>
      </c>
      <c r="D680" s="13">
        <f ca="1">IF(A680&lt;$B$1,VLOOKUP(A680,[1]DI!$A$4:$B$15000,2,FALSE),0)</f>
        <v>0</v>
      </c>
      <c r="E680" s="14">
        <f t="shared" ca="1" si="222"/>
        <v>1</v>
      </c>
      <c r="F680" s="14">
        <f ca="1">(TRUNC(PRODUCT($E$12:$E679),16))</f>
        <v>1.05686182923371</v>
      </c>
      <c r="G680" s="14">
        <f t="shared" ca="1" si="223"/>
        <v>1.0416674561963499</v>
      </c>
      <c r="H680" s="14">
        <f t="shared" ca="1" si="224"/>
        <v>1.01458659</v>
      </c>
      <c r="I680" s="13">
        <f t="shared" si="213"/>
        <v>2.1000000000000001E-2</v>
      </c>
      <c r="J680" s="33">
        <f t="shared" si="214"/>
        <v>44285</v>
      </c>
      <c r="K680" s="2">
        <f t="shared" si="215"/>
        <v>100</v>
      </c>
      <c r="L680" s="17">
        <f t="shared" si="216"/>
        <v>101</v>
      </c>
      <c r="M680" s="12">
        <f t="shared" si="207"/>
        <v>1.008364297</v>
      </c>
      <c r="N680" s="12">
        <f t="shared" ca="1" si="208"/>
        <v>1.023072894</v>
      </c>
      <c r="O680" s="17">
        <f t="shared" si="217"/>
        <v>0</v>
      </c>
      <c r="P680" s="14">
        <f t="shared" ca="1" si="209"/>
        <v>23.072894000000002</v>
      </c>
      <c r="Q680" s="21">
        <f t="shared" si="210"/>
        <v>0</v>
      </c>
      <c r="R680" s="14">
        <f t="shared" si="218"/>
        <v>0</v>
      </c>
      <c r="S680" s="4" t="str">
        <f t="shared" si="219"/>
        <v>J=</v>
      </c>
      <c r="T680" s="33">
        <f t="shared" si="220"/>
        <v>44469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</row>
    <row r="681" spans="1:148" x14ac:dyDescent="0.15">
      <c r="A681" s="41">
        <f t="shared" si="211"/>
        <v>44430</v>
      </c>
      <c r="B681" s="15">
        <f t="shared" ca="1" si="221"/>
        <v>1023.072894</v>
      </c>
      <c r="C681" s="14">
        <f t="shared" si="212"/>
        <v>1000</v>
      </c>
      <c r="D681" s="13">
        <f ca="1">IF(A681&lt;$B$1,VLOOKUP(A681,[1]DI!$A$4:$B$15000,2,FALSE),0)</f>
        <v>0</v>
      </c>
      <c r="E681" s="14">
        <f t="shared" ca="1" si="222"/>
        <v>1</v>
      </c>
      <c r="F681" s="14">
        <f ca="1">(TRUNC(PRODUCT($E$12:$E680),16))</f>
        <v>1.05686182923371</v>
      </c>
      <c r="G681" s="14">
        <f t="shared" ca="1" si="223"/>
        <v>1.0416674561963499</v>
      </c>
      <c r="H681" s="14">
        <f t="shared" ca="1" si="224"/>
        <v>1.01458659</v>
      </c>
      <c r="I681" s="13">
        <f t="shared" si="213"/>
        <v>2.1000000000000001E-2</v>
      </c>
      <c r="J681" s="33">
        <f t="shared" si="214"/>
        <v>44285</v>
      </c>
      <c r="K681" s="2">
        <f t="shared" si="215"/>
        <v>100</v>
      </c>
      <c r="L681" s="17">
        <f t="shared" si="216"/>
        <v>101</v>
      </c>
      <c r="M681" s="12">
        <f t="shared" si="207"/>
        <v>1.008364297</v>
      </c>
      <c r="N681" s="12">
        <f t="shared" ca="1" si="208"/>
        <v>1.023072894</v>
      </c>
      <c r="O681" s="17">
        <f t="shared" si="217"/>
        <v>0</v>
      </c>
      <c r="P681" s="14">
        <f t="shared" ca="1" si="209"/>
        <v>23.072894000000002</v>
      </c>
      <c r="Q681" s="21">
        <f t="shared" si="210"/>
        <v>0</v>
      </c>
      <c r="R681" s="14">
        <f t="shared" si="218"/>
        <v>0</v>
      </c>
      <c r="S681" s="4" t="str">
        <f t="shared" si="219"/>
        <v>J=</v>
      </c>
      <c r="T681" s="33">
        <f t="shared" si="220"/>
        <v>44469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</row>
    <row r="682" spans="1:148" x14ac:dyDescent="0.15">
      <c r="A682" s="41">
        <f t="shared" si="211"/>
        <v>44431</v>
      </c>
      <c r="B682" s="15">
        <f t="shared" ca="1" si="221"/>
        <v>1023.072894</v>
      </c>
      <c r="C682" s="14">
        <f t="shared" si="212"/>
        <v>1000</v>
      </c>
      <c r="D682" s="13">
        <f ca="1">IF(A682&lt;$B$1,VLOOKUP(A682,[1]DI!$A$4:$B$15000,2,FALSE),0)</f>
        <v>5.1499999999999997E-2</v>
      </c>
      <c r="E682" s="14">
        <f t="shared" ca="1" si="222"/>
        <v>1.0001993</v>
      </c>
      <c r="F682" s="14">
        <f ca="1">(TRUNC(PRODUCT($E$12:$E681),16))</f>
        <v>1.05686182923371</v>
      </c>
      <c r="G682" s="14">
        <f t="shared" ca="1" si="223"/>
        <v>1.0416674561963499</v>
      </c>
      <c r="H682" s="14">
        <f t="shared" ca="1" si="224"/>
        <v>1.01458659</v>
      </c>
      <c r="I682" s="13">
        <f t="shared" si="213"/>
        <v>2.1000000000000001E-2</v>
      </c>
      <c r="J682" s="33">
        <f t="shared" si="214"/>
        <v>44285</v>
      </c>
      <c r="K682" s="2">
        <f t="shared" si="215"/>
        <v>101</v>
      </c>
      <c r="L682" s="17">
        <f t="shared" si="216"/>
        <v>101</v>
      </c>
      <c r="M682" s="12">
        <f t="shared" si="207"/>
        <v>1.008364297</v>
      </c>
      <c r="N682" s="12">
        <f t="shared" ca="1" si="208"/>
        <v>1.023072894</v>
      </c>
      <c r="O682" s="17">
        <f t="shared" si="217"/>
        <v>0</v>
      </c>
      <c r="P682" s="14">
        <f t="shared" ca="1" si="209"/>
        <v>23.072894000000002</v>
      </c>
      <c r="Q682" s="21">
        <f t="shared" si="210"/>
        <v>0</v>
      </c>
      <c r="R682" s="14">
        <f t="shared" si="218"/>
        <v>0</v>
      </c>
      <c r="S682" s="4" t="str">
        <f t="shared" si="219"/>
        <v>J=</v>
      </c>
      <c r="T682" s="33">
        <f t="shared" si="220"/>
        <v>44469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</row>
    <row r="683" spans="1:148" x14ac:dyDescent="0.15">
      <c r="A683" s="41">
        <f t="shared" si="211"/>
        <v>44432</v>
      </c>
      <c r="B683" s="15">
        <f t="shared" ca="1" si="221"/>
        <v>1023.361178</v>
      </c>
      <c r="C683" s="14">
        <f t="shared" si="212"/>
        <v>1000</v>
      </c>
      <c r="D683" s="13">
        <f ca="1">IF(A683&lt;$B$1,VLOOKUP(A683,[1]DI!$A$4:$B$15000,2,FALSE),0)</f>
        <v>5.1499999999999997E-2</v>
      </c>
      <c r="E683" s="14">
        <f t="shared" ca="1" si="222"/>
        <v>1.0001993</v>
      </c>
      <c r="F683" s="14">
        <f ca="1">(TRUNC(PRODUCT($E$12:$E682),16))</f>
        <v>1.0570724617962799</v>
      </c>
      <c r="G683" s="14">
        <f t="shared" ca="1" si="223"/>
        <v>1.0416674561963499</v>
      </c>
      <c r="H683" s="14">
        <f t="shared" ca="1" si="224"/>
        <v>1.0147887900000001</v>
      </c>
      <c r="I683" s="13">
        <f t="shared" si="213"/>
        <v>2.1000000000000001E-2</v>
      </c>
      <c r="J683" s="33">
        <f t="shared" si="214"/>
        <v>44285</v>
      </c>
      <c r="K683" s="2">
        <f t="shared" si="215"/>
        <v>102</v>
      </c>
      <c r="L683" s="17">
        <f t="shared" si="216"/>
        <v>102</v>
      </c>
      <c r="M683" s="12">
        <f t="shared" si="207"/>
        <v>1.00844746</v>
      </c>
      <c r="N683" s="12">
        <f t="shared" ca="1" si="208"/>
        <v>1.023361178</v>
      </c>
      <c r="O683" s="17">
        <f t="shared" si="217"/>
        <v>0</v>
      </c>
      <c r="P683" s="14">
        <f t="shared" ca="1" si="209"/>
        <v>23.361177999999999</v>
      </c>
      <c r="Q683" s="21">
        <f t="shared" si="210"/>
        <v>0</v>
      </c>
      <c r="R683" s="14">
        <f t="shared" si="218"/>
        <v>0</v>
      </c>
      <c r="S683" s="4" t="str">
        <f t="shared" si="219"/>
        <v>J=</v>
      </c>
      <c r="T683" s="33">
        <f t="shared" si="220"/>
        <v>44469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</row>
    <row r="684" spans="1:148" x14ac:dyDescent="0.15">
      <c r="A684" s="41">
        <f t="shared" si="211"/>
        <v>44433</v>
      </c>
      <c r="B684" s="15">
        <f t="shared" ca="1" si="221"/>
        <v>1023.64955399</v>
      </c>
      <c r="C684" s="14">
        <f t="shared" si="212"/>
        <v>1000</v>
      </c>
      <c r="D684" s="13">
        <f ca="1">IF(A684&lt;$B$1,VLOOKUP(A684,[1]DI!$A$4:$B$15000,2,FALSE),0)</f>
        <v>5.1499999999999997E-2</v>
      </c>
      <c r="E684" s="14">
        <f t="shared" ca="1" si="222"/>
        <v>1.0001993</v>
      </c>
      <c r="F684" s="14">
        <f ca="1">(TRUNC(PRODUCT($E$12:$E683),16))</f>
        <v>1.05728313633791</v>
      </c>
      <c r="G684" s="14">
        <f t="shared" ca="1" si="223"/>
        <v>1.0416674561963499</v>
      </c>
      <c r="H684" s="14">
        <f t="shared" ca="1" si="224"/>
        <v>1.01499104</v>
      </c>
      <c r="I684" s="13">
        <f t="shared" si="213"/>
        <v>2.1000000000000001E-2</v>
      </c>
      <c r="J684" s="33">
        <f t="shared" si="214"/>
        <v>44285</v>
      </c>
      <c r="K684" s="2">
        <f t="shared" si="215"/>
        <v>103</v>
      </c>
      <c r="L684" s="17">
        <f t="shared" si="216"/>
        <v>103</v>
      </c>
      <c r="M684" s="12">
        <f t="shared" si="207"/>
        <v>1.008530631</v>
      </c>
      <c r="N684" s="12">
        <f t="shared" ca="1" si="208"/>
        <v>1.0236495539999999</v>
      </c>
      <c r="O684" s="17">
        <f t="shared" si="217"/>
        <v>0</v>
      </c>
      <c r="P684" s="14">
        <f t="shared" ca="1" si="209"/>
        <v>23.649553990000001</v>
      </c>
      <c r="Q684" s="21">
        <f t="shared" si="210"/>
        <v>0</v>
      </c>
      <c r="R684" s="14">
        <f t="shared" si="218"/>
        <v>0</v>
      </c>
      <c r="S684" s="4" t="str">
        <f t="shared" si="219"/>
        <v>J=</v>
      </c>
      <c r="T684" s="33">
        <f t="shared" si="220"/>
        <v>44469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</row>
    <row r="685" spans="1:148" x14ac:dyDescent="0.15">
      <c r="A685" s="41">
        <f t="shared" si="211"/>
        <v>44434</v>
      </c>
      <c r="B685" s="15">
        <f t="shared" ca="1" si="221"/>
        <v>1023.93801</v>
      </c>
      <c r="C685" s="14">
        <f t="shared" si="212"/>
        <v>1000</v>
      </c>
      <c r="D685" s="13">
        <f ca="1">IF(A685&lt;$B$1,VLOOKUP(A685,[1]DI!$A$4:$B$15000,2,FALSE),0)</f>
        <v>5.1499999999999997E-2</v>
      </c>
      <c r="E685" s="14">
        <f t="shared" ca="1" si="222"/>
        <v>1.0001993</v>
      </c>
      <c r="F685" s="14">
        <f ca="1">(TRUNC(PRODUCT($E$12:$E684),16))</f>
        <v>1.0574938528669799</v>
      </c>
      <c r="G685" s="14">
        <f t="shared" ca="1" si="223"/>
        <v>1.0416674561963499</v>
      </c>
      <c r="H685" s="14">
        <f t="shared" ca="1" si="224"/>
        <v>1.01519333</v>
      </c>
      <c r="I685" s="13">
        <f t="shared" si="213"/>
        <v>2.1000000000000001E-2</v>
      </c>
      <c r="J685" s="33">
        <f t="shared" si="214"/>
        <v>44285</v>
      </c>
      <c r="K685" s="2">
        <f t="shared" si="215"/>
        <v>104</v>
      </c>
      <c r="L685" s="17">
        <f t="shared" si="216"/>
        <v>104</v>
      </c>
      <c r="M685" s="12">
        <f t="shared" si="207"/>
        <v>1.008613808</v>
      </c>
      <c r="N685" s="12">
        <f t="shared" ca="1" si="208"/>
        <v>1.02393801</v>
      </c>
      <c r="O685" s="17">
        <f t="shared" si="217"/>
        <v>0</v>
      </c>
      <c r="P685" s="14">
        <f t="shared" ca="1" si="209"/>
        <v>23.938009999999998</v>
      </c>
      <c r="Q685" s="21">
        <f t="shared" si="210"/>
        <v>0</v>
      </c>
      <c r="R685" s="14">
        <f t="shared" si="218"/>
        <v>0</v>
      </c>
      <c r="S685" s="4" t="str">
        <f t="shared" si="219"/>
        <v>J=</v>
      </c>
      <c r="T685" s="33">
        <f t="shared" si="220"/>
        <v>44469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</row>
    <row r="686" spans="1:148" x14ac:dyDescent="0.15">
      <c r="A686" s="41">
        <f t="shared" si="211"/>
        <v>44435</v>
      </c>
      <c r="B686" s="15">
        <f t="shared" ca="1" si="221"/>
        <v>1024.22654799</v>
      </c>
      <c r="C686" s="14">
        <f t="shared" si="212"/>
        <v>1000</v>
      </c>
      <c r="D686" s="13">
        <f ca="1">IF(A686&lt;$B$1,VLOOKUP(A686,[1]DI!$A$4:$B$15000,2,FALSE),0)</f>
        <v>5.1499999999999997E-2</v>
      </c>
      <c r="E686" s="14">
        <f t="shared" ca="1" si="222"/>
        <v>1.0001993</v>
      </c>
      <c r="F686" s="14">
        <f ca="1">(TRUNC(PRODUCT($E$12:$E685),16))</f>
        <v>1.05770461139186</v>
      </c>
      <c r="G686" s="14">
        <f t="shared" ca="1" si="223"/>
        <v>1.0416674561963499</v>
      </c>
      <c r="H686" s="14">
        <f t="shared" ca="1" si="224"/>
        <v>1.01539566</v>
      </c>
      <c r="I686" s="13">
        <f t="shared" si="213"/>
        <v>2.1000000000000001E-2</v>
      </c>
      <c r="J686" s="33">
        <f t="shared" si="214"/>
        <v>44285</v>
      </c>
      <c r="K686" s="2">
        <f t="shared" si="215"/>
        <v>105</v>
      </c>
      <c r="L686" s="17">
        <f t="shared" si="216"/>
        <v>105</v>
      </c>
      <c r="M686" s="12">
        <f t="shared" si="207"/>
        <v>1.008696992</v>
      </c>
      <c r="N686" s="12">
        <f t="shared" ca="1" si="208"/>
        <v>1.0242265479999999</v>
      </c>
      <c r="O686" s="17">
        <f t="shared" si="217"/>
        <v>0</v>
      </c>
      <c r="P686" s="14">
        <f t="shared" ca="1" si="209"/>
        <v>24.22654799</v>
      </c>
      <c r="Q686" s="21">
        <f t="shared" si="210"/>
        <v>0</v>
      </c>
      <c r="R686" s="14">
        <f t="shared" si="218"/>
        <v>0</v>
      </c>
      <c r="S686" s="4" t="str">
        <f t="shared" si="219"/>
        <v>J=</v>
      </c>
      <c r="T686" s="33">
        <f t="shared" si="220"/>
        <v>44469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</row>
    <row r="687" spans="1:148" x14ac:dyDescent="0.15">
      <c r="A687" s="41">
        <f t="shared" si="211"/>
        <v>44436</v>
      </c>
      <c r="B687" s="15">
        <f t="shared" ca="1" si="221"/>
        <v>1024.5151669899999</v>
      </c>
      <c r="C687" s="14">
        <f t="shared" si="212"/>
        <v>1000</v>
      </c>
      <c r="D687" s="13">
        <f ca="1">IF(A687&lt;$B$1,VLOOKUP(A687,[1]DI!$A$4:$B$15000,2,FALSE),0)</f>
        <v>0</v>
      </c>
      <c r="E687" s="14">
        <f t="shared" ca="1" si="222"/>
        <v>1</v>
      </c>
      <c r="F687" s="14">
        <f ca="1">(TRUNC(PRODUCT($E$12:$E686),16))</f>
        <v>1.05791541192091</v>
      </c>
      <c r="G687" s="14">
        <f t="shared" ca="1" si="223"/>
        <v>1.0416674561963499</v>
      </c>
      <c r="H687" s="14">
        <f t="shared" ca="1" si="224"/>
        <v>1.01559803</v>
      </c>
      <c r="I687" s="13">
        <f t="shared" si="213"/>
        <v>2.1000000000000001E-2</v>
      </c>
      <c r="J687" s="33">
        <f t="shared" si="214"/>
        <v>44285</v>
      </c>
      <c r="K687" s="2">
        <f t="shared" si="215"/>
        <v>105</v>
      </c>
      <c r="L687" s="17">
        <f t="shared" si="216"/>
        <v>106</v>
      </c>
      <c r="M687" s="12">
        <f t="shared" si="207"/>
        <v>1.0087801830000001</v>
      </c>
      <c r="N687" s="12">
        <f t="shared" ca="1" si="208"/>
        <v>1.0245151669999999</v>
      </c>
      <c r="O687" s="17">
        <f t="shared" si="217"/>
        <v>0</v>
      </c>
      <c r="P687" s="14">
        <f t="shared" ca="1" si="209"/>
        <v>24.515166990000001</v>
      </c>
      <c r="Q687" s="21">
        <f t="shared" si="210"/>
        <v>0</v>
      </c>
      <c r="R687" s="14">
        <f t="shared" si="218"/>
        <v>0</v>
      </c>
      <c r="S687" s="4" t="str">
        <f t="shared" si="219"/>
        <v>J=</v>
      </c>
      <c r="T687" s="33">
        <f t="shared" si="220"/>
        <v>44469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</row>
    <row r="688" spans="1:148" x14ac:dyDescent="0.15">
      <c r="A688" s="41">
        <f t="shared" si="211"/>
        <v>44437</v>
      </c>
      <c r="B688" s="15">
        <f t="shared" ca="1" si="221"/>
        <v>1024.5151669899999</v>
      </c>
      <c r="C688" s="14">
        <f t="shared" si="212"/>
        <v>1000</v>
      </c>
      <c r="D688" s="13">
        <f ca="1">IF(A688&lt;$B$1,VLOOKUP(A688,[1]DI!$A$4:$B$15000,2,FALSE),0)</f>
        <v>0</v>
      </c>
      <c r="E688" s="14">
        <f t="shared" ca="1" si="222"/>
        <v>1</v>
      </c>
      <c r="F688" s="14">
        <f ca="1">(TRUNC(PRODUCT($E$12:$E687),16))</f>
        <v>1.05791541192091</v>
      </c>
      <c r="G688" s="14">
        <f t="shared" ca="1" si="223"/>
        <v>1.0416674561963499</v>
      </c>
      <c r="H688" s="14">
        <f t="shared" ca="1" si="224"/>
        <v>1.01559803</v>
      </c>
      <c r="I688" s="13">
        <f t="shared" si="213"/>
        <v>2.1000000000000001E-2</v>
      </c>
      <c r="J688" s="33">
        <f t="shared" si="214"/>
        <v>44285</v>
      </c>
      <c r="K688" s="2">
        <f t="shared" si="215"/>
        <v>105</v>
      </c>
      <c r="L688" s="17">
        <f t="shared" si="216"/>
        <v>106</v>
      </c>
      <c r="M688" s="12">
        <f t="shared" si="207"/>
        <v>1.0087801830000001</v>
      </c>
      <c r="N688" s="12">
        <f t="shared" ca="1" si="208"/>
        <v>1.0245151669999999</v>
      </c>
      <c r="O688" s="17">
        <f t="shared" si="217"/>
        <v>0</v>
      </c>
      <c r="P688" s="14">
        <f t="shared" ca="1" si="209"/>
        <v>24.515166990000001</v>
      </c>
      <c r="Q688" s="21">
        <f t="shared" si="210"/>
        <v>0</v>
      </c>
      <c r="R688" s="14">
        <f t="shared" si="218"/>
        <v>0</v>
      </c>
      <c r="S688" s="4" t="str">
        <f t="shared" si="219"/>
        <v>J=</v>
      </c>
      <c r="T688" s="33">
        <f t="shared" si="220"/>
        <v>44469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</row>
    <row r="689" spans="1:148" x14ac:dyDescent="0.15">
      <c r="A689" s="41">
        <f t="shared" si="211"/>
        <v>44438</v>
      </c>
      <c r="B689" s="15">
        <f t="shared" ca="1" si="221"/>
        <v>1024.5151669899999</v>
      </c>
      <c r="C689" s="14">
        <f t="shared" si="212"/>
        <v>1000</v>
      </c>
      <c r="D689" s="13">
        <f ca="1">IF(A689&lt;$B$1,VLOOKUP(A689,[1]DI!$A$4:$B$15000,2,FALSE),0)</f>
        <v>5.1499999999999997E-2</v>
      </c>
      <c r="E689" s="14">
        <f t="shared" ca="1" si="222"/>
        <v>1.0001993</v>
      </c>
      <c r="F689" s="14">
        <f ca="1">(TRUNC(PRODUCT($E$12:$E688),16))</f>
        <v>1.05791541192091</v>
      </c>
      <c r="G689" s="14">
        <f t="shared" ca="1" si="223"/>
        <v>1.0416674561963499</v>
      </c>
      <c r="H689" s="14">
        <f t="shared" ca="1" si="224"/>
        <v>1.01559803</v>
      </c>
      <c r="I689" s="13">
        <f t="shared" si="213"/>
        <v>2.1000000000000001E-2</v>
      </c>
      <c r="J689" s="33">
        <f t="shared" si="214"/>
        <v>44285</v>
      </c>
      <c r="K689" s="2">
        <f t="shared" si="215"/>
        <v>106</v>
      </c>
      <c r="L689" s="17">
        <f t="shared" si="216"/>
        <v>106</v>
      </c>
      <c r="M689" s="12">
        <f t="shared" si="207"/>
        <v>1.0087801830000001</v>
      </c>
      <c r="N689" s="12">
        <f t="shared" ca="1" si="208"/>
        <v>1.0245151669999999</v>
      </c>
      <c r="O689" s="17">
        <f t="shared" si="217"/>
        <v>0</v>
      </c>
      <c r="P689" s="14">
        <f t="shared" ca="1" si="209"/>
        <v>24.515166990000001</v>
      </c>
      <c r="Q689" s="21">
        <f t="shared" si="210"/>
        <v>0</v>
      </c>
      <c r="R689" s="14">
        <f t="shared" si="218"/>
        <v>0</v>
      </c>
      <c r="S689" s="4" t="str">
        <f t="shared" si="219"/>
        <v>J=</v>
      </c>
      <c r="T689" s="33">
        <f t="shared" si="220"/>
        <v>44469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</row>
    <row r="690" spans="1:148" x14ac:dyDescent="0.15">
      <c r="A690" s="41">
        <f t="shared" si="211"/>
        <v>44439</v>
      </c>
      <c r="B690" s="15">
        <f t="shared" ca="1" si="221"/>
        <v>1024.8038559900001</v>
      </c>
      <c r="C690" s="14">
        <f t="shared" si="212"/>
        <v>1000</v>
      </c>
      <c r="D690" s="13">
        <f ca="1">IF(A690&lt;$B$1,VLOOKUP(A690,[1]DI!$A$4:$B$15000,2,FALSE),0)</f>
        <v>5.1499999999999997E-2</v>
      </c>
      <c r="E690" s="14">
        <f t="shared" ca="1" si="222"/>
        <v>1.0001993</v>
      </c>
      <c r="F690" s="14">
        <f ca="1">(TRUNC(PRODUCT($E$12:$E689),16))</f>
        <v>1.0581262544625101</v>
      </c>
      <c r="G690" s="14">
        <f t="shared" ca="1" si="223"/>
        <v>1.0416674561963499</v>
      </c>
      <c r="H690" s="14">
        <f t="shared" ca="1" si="224"/>
        <v>1.0158004300000001</v>
      </c>
      <c r="I690" s="13">
        <f t="shared" si="213"/>
        <v>2.1000000000000001E-2</v>
      </c>
      <c r="J690" s="33">
        <f t="shared" si="214"/>
        <v>44285</v>
      </c>
      <c r="K690" s="2">
        <f t="shared" si="215"/>
        <v>107</v>
      </c>
      <c r="L690" s="17">
        <f t="shared" si="216"/>
        <v>107</v>
      </c>
      <c r="M690" s="12">
        <f t="shared" si="207"/>
        <v>1.0088633810000001</v>
      </c>
      <c r="N690" s="12">
        <f t="shared" ca="1" si="208"/>
        <v>1.0248038559999999</v>
      </c>
      <c r="O690" s="17">
        <f t="shared" si="217"/>
        <v>0</v>
      </c>
      <c r="P690" s="14">
        <f t="shared" ca="1" si="209"/>
        <v>24.803855989999999</v>
      </c>
      <c r="Q690" s="21">
        <f t="shared" si="210"/>
        <v>0</v>
      </c>
      <c r="R690" s="14">
        <f t="shared" si="218"/>
        <v>0</v>
      </c>
      <c r="S690" s="4" t="str">
        <f t="shared" si="219"/>
        <v>J=</v>
      </c>
      <c r="T690" s="33">
        <f t="shared" si="220"/>
        <v>44469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</row>
    <row r="691" spans="1:148" x14ac:dyDescent="0.15">
      <c r="A691" s="41">
        <f t="shared" si="211"/>
        <v>44440</v>
      </c>
      <c r="B691" s="15">
        <f t="shared" ca="1" si="221"/>
        <v>1025.092637</v>
      </c>
      <c r="C691" s="14">
        <f t="shared" si="212"/>
        <v>1000</v>
      </c>
      <c r="D691" s="13">
        <f ca="1">IF(A691&lt;$B$1,VLOOKUP(A691,[1]DI!$A$4:$B$15000,2,FALSE),0)</f>
        <v>5.1499999999999997E-2</v>
      </c>
      <c r="E691" s="14">
        <f t="shared" ca="1" si="222"/>
        <v>1.0001993</v>
      </c>
      <c r="F691" s="14">
        <f ca="1">(TRUNC(PRODUCT($E$12:$E690),16))</f>
        <v>1.05833713902502</v>
      </c>
      <c r="G691" s="14">
        <f t="shared" ca="1" si="223"/>
        <v>1.0416674561963499</v>
      </c>
      <c r="H691" s="14">
        <f t="shared" ca="1" si="224"/>
        <v>1.0160028800000001</v>
      </c>
      <c r="I691" s="13">
        <f t="shared" si="213"/>
        <v>2.1000000000000001E-2</v>
      </c>
      <c r="J691" s="33">
        <f t="shared" si="214"/>
        <v>44285</v>
      </c>
      <c r="K691" s="2">
        <f t="shared" si="215"/>
        <v>108</v>
      </c>
      <c r="L691" s="17">
        <f t="shared" si="216"/>
        <v>108</v>
      </c>
      <c r="M691" s="12">
        <f t="shared" si="207"/>
        <v>1.008946586</v>
      </c>
      <c r="N691" s="12">
        <f t="shared" ca="1" si="208"/>
        <v>1.025092637</v>
      </c>
      <c r="O691" s="17">
        <f t="shared" si="217"/>
        <v>0</v>
      </c>
      <c r="P691" s="14">
        <f t="shared" ca="1" si="209"/>
        <v>25.092637</v>
      </c>
      <c r="Q691" s="21">
        <f t="shared" si="210"/>
        <v>0</v>
      </c>
      <c r="R691" s="14">
        <f t="shared" si="218"/>
        <v>0</v>
      </c>
      <c r="S691" s="4" t="str">
        <f t="shared" si="219"/>
        <v>J=</v>
      </c>
      <c r="T691" s="33">
        <f t="shared" si="220"/>
        <v>44469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</row>
    <row r="692" spans="1:148" x14ac:dyDescent="0.15">
      <c r="A692" s="41">
        <f t="shared" si="211"/>
        <v>44441</v>
      </c>
      <c r="B692" s="15">
        <f t="shared" ca="1" si="221"/>
        <v>1025.3814990000001</v>
      </c>
      <c r="C692" s="14">
        <f t="shared" si="212"/>
        <v>1000</v>
      </c>
      <c r="D692" s="13">
        <f ca="1">IF(A692&lt;$B$1,VLOOKUP(A692,[1]DI!$A$4:$B$15000,2,FALSE),0)</f>
        <v>5.1499999999999997E-2</v>
      </c>
      <c r="E692" s="14">
        <f t="shared" ca="1" si="222"/>
        <v>1.0001993</v>
      </c>
      <c r="F692" s="14">
        <f ca="1">(TRUNC(PRODUCT($E$12:$E691),16))</f>
        <v>1.05854806561683</v>
      </c>
      <c r="G692" s="14">
        <f t="shared" ca="1" si="223"/>
        <v>1.0416674561963499</v>
      </c>
      <c r="H692" s="14">
        <f t="shared" ca="1" si="224"/>
        <v>1.01620537</v>
      </c>
      <c r="I692" s="13">
        <f t="shared" si="213"/>
        <v>2.1000000000000001E-2</v>
      </c>
      <c r="J692" s="33">
        <f t="shared" si="214"/>
        <v>44285</v>
      </c>
      <c r="K692" s="2">
        <f t="shared" si="215"/>
        <v>109</v>
      </c>
      <c r="L692" s="17">
        <f t="shared" si="216"/>
        <v>109</v>
      </c>
      <c r="M692" s="12">
        <f t="shared" si="207"/>
        <v>1.009029798</v>
      </c>
      <c r="N692" s="12">
        <f t="shared" ca="1" si="208"/>
        <v>1.0253814990000001</v>
      </c>
      <c r="O692" s="17">
        <f t="shared" si="217"/>
        <v>0</v>
      </c>
      <c r="P692" s="14">
        <f t="shared" ca="1" si="209"/>
        <v>25.381499000000002</v>
      </c>
      <c r="Q692" s="21">
        <f t="shared" si="210"/>
        <v>0</v>
      </c>
      <c r="R692" s="14">
        <f t="shared" si="218"/>
        <v>0</v>
      </c>
      <c r="S692" s="4" t="str">
        <f t="shared" si="219"/>
        <v>J=</v>
      </c>
      <c r="T692" s="33">
        <f t="shared" si="220"/>
        <v>44469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</row>
    <row r="693" spans="1:148" x14ac:dyDescent="0.15">
      <c r="A693" s="41">
        <f t="shared" si="211"/>
        <v>44442</v>
      </c>
      <c r="B693" s="15">
        <f t="shared" ca="1" si="221"/>
        <v>1025.6704409900001</v>
      </c>
      <c r="C693" s="14">
        <f t="shared" si="212"/>
        <v>1000</v>
      </c>
      <c r="D693" s="13">
        <f ca="1">IF(A693&lt;$B$1,VLOOKUP(A693,[1]DI!$A$4:$B$15000,2,FALSE),0)</f>
        <v>5.1499999999999997E-2</v>
      </c>
      <c r="E693" s="14">
        <f t="shared" ca="1" si="222"/>
        <v>1.0001993</v>
      </c>
      <c r="F693" s="14">
        <f ca="1">(TRUNC(PRODUCT($E$12:$E692),16))</f>
        <v>1.05875903424631</v>
      </c>
      <c r="G693" s="14">
        <f t="shared" ca="1" si="223"/>
        <v>1.0416674561963499</v>
      </c>
      <c r="H693" s="14">
        <f t="shared" ca="1" si="224"/>
        <v>1.0164078999999999</v>
      </c>
      <c r="I693" s="13">
        <f t="shared" si="213"/>
        <v>2.1000000000000001E-2</v>
      </c>
      <c r="J693" s="33">
        <f t="shared" si="214"/>
        <v>44285</v>
      </c>
      <c r="K693" s="2">
        <f t="shared" si="215"/>
        <v>110</v>
      </c>
      <c r="L693" s="17">
        <f t="shared" si="216"/>
        <v>110</v>
      </c>
      <c r="M693" s="12">
        <f t="shared" si="207"/>
        <v>1.0091130159999999</v>
      </c>
      <c r="N693" s="12">
        <f t="shared" ca="1" si="208"/>
        <v>1.0256704409999999</v>
      </c>
      <c r="O693" s="17">
        <f t="shared" si="217"/>
        <v>0</v>
      </c>
      <c r="P693" s="14">
        <f t="shared" ca="1" si="209"/>
        <v>25.670440989999999</v>
      </c>
      <c r="Q693" s="21">
        <f t="shared" si="210"/>
        <v>0</v>
      </c>
      <c r="R693" s="14">
        <f t="shared" si="218"/>
        <v>0</v>
      </c>
      <c r="S693" s="4" t="str">
        <f t="shared" si="219"/>
        <v>J=</v>
      </c>
      <c r="T693" s="33">
        <f t="shared" si="220"/>
        <v>44469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</row>
    <row r="694" spans="1:148" x14ac:dyDescent="0.15">
      <c r="A694" s="41">
        <f t="shared" si="211"/>
        <v>44443</v>
      </c>
      <c r="B694" s="15">
        <f t="shared" ca="1" si="221"/>
        <v>1025.959466</v>
      </c>
      <c r="C694" s="14">
        <f t="shared" si="212"/>
        <v>1000</v>
      </c>
      <c r="D694" s="13">
        <f ca="1">IF(A694&lt;$B$1,VLOOKUP(A694,[1]DI!$A$4:$B$15000,2,FALSE),0)</f>
        <v>0</v>
      </c>
      <c r="E694" s="14">
        <f t="shared" ca="1" si="222"/>
        <v>1</v>
      </c>
      <c r="F694" s="14">
        <f ca="1">(TRUNC(PRODUCT($E$12:$E693),16))</f>
        <v>1.05897004492183</v>
      </c>
      <c r="G694" s="14">
        <f t="shared" ca="1" si="223"/>
        <v>1.0416674561963499</v>
      </c>
      <c r="H694" s="14">
        <f t="shared" ca="1" si="224"/>
        <v>1.01661047</v>
      </c>
      <c r="I694" s="13">
        <f t="shared" si="213"/>
        <v>2.1000000000000001E-2</v>
      </c>
      <c r="J694" s="33">
        <f t="shared" si="214"/>
        <v>44285</v>
      </c>
      <c r="K694" s="2">
        <f t="shared" si="215"/>
        <v>110</v>
      </c>
      <c r="L694" s="17">
        <f t="shared" si="216"/>
        <v>111</v>
      </c>
      <c r="M694" s="12">
        <f t="shared" si="207"/>
        <v>1.009196242</v>
      </c>
      <c r="N694" s="12">
        <f t="shared" ca="1" si="208"/>
        <v>1.025959466</v>
      </c>
      <c r="O694" s="17">
        <f t="shared" si="217"/>
        <v>0</v>
      </c>
      <c r="P694" s="14">
        <f t="shared" ca="1" si="209"/>
        <v>25.959465999999999</v>
      </c>
      <c r="Q694" s="21">
        <f t="shared" si="210"/>
        <v>0</v>
      </c>
      <c r="R694" s="14">
        <f t="shared" si="218"/>
        <v>0</v>
      </c>
      <c r="S694" s="4" t="str">
        <f t="shared" si="219"/>
        <v>J=</v>
      </c>
      <c r="T694" s="33">
        <f t="shared" si="220"/>
        <v>44469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</row>
    <row r="695" spans="1:148" x14ac:dyDescent="0.15">
      <c r="A695" s="41">
        <f t="shared" si="211"/>
        <v>44444</v>
      </c>
      <c r="B695" s="15">
        <f t="shared" ca="1" si="221"/>
        <v>1025.959466</v>
      </c>
      <c r="C695" s="14">
        <f t="shared" si="212"/>
        <v>1000</v>
      </c>
      <c r="D695" s="13">
        <f ca="1">IF(A695&lt;$B$1,VLOOKUP(A695,[1]DI!$A$4:$B$15000,2,FALSE),0)</f>
        <v>0</v>
      </c>
      <c r="E695" s="14">
        <f t="shared" ca="1" si="222"/>
        <v>1</v>
      </c>
      <c r="F695" s="14">
        <f ca="1">(TRUNC(PRODUCT($E$12:$E694),16))</f>
        <v>1.05897004492183</v>
      </c>
      <c r="G695" s="14">
        <f t="shared" ca="1" si="223"/>
        <v>1.0416674561963499</v>
      </c>
      <c r="H695" s="14">
        <f t="shared" ca="1" si="224"/>
        <v>1.01661047</v>
      </c>
      <c r="I695" s="13">
        <f t="shared" si="213"/>
        <v>2.1000000000000001E-2</v>
      </c>
      <c r="J695" s="33">
        <f t="shared" si="214"/>
        <v>44285</v>
      </c>
      <c r="K695" s="2">
        <f t="shared" si="215"/>
        <v>110</v>
      </c>
      <c r="L695" s="17">
        <f t="shared" si="216"/>
        <v>111</v>
      </c>
      <c r="M695" s="12">
        <f t="shared" si="207"/>
        <v>1.009196242</v>
      </c>
      <c r="N695" s="12">
        <f t="shared" ca="1" si="208"/>
        <v>1.025959466</v>
      </c>
      <c r="O695" s="17">
        <f t="shared" si="217"/>
        <v>0</v>
      </c>
      <c r="P695" s="14">
        <f t="shared" ca="1" si="209"/>
        <v>25.959465999999999</v>
      </c>
      <c r="Q695" s="21">
        <f t="shared" si="210"/>
        <v>0</v>
      </c>
      <c r="R695" s="14">
        <f t="shared" si="218"/>
        <v>0</v>
      </c>
      <c r="S695" s="4" t="str">
        <f t="shared" si="219"/>
        <v>J=</v>
      </c>
      <c r="T695" s="33">
        <f t="shared" si="220"/>
        <v>44469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</row>
    <row r="696" spans="1:148" x14ac:dyDescent="0.15">
      <c r="A696" s="41">
        <f t="shared" si="211"/>
        <v>44445</v>
      </c>
      <c r="B696" s="15">
        <f t="shared" ca="1" si="221"/>
        <v>1025.959466</v>
      </c>
      <c r="C696" s="14">
        <f t="shared" si="212"/>
        <v>1000</v>
      </c>
      <c r="D696" s="13">
        <f ca="1">IF(A696&lt;$B$1,VLOOKUP(A696,[1]DI!$A$4:$B$15000,2,FALSE),0)</f>
        <v>5.1499999999999997E-2</v>
      </c>
      <c r="E696" s="14">
        <f t="shared" ca="1" si="222"/>
        <v>1.0001993</v>
      </c>
      <c r="F696" s="14">
        <f ca="1">(TRUNC(PRODUCT($E$12:$E695),16))</f>
        <v>1.05897004492183</v>
      </c>
      <c r="G696" s="14">
        <f t="shared" ca="1" si="223"/>
        <v>1.0416674561963499</v>
      </c>
      <c r="H696" s="14">
        <f t="shared" ca="1" si="224"/>
        <v>1.01661047</v>
      </c>
      <c r="I696" s="13">
        <f t="shared" si="213"/>
        <v>2.1000000000000001E-2</v>
      </c>
      <c r="J696" s="33">
        <f t="shared" si="214"/>
        <v>44285</v>
      </c>
      <c r="K696" s="2">
        <f t="shared" si="215"/>
        <v>111</v>
      </c>
      <c r="L696" s="17">
        <f t="shared" si="216"/>
        <v>111</v>
      </c>
      <c r="M696" s="12">
        <f t="shared" si="207"/>
        <v>1.009196242</v>
      </c>
      <c r="N696" s="12">
        <f t="shared" ca="1" si="208"/>
        <v>1.025959466</v>
      </c>
      <c r="O696" s="17">
        <f t="shared" si="217"/>
        <v>0</v>
      </c>
      <c r="P696" s="14">
        <f t="shared" ca="1" si="209"/>
        <v>25.959465999999999</v>
      </c>
      <c r="Q696" s="21">
        <f t="shared" si="210"/>
        <v>0</v>
      </c>
      <c r="R696" s="14">
        <f t="shared" si="218"/>
        <v>0</v>
      </c>
      <c r="S696" s="4" t="str">
        <f t="shared" si="219"/>
        <v>J=</v>
      </c>
      <c r="T696" s="33">
        <f t="shared" si="220"/>
        <v>44469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</row>
    <row r="697" spans="1:148" x14ac:dyDescent="0.15">
      <c r="A697" s="41">
        <f t="shared" si="211"/>
        <v>44446</v>
      </c>
      <c r="B697" s="15">
        <f t="shared" ca="1" si="221"/>
        <v>1026.2485710000001</v>
      </c>
      <c r="C697" s="14">
        <f t="shared" si="212"/>
        <v>1000</v>
      </c>
      <c r="D697" s="13">
        <f ca="1">IF(A697&lt;$B$1,VLOOKUP(A697,[1]DI!$A$4:$B$15000,2,FALSE),0)</f>
        <v>0</v>
      </c>
      <c r="E697" s="14">
        <f t="shared" ca="1" si="222"/>
        <v>1</v>
      </c>
      <c r="F697" s="14">
        <f ca="1">(TRUNC(PRODUCT($E$12:$E696),16))</f>
        <v>1.0591810976517799</v>
      </c>
      <c r="G697" s="14">
        <f t="shared" ca="1" si="223"/>
        <v>1.0416674561963499</v>
      </c>
      <c r="H697" s="14">
        <f t="shared" ca="1" si="224"/>
        <v>1.0168130799999999</v>
      </c>
      <c r="I697" s="13">
        <f t="shared" si="213"/>
        <v>2.1000000000000001E-2</v>
      </c>
      <c r="J697" s="33">
        <f t="shared" si="214"/>
        <v>44285</v>
      </c>
      <c r="K697" s="2">
        <f t="shared" si="215"/>
        <v>111</v>
      </c>
      <c r="L697" s="17">
        <f t="shared" si="216"/>
        <v>112</v>
      </c>
      <c r="M697" s="12">
        <f t="shared" si="207"/>
        <v>1.009279474</v>
      </c>
      <c r="N697" s="12">
        <f t="shared" ca="1" si="208"/>
        <v>1.026248571</v>
      </c>
      <c r="O697" s="17">
        <f t="shared" si="217"/>
        <v>0</v>
      </c>
      <c r="P697" s="14">
        <f t="shared" ca="1" si="209"/>
        <v>26.248570999999998</v>
      </c>
      <c r="Q697" s="21">
        <f t="shared" si="210"/>
        <v>0</v>
      </c>
      <c r="R697" s="14">
        <f t="shared" si="218"/>
        <v>0</v>
      </c>
      <c r="S697" s="4" t="str">
        <f t="shared" si="219"/>
        <v>J=</v>
      </c>
      <c r="T697" s="33">
        <f t="shared" si="220"/>
        <v>44469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</row>
    <row r="698" spans="1:148" x14ac:dyDescent="0.15">
      <c r="A698" s="41">
        <f t="shared" si="211"/>
        <v>44447</v>
      </c>
      <c r="B698" s="15">
        <f t="shared" ca="1" si="221"/>
        <v>1026.2485710000001</v>
      </c>
      <c r="C698" s="14">
        <f t="shared" si="212"/>
        <v>1000</v>
      </c>
      <c r="D698" s="13">
        <f ca="1">IF(A698&lt;$B$1,VLOOKUP(A698,[1]DI!$A$4:$B$15000,2,FALSE),0)</f>
        <v>5.1499999999999997E-2</v>
      </c>
      <c r="E698" s="14">
        <f t="shared" ca="1" si="222"/>
        <v>1.0001993</v>
      </c>
      <c r="F698" s="14">
        <f ca="1">(TRUNC(PRODUCT($E$12:$E697),16))</f>
        <v>1.0591810976517799</v>
      </c>
      <c r="G698" s="14">
        <f t="shared" ca="1" si="223"/>
        <v>1.0416674561963499</v>
      </c>
      <c r="H698" s="14">
        <f t="shared" ca="1" si="224"/>
        <v>1.0168130799999999</v>
      </c>
      <c r="I698" s="13">
        <f t="shared" si="213"/>
        <v>2.1000000000000001E-2</v>
      </c>
      <c r="J698" s="33">
        <f t="shared" si="214"/>
        <v>44285</v>
      </c>
      <c r="K698" s="2">
        <f t="shared" si="215"/>
        <v>112</v>
      </c>
      <c r="L698" s="17">
        <f t="shared" si="216"/>
        <v>112</v>
      </c>
      <c r="M698" s="12">
        <f t="shared" si="207"/>
        <v>1.009279474</v>
      </c>
      <c r="N698" s="12">
        <f t="shared" ca="1" si="208"/>
        <v>1.026248571</v>
      </c>
      <c r="O698" s="17">
        <f t="shared" si="217"/>
        <v>0</v>
      </c>
      <c r="P698" s="14">
        <f t="shared" ca="1" si="209"/>
        <v>26.248570999999998</v>
      </c>
      <c r="Q698" s="21">
        <f t="shared" si="210"/>
        <v>0</v>
      </c>
      <c r="R698" s="14">
        <f t="shared" si="218"/>
        <v>0</v>
      </c>
      <c r="S698" s="4" t="str">
        <f t="shared" si="219"/>
        <v>J=</v>
      </c>
      <c r="T698" s="33">
        <f t="shared" si="220"/>
        <v>44469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</row>
    <row r="699" spans="1:148" x14ac:dyDescent="0.15">
      <c r="A699" s="41">
        <f t="shared" si="211"/>
        <v>44448</v>
      </c>
      <c r="B699" s="15">
        <f t="shared" ca="1" si="221"/>
        <v>1026.5377559999999</v>
      </c>
      <c r="C699" s="14">
        <f t="shared" si="212"/>
        <v>1000</v>
      </c>
      <c r="D699" s="13">
        <f ca="1">IF(A699&lt;$B$1,VLOOKUP(A699,[1]DI!$A$4:$B$15000,2,FALSE),0)</f>
        <v>5.1499999999999997E-2</v>
      </c>
      <c r="E699" s="14">
        <f t="shared" ca="1" si="222"/>
        <v>1.0001993</v>
      </c>
      <c r="F699" s="14">
        <f ca="1">(TRUNC(PRODUCT($E$12:$E698),16))</f>
        <v>1.05939219244455</v>
      </c>
      <c r="G699" s="14">
        <f t="shared" ca="1" si="223"/>
        <v>1.0416674561963499</v>
      </c>
      <c r="H699" s="14">
        <f t="shared" ca="1" si="224"/>
        <v>1.01701573</v>
      </c>
      <c r="I699" s="13">
        <f t="shared" si="213"/>
        <v>2.1000000000000001E-2</v>
      </c>
      <c r="J699" s="33">
        <f t="shared" si="214"/>
        <v>44285</v>
      </c>
      <c r="K699" s="2">
        <f t="shared" si="215"/>
        <v>113</v>
      </c>
      <c r="L699" s="17">
        <f t="shared" si="216"/>
        <v>113</v>
      </c>
      <c r="M699" s="12">
        <f t="shared" si="207"/>
        <v>1.009362713</v>
      </c>
      <c r="N699" s="12">
        <f t="shared" ca="1" si="208"/>
        <v>1.026537756</v>
      </c>
      <c r="O699" s="17">
        <f t="shared" si="217"/>
        <v>0</v>
      </c>
      <c r="P699" s="14">
        <f t="shared" ca="1" si="209"/>
        <v>26.537756000000002</v>
      </c>
      <c r="Q699" s="21">
        <f t="shared" si="210"/>
        <v>0</v>
      </c>
      <c r="R699" s="14">
        <f t="shared" si="218"/>
        <v>0</v>
      </c>
      <c r="S699" s="4" t="str">
        <f t="shared" si="219"/>
        <v>J=</v>
      </c>
      <c r="T699" s="33">
        <f t="shared" si="220"/>
        <v>44469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</row>
    <row r="700" spans="1:148" x14ac:dyDescent="0.15">
      <c r="A700" s="41">
        <f t="shared" si="211"/>
        <v>44449</v>
      </c>
      <c r="B700" s="15">
        <f t="shared" ca="1" si="221"/>
        <v>1026.8270339999999</v>
      </c>
      <c r="C700" s="14">
        <f t="shared" si="212"/>
        <v>1000</v>
      </c>
      <c r="D700" s="13">
        <f ca="1">IF(A700&lt;$B$1,VLOOKUP(A700,[1]DI!$A$4:$B$15000,2,FALSE),0)</f>
        <v>5.1499999999999997E-2</v>
      </c>
      <c r="E700" s="14">
        <f t="shared" ca="1" si="222"/>
        <v>1.0001993</v>
      </c>
      <c r="F700" s="14">
        <f ca="1">(TRUNC(PRODUCT($E$12:$E699),16))</f>
        <v>1.0596033293085001</v>
      </c>
      <c r="G700" s="14">
        <f t="shared" ca="1" si="223"/>
        <v>1.0416674561963499</v>
      </c>
      <c r="H700" s="14">
        <f t="shared" ca="1" si="224"/>
        <v>1.01721843</v>
      </c>
      <c r="I700" s="13">
        <f t="shared" si="213"/>
        <v>2.1000000000000001E-2</v>
      </c>
      <c r="J700" s="33">
        <f t="shared" si="214"/>
        <v>44285</v>
      </c>
      <c r="K700" s="2">
        <f t="shared" si="215"/>
        <v>114</v>
      </c>
      <c r="L700" s="17">
        <f t="shared" si="216"/>
        <v>114</v>
      </c>
      <c r="M700" s="12">
        <f t="shared" si="207"/>
        <v>1.009445959</v>
      </c>
      <c r="N700" s="12">
        <f t="shared" ca="1" si="208"/>
        <v>1.0268270340000001</v>
      </c>
      <c r="O700" s="17">
        <f t="shared" si="217"/>
        <v>0</v>
      </c>
      <c r="P700" s="14">
        <f t="shared" ca="1" si="209"/>
        <v>26.827034000000001</v>
      </c>
      <c r="Q700" s="21">
        <f t="shared" si="210"/>
        <v>0</v>
      </c>
      <c r="R700" s="14">
        <f t="shared" si="218"/>
        <v>0</v>
      </c>
      <c r="S700" s="4" t="str">
        <f t="shared" si="219"/>
        <v>J=</v>
      </c>
      <c r="T700" s="33">
        <f t="shared" si="220"/>
        <v>44469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</row>
    <row r="701" spans="1:148" x14ac:dyDescent="0.15">
      <c r="A701" s="41">
        <f t="shared" si="211"/>
        <v>44450</v>
      </c>
      <c r="B701" s="15">
        <f t="shared" ca="1" si="221"/>
        <v>1027.1163819999999</v>
      </c>
      <c r="C701" s="14">
        <f t="shared" si="212"/>
        <v>1000</v>
      </c>
      <c r="D701" s="13">
        <f ca="1">IF(A701&lt;$B$1,VLOOKUP(A701,[1]DI!$A$4:$B$15000,2,FALSE),0)</f>
        <v>0</v>
      </c>
      <c r="E701" s="14">
        <f t="shared" ca="1" si="222"/>
        <v>1</v>
      </c>
      <c r="F701" s="14">
        <f ca="1">(TRUNC(PRODUCT($E$12:$E700),16))</f>
        <v>1.0598145082520301</v>
      </c>
      <c r="G701" s="14">
        <f t="shared" ca="1" si="223"/>
        <v>1.0416674561963499</v>
      </c>
      <c r="H701" s="14">
        <f t="shared" ca="1" si="224"/>
        <v>1.01742116</v>
      </c>
      <c r="I701" s="13">
        <f t="shared" si="213"/>
        <v>2.1000000000000001E-2</v>
      </c>
      <c r="J701" s="33">
        <f t="shared" si="214"/>
        <v>44285</v>
      </c>
      <c r="K701" s="2">
        <f t="shared" si="215"/>
        <v>114</v>
      </c>
      <c r="L701" s="17">
        <f t="shared" si="216"/>
        <v>115</v>
      </c>
      <c r="M701" s="12">
        <f t="shared" si="207"/>
        <v>1.0095292119999999</v>
      </c>
      <c r="N701" s="12">
        <f t="shared" ca="1" si="208"/>
        <v>1.027116382</v>
      </c>
      <c r="O701" s="17">
        <f t="shared" si="217"/>
        <v>0</v>
      </c>
      <c r="P701" s="14">
        <f t="shared" ca="1" si="209"/>
        <v>27.116382000000002</v>
      </c>
      <c r="Q701" s="21">
        <f t="shared" si="210"/>
        <v>0</v>
      </c>
      <c r="R701" s="14">
        <f t="shared" si="218"/>
        <v>0</v>
      </c>
      <c r="S701" s="4" t="str">
        <f t="shared" si="219"/>
        <v>J=</v>
      </c>
      <c r="T701" s="33">
        <f t="shared" si="220"/>
        <v>44469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</row>
    <row r="702" spans="1:148" x14ac:dyDescent="0.15">
      <c r="A702" s="41">
        <f t="shared" si="211"/>
        <v>44451</v>
      </c>
      <c r="B702" s="15">
        <f t="shared" ca="1" si="221"/>
        <v>1027.1163819999999</v>
      </c>
      <c r="C702" s="14">
        <f t="shared" si="212"/>
        <v>1000</v>
      </c>
      <c r="D702" s="13">
        <f ca="1">IF(A702&lt;$B$1,VLOOKUP(A702,[1]DI!$A$4:$B$15000,2,FALSE),0)</f>
        <v>0</v>
      </c>
      <c r="E702" s="14">
        <f t="shared" ca="1" si="222"/>
        <v>1</v>
      </c>
      <c r="F702" s="14">
        <f ca="1">(TRUNC(PRODUCT($E$12:$E701),16))</f>
        <v>1.0598145082520301</v>
      </c>
      <c r="G702" s="14">
        <f t="shared" ca="1" si="223"/>
        <v>1.0416674561963499</v>
      </c>
      <c r="H702" s="14">
        <f t="shared" ca="1" si="224"/>
        <v>1.01742116</v>
      </c>
      <c r="I702" s="13">
        <f t="shared" si="213"/>
        <v>2.1000000000000001E-2</v>
      </c>
      <c r="J702" s="33">
        <f t="shared" si="214"/>
        <v>44285</v>
      </c>
      <c r="K702" s="2">
        <f t="shared" si="215"/>
        <v>114</v>
      </c>
      <c r="L702" s="17">
        <f t="shared" si="216"/>
        <v>115</v>
      </c>
      <c r="M702" s="12">
        <f t="shared" si="207"/>
        <v>1.0095292119999999</v>
      </c>
      <c r="N702" s="12">
        <f t="shared" ca="1" si="208"/>
        <v>1.027116382</v>
      </c>
      <c r="O702" s="17">
        <f t="shared" si="217"/>
        <v>0</v>
      </c>
      <c r="P702" s="14">
        <f t="shared" ca="1" si="209"/>
        <v>27.116382000000002</v>
      </c>
      <c r="Q702" s="21">
        <f t="shared" si="210"/>
        <v>0</v>
      </c>
      <c r="R702" s="14">
        <f t="shared" si="218"/>
        <v>0</v>
      </c>
      <c r="S702" s="4" t="str">
        <f t="shared" si="219"/>
        <v>J=</v>
      </c>
      <c r="T702" s="33">
        <f t="shared" si="220"/>
        <v>44469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</row>
    <row r="703" spans="1:148" x14ac:dyDescent="0.15">
      <c r="A703" s="41">
        <f t="shared" si="211"/>
        <v>44452</v>
      </c>
      <c r="B703" s="15">
        <f t="shared" ca="1" si="221"/>
        <v>1027.1163819999999</v>
      </c>
      <c r="C703" s="14">
        <f t="shared" si="212"/>
        <v>1000</v>
      </c>
      <c r="D703" s="13">
        <f ca="1">IF(A703&lt;$B$1,VLOOKUP(A703,[1]DI!$A$4:$B$15000,2,FALSE),0)</f>
        <v>5.1499999999999997E-2</v>
      </c>
      <c r="E703" s="14">
        <f t="shared" ca="1" si="222"/>
        <v>1.0001993</v>
      </c>
      <c r="F703" s="14">
        <f ca="1">(TRUNC(PRODUCT($E$12:$E702),16))</f>
        <v>1.0598145082520301</v>
      </c>
      <c r="G703" s="14">
        <f t="shared" ca="1" si="223"/>
        <v>1.0416674561963499</v>
      </c>
      <c r="H703" s="14">
        <f t="shared" ca="1" si="224"/>
        <v>1.01742116</v>
      </c>
      <c r="I703" s="13">
        <f t="shared" si="213"/>
        <v>2.1000000000000001E-2</v>
      </c>
      <c r="J703" s="33">
        <f t="shared" si="214"/>
        <v>44285</v>
      </c>
      <c r="K703" s="2">
        <f t="shared" si="215"/>
        <v>115</v>
      </c>
      <c r="L703" s="17">
        <f t="shared" si="216"/>
        <v>115</v>
      </c>
      <c r="M703" s="12">
        <f t="shared" si="207"/>
        <v>1.0095292119999999</v>
      </c>
      <c r="N703" s="12">
        <f t="shared" ca="1" si="208"/>
        <v>1.027116382</v>
      </c>
      <c r="O703" s="17">
        <f t="shared" si="217"/>
        <v>0</v>
      </c>
      <c r="P703" s="14">
        <f t="shared" ca="1" si="209"/>
        <v>27.116382000000002</v>
      </c>
      <c r="Q703" s="21">
        <f t="shared" si="210"/>
        <v>0</v>
      </c>
      <c r="R703" s="14">
        <f t="shared" si="218"/>
        <v>0</v>
      </c>
      <c r="S703" s="4" t="str">
        <f t="shared" si="219"/>
        <v>J=</v>
      </c>
      <c r="T703" s="33">
        <f t="shared" si="220"/>
        <v>44469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</row>
    <row r="704" spans="1:148" x14ac:dyDescent="0.15">
      <c r="A704" s="41">
        <f t="shared" si="211"/>
        <v>44453</v>
      </c>
      <c r="B704" s="15">
        <f t="shared" ca="1" si="221"/>
        <v>1027.405812</v>
      </c>
      <c r="C704" s="14">
        <f t="shared" si="212"/>
        <v>1000</v>
      </c>
      <c r="D704" s="13">
        <f ca="1">IF(A704&lt;$B$1,VLOOKUP(A704,[1]DI!$A$4:$B$15000,2,FALSE),0)</f>
        <v>5.1499999999999997E-2</v>
      </c>
      <c r="E704" s="14">
        <f t="shared" ca="1" si="222"/>
        <v>1.0001993</v>
      </c>
      <c r="F704" s="14">
        <f ca="1">(TRUNC(PRODUCT($E$12:$E703),16))</f>
        <v>1.06002572928353</v>
      </c>
      <c r="G704" s="14">
        <f t="shared" ca="1" si="223"/>
        <v>1.0416674561963499</v>
      </c>
      <c r="H704" s="14">
        <f t="shared" ca="1" si="224"/>
        <v>1.0176239300000001</v>
      </c>
      <c r="I704" s="13">
        <f t="shared" si="213"/>
        <v>2.1000000000000001E-2</v>
      </c>
      <c r="J704" s="33">
        <f t="shared" si="214"/>
        <v>44285</v>
      </c>
      <c r="K704" s="2">
        <f t="shared" si="215"/>
        <v>116</v>
      </c>
      <c r="L704" s="17">
        <f t="shared" si="216"/>
        <v>116</v>
      </c>
      <c r="M704" s="12">
        <f t="shared" si="207"/>
        <v>1.0096124719999999</v>
      </c>
      <c r="N704" s="12">
        <f t="shared" ca="1" si="208"/>
        <v>1.027405812</v>
      </c>
      <c r="O704" s="17">
        <f t="shared" si="217"/>
        <v>0</v>
      </c>
      <c r="P704" s="14">
        <f t="shared" ca="1" si="209"/>
        <v>27.405812000000001</v>
      </c>
      <c r="Q704" s="21">
        <f t="shared" si="210"/>
        <v>0</v>
      </c>
      <c r="R704" s="14">
        <f t="shared" si="218"/>
        <v>0</v>
      </c>
      <c r="S704" s="4" t="str">
        <f t="shared" si="219"/>
        <v>J=</v>
      </c>
      <c r="T704" s="33">
        <f t="shared" si="220"/>
        <v>44469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</row>
    <row r="705" spans="1:148" x14ac:dyDescent="0.15">
      <c r="A705" s="41">
        <f t="shared" si="211"/>
        <v>44454</v>
      </c>
      <c r="B705" s="15">
        <f t="shared" ca="1" si="221"/>
        <v>1027.69532099</v>
      </c>
      <c r="C705" s="14">
        <f t="shared" si="212"/>
        <v>1000</v>
      </c>
      <c r="D705" s="13">
        <f ca="1">IF(A705&lt;$B$1,VLOOKUP(A705,[1]DI!$A$4:$B$15000,2,FALSE),0)</f>
        <v>5.1499999999999997E-2</v>
      </c>
      <c r="E705" s="14">
        <f t="shared" ca="1" si="222"/>
        <v>1.0001993</v>
      </c>
      <c r="F705" s="14">
        <f ca="1">(TRUNC(PRODUCT($E$12:$E704),16))</f>
        <v>1.0602369924113699</v>
      </c>
      <c r="G705" s="14">
        <f t="shared" ca="1" si="223"/>
        <v>1.0416674561963499</v>
      </c>
      <c r="H705" s="14">
        <f t="shared" ca="1" si="224"/>
        <v>1.0178267400000001</v>
      </c>
      <c r="I705" s="13">
        <f t="shared" si="213"/>
        <v>2.1000000000000001E-2</v>
      </c>
      <c r="J705" s="33">
        <f t="shared" si="214"/>
        <v>44285</v>
      </c>
      <c r="K705" s="2">
        <f t="shared" si="215"/>
        <v>117</v>
      </c>
      <c r="L705" s="17">
        <f t="shared" si="216"/>
        <v>117</v>
      </c>
      <c r="M705" s="12">
        <f t="shared" si="207"/>
        <v>1.009695738</v>
      </c>
      <c r="N705" s="12">
        <f t="shared" ca="1" si="208"/>
        <v>1.0276953209999999</v>
      </c>
      <c r="O705" s="17">
        <f t="shared" si="217"/>
        <v>0</v>
      </c>
      <c r="P705" s="14">
        <f t="shared" ca="1" si="209"/>
        <v>27.695320989999999</v>
      </c>
      <c r="Q705" s="21">
        <f t="shared" si="210"/>
        <v>0</v>
      </c>
      <c r="R705" s="14">
        <f t="shared" si="218"/>
        <v>0</v>
      </c>
      <c r="S705" s="4" t="str">
        <f t="shared" si="219"/>
        <v>J=</v>
      </c>
      <c r="T705" s="33">
        <f t="shared" si="220"/>
        <v>44469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</row>
    <row r="706" spans="1:148" x14ac:dyDescent="0.15">
      <c r="A706" s="41">
        <f t="shared" si="211"/>
        <v>44455</v>
      </c>
      <c r="B706" s="15">
        <f t="shared" ca="1" si="221"/>
        <v>1027.98491399</v>
      </c>
      <c r="C706" s="14">
        <f t="shared" si="212"/>
        <v>1000</v>
      </c>
      <c r="D706" s="13">
        <f ca="1">IF(A706&lt;$B$1,VLOOKUP(A706,[1]DI!$A$4:$B$15000,2,FALSE),0)</f>
        <v>5.1499999999999997E-2</v>
      </c>
      <c r="E706" s="14">
        <f t="shared" ca="1" si="222"/>
        <v>1.0001993</v>
      </c>
      <c r="F706" s="14">
        <f ca="1">(TRUNC(PRODUCT($E$12:$E705),16))</f>
        <v>1.06044829764396</v>
      </c>
      <c r="G706" s="14">
        <f t="shared" ca="1" si="223"/>
        <v>1.0416674561963499</v>
      </c>
      <c r="H706" s="14">
        <f t="shared" ca="1" si="224"/>
        <v>1.01802959</v>
      </c>
      <c r="I706" s="13">
        <f t="shared" si="213"/>
        <v>2.1000000000000001E-2</v>
      </c>
      <c r="J706" s="33">
        <f t="shared" si="214"/>
        <v>44285</v>
      </c>
      <c r="K706" s="2">
        <f t="shared" si="215"/>
        <v>118</v>
      </c>
      <c r="L706" s="17">
        <f t="shared" si="216"/>
        <v>118</v>
      </c>
      <c r="M706" s="12">
        <f t="shared" si="207"/>
        <v>1.0097790120000001</v>
      </c>
      <c r="N706" s="12">
        <f t="shared" ca="1" si="208"/>
        <v>1.0279849139999999</v>
      </c>
      <c r="O706" s="17">
        <f t="shared" si="217"/>
        <v>0</v>
      </c>
      <c r="P706" s="14">
        <f t="shared" ca="1" si="209"/>
        <v>27.984913989999999</v>
      </c>
      <c r="Q706" s="21">
        <f t="shared" si="210"/>
        <v>0</v>
      </c>
      <c r="R706" s="14">
        <f t="shared" si="218"/>
        <v>0</v>
      </c>
      <c r="S706" s="4" t="str">
        <f t="shared" si="219"/>
        <v>J=</v>
      </c>
      <c r="T706" s="33">
        <f t="shared" si="220"/>
        <v>44469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</row>
    <row r="707" spans="1:148" x14ac:dyDescent="0.15">
      <c r="A707" s="41">
        <f t="shared" si="211"/>
        <v>44456</v>
      </c>
      <c r="B707" s="15">
        <f t="shared" ca="1" si="221"/>
        <v>1028.2745959900001</v>
      </c>
      <c r="C707" s="14">
        <f t="shared" si="212"/>
        <v>1000</v>
      </c>
      <c r="D707" s="13">
        <f ca="1">IF(A707&lt;$B$1,VLOOKUP(A707,[1]DI!$A$4:$B$15000,2,FALSE),0)</f>
        <v>5.1499999999999997E-2</v>
      </c>
      <c r="E707" s="14">
        <f t="shared" ca="1" si="222"/>
        <v>1.0001993</v>
      </c>
      <c r="F707" s="14">
        <f ca="1">(TRUNC(PRODUCT($E$12:$E706),16))</f>
        <v>1.0606596449896799</v>
      </c>
      <c r="G707" s="14">
        <f t="shared" ca="1" si="223"/>
        <v>1.0416674561963499</v>
      </c>
      <c r="H707" s="14">
        <f t="shared" ca="1" si="224"/>
        <v>1.0182324899999999</v>
      </c>
      <c r="I707" s="13">
        <f t="shared" si="213"/>
        <v>2.1000000000000001E-2</v>
      </c>
      <c r="J707" s="33">
        <f t="shared" si="214"/>
        <v>44285</v>
      </c>
      <c r="K707" s="2">
        <f t="shared" si="215"/>
        <v>119</v>
      </c>
      <c r="L707" s="17">
        <f t="shared" si="216"/>
        <v>119</v>
      </c>
      <c r="M707" s="12">
        <f t="shared" si="207"/>
        <v>1.009862292</v>
      </c>
      <c r="N707" s="12">
        <f t="shared" ca="1" si="208"/>
        <v>1.0282745959999999</v>
      </c>
      <c r="O707" s="17">
        <f t="shared" si="217"/>
        <v>0</v>
      </c>
      <c r="P707" s="14">
        <f t="shared" ca="1" si="209"/>
        <v>28.274595990000002</v>
      </c>
      <c r="Q707" s="21">
        <f t="shared" si="210"/>
        <v>0</v>
      </c>
      <c r="R707" s="14">
        <f t="shared" si="218"/>
        <v>0</v>
      </c>
      <c r="S707" s="4" t="str">
        <f t="shared" si="219"/>
        <v>J=</v>
      </c>
      <c r="T707" s="33">
        <f t="shared" si="220"/>
        <v>44469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</row>
    <row r="708" spans="1:148" x14ac:dyDescent="0.15">
      <c r="A708" s="41">
        <f t="shared" si="211"/>
        <v>44457</v>
      </c>
      <c r="B708" s="15">
        <f t="shared" ca="1" si="221"/>
        <v>1028.56434999</v>
      </c>
      <c r="C708" s="14">
        <f t="shared" si="212"/>
        <v>1000</v>
      </c>
      <c r="D708" s="13">
        <f ca="1">IF(A708&lt;$B$1,VLOOKUP(A708,[1]DI!$A$4:$B$15000,2,FALSE),0)</f>
        <v>0</v>
      </c>
      <c r="E708" s="14">
        <f t="shared" ca="1" si="222"/>
        <v>1</v>
      </c>
      <c r="F708" s="14">
        <f ca="1">(TRUNC(PRODUCT($E$12:$E707),16))</f>
        <v>1.0608710344569301</v>
      </c>
      <c r="G708" s="14">
        <f t="shared" ca="1" si="223"/>
        <v>1.0416674561963499</v>
      </c>
      <c r="H708" s="14">
        <f t="shared" ca="1" si="224"/>
        <v>1.0184354200000001</v>
      </c>
      <c r="I708" s="13">
        <f t="shared" si="213"/>
        <v>2.1000000000000001E-2</v>
      </c>
      <c r="J708" s="33">
        <f t="shared" si="214"/>
        <v>44285</v>
      </c>
      <c r="K708" s="2">
        <f t="shared" si="215"/>
        <v>119</v>
      </c>
      <c r="L708" s="17">
        <f t="shared" si="216"/>
        <v>120</v>
      </c>
      <c r="M708" s="12">
        <f t="shared" si="207"/>
        <v>1.009945579</v>
      </c>
      <c r="N708" s="12">
        <f t="shared" ca="1" si="208"/>
        <v>1.0285643499999999</v>
      </c>
      <c r="O708" s="17">
        <f t="shared" si="217"/>
        <v>0</v>
      </c>
      <c r="P708" s="14">
        <f t="shared" ca="1" si="209"/>
        <v>28.56434999</v>
      </c>
      <c r="Q708" s="21">
        <f t="shared" si="210"/>
        <v>0</v>
      </c>
      <c r="R708" s="14">
        <f t="shared" si="218"/>
        <v>0</v>
      </c>
      <c r="S708" s="4" t="str">
        <f t="shared" si="219"/>
        <v>J=</v>
      </c>
      <c r="T708" s="33">
        <f t="shared" si="220"/>
        <v>44469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</row>
    <row r="709" spans="1:148" x14ac:dyDescent="0.15">
      <c r="A709" s="41">
        <f t="shared" si="211"/>
        <v>44458</v>
      </c>
      <c r="B709" s="15">
        <f t="shared" ca="1" si="221"/>
        <v>1028.56434999</v>
      </c>
      <c r="C709" s="14">
        <f t="shared" si="212"/>
        <v>1000</v>
      </c>
      <c r="D709" s="13">
        <f ca="1">IF(A709&lt;$B$1,VLOOKUP(A709,[1]DI!$A$4:$B$15000,2,FALSE),0)</f>
        <v>0</v>
      </c>
      <c r="E709" s="14">
        <f t="shared" ca="1" si="222"/>
        <v>1</v>
      </c>
      <c r="F709" s="14">
        <f ca="1">(TRUNC(PRODUCT($E$12:$E708),16))</f>
        <v>1.0608710344569301</v>
      </c>
      <c r="G709" s="14">
        <f t="shared" ca="1" si="223"/>
        <v>1.0416674561963499</v>
      </c>
      <c r="H709" s="14">
        <f t="shared" ca="1" si="224"/>
        <v>1.0184354200000001</v>
      </c>
      <c r="I709" s="13">
        <f t="shared" si="213"/>
        <v>2.1000000000000001E-2</v>
      </c>
      <c r="J709" s="33">
        <f t="shared" si="214"/>
        <v>44285</v>
      </c>
      <c r="K709" s="2">
        <f t="shared" si="215"/>
        <v>119</v>
      </c>
      <c r="L709" s="17">
        <f t="shared" si="216"/>
        <v>120</v>
      </c>
      <c r="M709" s="12">
        <f t="shared" si="207"/>
        <v>1.009945579</v>
      </c>
      <c r="N709" s="12">
        <f t="shared" ca="1" si="208"/>
        <v>1.0285643499999999</v>
      </c>
      <c r="O709" s="17">
        <f t="shared" si="217"/>
        <v>0</v>
      </c>
      <c r="P709" s="14">
        <f t="shared" ca="1" si="209"/>
        <v>28.56434999</v>
      </c>
      <c r="Q709" s="21">
        <f t="shared" si="210"/>
        <v>0</v>
      </c>
      <c r="R709" s="14">
        <f t="shared" si="218"/>
        <v>0</v>
      </c>
      <c r="S709" s="4" t="str">
        <f t="shared" si="219"/>
        <v>J=</v>
      </c>
      <c r="T709" s="33">
        <f t="shared" si="220"/>
        <v>44469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</row>
    <row r="710" spans="1:148" x14ac:dyDescent="0.15">
      <c r="A710" s="41">
        <f t="shared" si="211"/>
        <v>44459</v>
      </c>
      <c r="B710" s="15">
        <f t="shared" ca="1" si="221"/>
        <v>1028.56434999</v>
      </c>
      <c r="C710" s="14">
        <f t="shared" si="212"/>
        <v>1000</v>
      </c>
      <c r="D710" s="13">
        <f ca="1">IF(A710&lt;$B$1,VLOOKUP(A710,[1]DI!$A$4:$B$15000,2,FALSE),0)</f>
        <v>5.1499999999999997E-2</v>
      </c>
      <c r="E710" s="14">
        <f t="shared" ca="1" si="222"/>
        <v>1.0001993</v>
      </c>
      <c r="F710" s="14">
        <f ca="1">(TRUNC(PRODUCT($E$12:$E709),16))</f>
        <v>1.0608710344569301</v>
      </c>
      <c r="G710" s="14">
        <f t="shared" ca="1" si="223"/>
        <v>1.0416674561963499</v>
      </c>
      <c r="H710" s="14">
        <f t="shared" ca="1" si="224"/>
        <v>1.0184354200000001</v>
      </c>
      <c r="I710" s="13">
        <f t="shared" si="213"/>
        <v>2.1000000000000001E-2</v>
      </c>
      <c r="J710" s="33">
        <f t="shared" si="214"/>
        <v>44285</v>
      </c>
      <c r="K710" s="2">
        <f t="shared" si="215"/>
        <v>120</v>
      </c>
      <c r="L710" s="17">
        <f t="shared" si="216"/>
        <v>120</v>
      </c>
      <c r="M710" s="12">
        <f t="shared" si="207"/>
        <v>1.009945579</v>
      </c>
      <c r="N710" s="12">
        <f t="shared" ca="1" si="208"/>
        <v>1.0285643499999999</v>
      </c>
      <c r="O710" s="17">
        <f t="shared" si="217"/>
        <v>0</v>
      </c>
      <c r="P710" s="14">
        <f t="shared" ca="1" si="209"/>
        <v>28.56434999</v>
      </c>
      <c r="Q710" s="21">
        <f t="shared" si="210"/>
        <v>0</v>
      </c>
      <c r="R710" s="14">
        <f t="shared" si="218"/>
        <v>0</v>
      </c>
      <c r="S710" s="4" t="str">
        <f t="shared" si="219"/>
        <v>J=</v>
      </c>
      <c r="T710" s="33">
        <f t="shared" si="220"/>
        <v>44469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</row>
    <row r="711" spans="1:148" x14ac:dyDescent="0.15">
      <c r="A711" s="41">
        <f t="shared" si="211"/>
        <v>44460</v>
      </c>
      <c r="B711" s="15">
        <f t="shared" ca="1" si="221"/>
        <v>1028.8541949999999</v>
      </c>
      <c r="C711" s="14">
        <f t="shared" si="212"/>
        <v>1000</v>
      </c>
      <c r="D711" s="13">
        <f ca="1">IF(A711&lt;$B$1,VLOOKUP(A711,[1]DI!$A$4:$B$15000,2,FALSE),0)</f>
        <v>5.1499999999999997E-2</v>
      </c>
      <c r="E711" s="14">
        <f t="shared" ca="1" si="222"/>
        <v>1.0001993</v>
      </c>
      <c r="F711" s="14">
        <f ca="1">(TRUNC(PRODUCT($E$12:$E710),16))</f>
        <v>1.0610824660540901</v>
      </c>
      <c r="G711" s="14">
        <f t="shared" ca="1" si="223"/>
        <v>1.0416674561963499</v>
      </c>
      <c r="H711" s="14">
        <f t="shared" ca="1" si="224"/>
        <v>1.0186383999999999</v>
      </c>
      <c r="I711" s="13">
        <f t="shared" si="213"/>
        <v>2.1000000000000001E-2</v>
      </c>
      <c r="J711" s="33">
        <f t="shared" si="214"/>
        <v>44285</v>
      </c>
      <c r="K711" s="2">
        <f t="shared" si="215"/>
        <v>121</v>
      </c>
      <c r="L711" s="17">
        <f t="shared" si="216"/>
        <v>121</v>
      </c>
      <c r="M711" s="12">
        <f t="shared" si="207"/>
        <v>1.010028873</v>
      </c>
      <c r="N711" s="12">
        <f t="shared" ca="1" si="208"/>
        <v>1.0288541950000001</v>
      </c>
      <c r="O711" s="17">
        <f t="shared" si="217"/>
        <v>0</v>
      </c>
      <c r="P711" s="14">
        <f t="shared" ca="1" si="209"/>
        <v>28.854195000000001</v>
      </c>
      <c r="Q711" s="21">
        <f t="shared" si="210"/>
        <v>0</v>
      </c>
      <c r="R711" s="14">
        <f t="shared" si="218"/>
        <v>0</v>
      </c>
      <c r="S711" s="4" t="str">
        <f t="shared" si="219"/>
        <v>J=</v>
      </c>
      <c r="T711" s="33">
        <f t="shared" si="220"/>
        <v>44469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</row>
    <row r="712" spans="1:148" x14ac:dyDescent="0.15">
      <c r="A712" s="41">
        <f t="shared" si="211"/>
        <v>44461</v>
      </c>
      <c r="B712" s="15">
        <f t="shared" ca="1" si="221"/>
        <v>1029.144112</v>
      </c>
      <c r="C712" s="14">
        <f t="shared" si="212"/>
        <v>1000</v>
      </c>
      <c r="D712" s="13">
        <f ca="1">IF(A712&lt;$B$1,VLOOKUP(A712,[1]DI!$A$4:$B$15000,2,FALSE),0)</f>
        <v>5.1499999999999997E-2</v>
      </c>
      <c r="E712" s="14">
        <f t="shared" ca="1" si="222"/>
        <v>1.0001993</v>
      </c>
      <c r="F712" s="14">
        <f ca="1">(TRUNC(PRODUCT($E$12:$E711),16))</f>
        <v>1.06129393978958</v>
      </c>
      <c r="G712" s="14">
        <f t="shared" ca="1" si="223"/>
        <v>1.0416674561963499</v>
      </c>
      <c r="H712" s="14">
        <f t="shared" ca="1" si="224"/>
        <v>1.0188414100000001</v>
      </c>
      <c r="I712" s="13">
        <f t="shared" si="213"/>
        <v>2.1000000000000001E-2</v>
      </c>
      <c r="J712" s="33">
        <f t="shared" si="214"/>
        <v>44285</v>
      </c>
      <c r="K712" s="2">
        <f t="shared" si="215"/>
        <v>122</v>
      </c>
      <c r="L712" s="17">
        <f t="shared" si="216"/>
        <v>122</v>
      </c>
      <c r="M712" s="12">
        <f t="shared" si="207"/>
        <v>1.0101121740000001</v>
      </c>
      <c r="N712" s="12">
        <f t="shared" ca="1" si="208"/>
        <v>1.029144112</v>
      </c>
      <c r="O712" s="17">
        <f t="shared" si="217"/>
        <v>0</v>
      </c>
      <c r="P712" s="14">
        <f t="shared" ca="1" si="209"/>
        <v>29.144112</v>
      </c>
      <c r="Q712" s="21">
        <f t="shared" si="210"/>
        <v>0</v>
      </c>
      <c r="R712" s="14">
        <f t="shared" si="218"/>
        <v>0</v>
      </c>
      <c r="S712" s="4" t="str">
        <f t="shared" si="219"/>
        <v>J=</v>
      </c>
      <c r="T712" s="33">
        <f t="shared" si="220"/>
        <v>44469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</row>
    <row r="713" spans="1:148" x14ac:dyDescent="0.15">
      <c r="A713" s="41">
        <f t="shared" si="211"/>
        <v>44462</v>
      </c>
      <c r="B713" s="15">
        <f t="shared" ca="1" si="221"/>
        <v>1029.43411999</v>
      </c>
      <c r="C713" s="14">
        <f t="shared" si="212"/>
        <v>1000</v>
      </c>
      <c r="D713" s="13">
        <f ca="1">IF(A713&lt;$B$1,VLOOKUP(A713,[1]DI!$A$4:$B$15000,2,FALSE),0)</f>
        <v>6.1499999999999999E-2</v>
      </c>
      <c r="E713" s="14">
        <f t="shared" ca="1" si="222"/>
        <v>1.0002368699999999</v>
      </c>
      <c r="F713" s="14">
        <f ca="1">(TRUNC(PRODUCT($E$12:$E712),16))</f>
        <v>1.06150545567178</v>
      </c>
      <c r="G713" s="14">
        <f t="shared" ca="1" si="223"/>
        <v>1.0416674561963499</v>
      </c>
      <c r="H713" s="14">
        <f t="shared" ca="1" si="224"/>
        <v>1.0190444700000001</v>
      </c>
      <c r="I713" s="13">
        <f t="shared" si="213"/>
        <v>2.1000000000000001E-2</v>
      </c>
      <c r="J713" s="33">
        <f t="shared" si="214"/>
        <v>44285</v>
      </c>
      <c r="K713" s="2">
        <f t="shared" si="215"/>
        <v>123</v>
      </c>
      <c r="L713" s="17">
        <f t="shared" si="216"/>
        <v>123</v>
      </c>
      <c r="M713" s="12">
        <f t="shared" si="207"/>
        <v>1.0101954820000001</v>
      </c>
      <c r="N713" s="12">
        <f t="shared" ca="1" si="208"/>
        <v>1.0294341199999999</v>
      </c>
      <c r="O713" s="17">
        <f t="shared" si="217"/>
        <v>0</v>
      </c>
      <c r="P713" s="14">
        <f t="shared" ca="1" si="209"/>
        <v>29.434119989999999</v>
      </c>
      <c r="Q713" s="21">
        <f t="shared" si="210"/>
        <v>0</v>
      </c>
      <c r="R713" s="14">
        <f t="shared" si="218"/>
        <v>0</v>
      </c>
      <c r="S713" s="4" t="str">
        <f t="shared" si="219"/>
        <v>J=</v>
      </c>
      <c r="T713" s="33">
        <f t="shared" si="220"/>
        <v>44469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</row>
    <row r="714" spans="1:148" x14ac:dyDescent="0.15">
      <c r="A714" s="41">
        <f t="shared" si="211"/>
        <v>44463</v>
      </c>
      <c r="B714" s="15">
        <f t="shared" ca="1" si="221"/>
        <v>1029.76288099</v>
      </c>
      <c r="C714" s="14">
        <f t="shared" si="212"/>
        <v>1000</v>
      </c>
      <c r="D714" s="13">
        <f ca="1">IF(A714&lt;$B$1,VLOOKUP(A714,[1]DI!$A$4:$B$15000,2,FALSE),0)</f>
        <v>6.1499999999999999E-2</v>
      </c>
      <c r="E714" s="14">
        <f t="shared" ca="1" si="222"/>
        <v>1.0002368699999999</v>
      </c>
      <c r="F714" s="14">
        <f ca="1">(TRUNC(PRODUCT($E$12:$E713),16))</f>
        <v>1.0617568944690601</v>
      </c>
      <c r="G714" s="14">
        <f t="shared" ca="1" si="223"/>
        <v>1.0416674561963499</v>
      </c>
      <c r="H714" s="14">
        <f t="shared" ca="1" si="224"/>
        <v>1.0192858499999999</v>
      </c>
      <c r="I714" s="13">
        <f t="shared" si="213"/>
        <v>2.1000000000000001E-2</v>
      </c>
      <c r="J714" s="33">
        <f t="shared" si="214"/>
        <v>44285</v>
      </c>
      <c r="K714" s="2">
        <f t="shared" si="215"/>
        <v>124</v>
      </c>
      <c r="L714" s="17">
        <f t="shared" si="216"/>
        <v>124</v>
      </c>
      <c r="M714" s="12">
        <f t="shared" si="207"/>
        <v>1.0102787959999999</v>
      </c>
      <c r="N714" s="12">
        <f t="shared" ca="1" si="208"/>
        <v>1.0297628809999999</v>
      </c>
      <c r="O714" s="17">
        <f t="shared" si="217"/>
        <v>0</v>
      </c>
      <c r="P714" s="14">
        <f t="shared" ca="1" si="209"/>
        <v>29.762880989999999</v>
      </c>
      <c r="Q714" s="21">
        <f t="shared" si="210"/>
        <v>0</v>
      </c>
      <c r="R714" s="14">
        <f t="shared" si="218"/>
        <v>0</v>
      </c>
      <c r="S714" s="4" t="str">
        <f t="shared" si="219"/>
        <v>J=</v>
      </c>
      <c r="T714" s="33">
        <f t="shared" si="220"/>
        <v>44469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</row>
    <row r="715" spans="1:148" x14ac:dyDescent="0.15">
      <c r="A715" s="41">
        <f t="shared" si="211"/>
        <v>44464</v>
      </c>
      <c r="B715" s="15">
        <f t="shared" ca="1" si="221"/>
        <v>1030.0917420000001</v>
      </c>
      <c r="C715" s="14">
        <f t="shared" si="212"/>
        <v>1000</v>
      </c>
      <c r="D715" s="13">
        <f ca="1">IF(A715&lt;$B$1,VLOOKUP(A715,[1]DI!$A$4:$B$15000,2,FALSE),0)</f>
        <v>0</v>
      </c>
      <c r="E715" s="14">
        <f t="shared" ca="1" si="222"/>
        <v>1</v>
      </c>
      <c r="F715" s="14">
        <f ca="1">(TRUNC(PRODUCT($E$12:$E714),16))</f>
        <v>1.06200839282466</v>
      </c>
      <c r="G715" s="14">
        <f t="shared" ca="1" si="223"/>
        <v>1.0416674561963499</v>
      </c>
      <c r="H715" s="14">
        <f t="shared" ca="1" si="224"/>
        <v>1.0195272799999999</v>
      </c>
      <c r="I715" s="13">
        <f t="shared" si="213"/>
        <v>2.1000000000000001E-2</v>
      </c>
      <c r="J715" s="33">
        <f t="shared" si="214"/>
        <v>44285</v>
      </c>
      <c r="K715" s="2">
        <f t="shared" si="215"/>
        <v>124</v>
      </c>
      <c r="L715" s="17">
        <f t="shared" si="216"/>
        <v>125</v>
      </c>
      <c r="M715" s="12">
        <f t="shared" si="207"/>
        <v>1.010362118</v>
      </c>
      <c r="N715" s="12">
        <f t="shared" ca="1" si="208"/>
        <v>1.030091742</v>
      </c>
      <c r="O715" s="17">
        <f t="shared" si="217"/>
        <v>0</v>
      </c>
      <c r="P715" s="14">
        <f t="shared" ca="1" si="209"/>
        <v>30.091742</v>
      </c>
      <c r="Q715" s="21">
        <f t="shared" si="210"/>
        <v>0</v>
      </c>
      <c r="R715" s="14">
        <f t="shared" si="218"/>
        <v>0</v>
      </c>
      <c r="S715" s="4" t="str">
        <f t="shared" si="219"/>
        <v>J=</v>
      </c>
      <c r="T715" s="33">
        <f t="shared" si="220"/>
        <v>44469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</row>
    <row r="716" spans="1:148" x14ac:dyDescent="0.15">
      <c r="A716" s="41">
        <f t="shared" si="211"/>
        <v>44465</v>
      </c>
      <c r="B716" s="15">
        <f t="shared" ca="1" si="221"/>
        <v>1030.0917420000001</v>
      </c>
      <c r="C716" s="14">
        <f t="shared" si="212"/>
        <v>1000</v>
      </c>
      <c r="D716" s="13">
        <f ca="1">IF(A716&lt;$B$1,VLOOKUP(A716,[1]DI!$A$4:$B$15000,2,FALSE),0)</f>
        <v>0</v>
      </c>
      <c r="E716" s="14">
        <f t="shared" ca="1" si="222"/>
        <v>1</v>
      </c>
      <c r="F716" s="14">
        <f ca="1">(TRUNC(PRODUCT($E$12:$E715),16))</f>
        <v>1.06200839282466</v>
      </c>
      <c r="G716" s="14">
        <f t="shared" ca="1" si="223"/>
        <v>1.0416674561963499</v>
      </c>
      <c r="H716" s="14">
        <f t="shared" ca="1" si="224"/>
        <v>1.0195272799999999</v>
      </c>
      <c r="I716" s="13">
        <f t="shared" si="213"/>
        <v>2.1000000000000001E-2</v>
      </c>
      <c r="J716" s="33">
        <f t="shared" si="214"/>
        <v>44285</v>
      </c>
      <c r="K716" s="2">
        <f t="shared" si="215"/>
        <v>124</v>
      </c>
      <c r="L716" s="17">
        <f t="shared" si="216"/>
        <v>125</v>
      </c>
      <c r="M716" s="12">
        <f t="shared" ref="M716:M779" si="225">ROUND((I716+1)^(L716/252),9)</f>
        <v>1.010362118</v>
      </c>
      <c r="N716" s="12">
        <f t="shared" ref="N716:N779" ca="1" si="226">ROUND(H716*M716,9)</f>
        <v>1.030091742</v>
      </c>
      <c r="O716" s="17">
        <f t="shared" si="217"/>
        <v>0</v>
      </c>
      <c r="P716" s="14">
        <f t="shared" ref="P716:P779" ca="1" si="227">TRUNC(((N716-1)*C716),8)</f>
        <v>30.091742</v>
      </c>
      <c r="Q716" s="21">
        <f t="shared" ref="Q716:Q779" si="228">IF($O716&gt;0,VLOOKUP($O716,$W$12:$AC$150,7),0)</f>
        <v>0</v>
      </c>
      <c r="R716" s="14">
        <f t="shared" si="218"/>
        <v>0</v>
      </c>
      <c r="S716" s="4" t="str">
        <f t="shared" si="219"/>
        <v>J=</v>
      </c>
      <c r="T716" s="33">
        <f t="shared" si="220"/>
        <v>44469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</row>
    <row r="717" spans="1:148" x14ac:dyDescent="0.15">
      <c r="A717" s="41">
        <f t="shared" ref="A717:A780" si="229">(A716+1)</f>
        <v>44466</v>
      </c>
      <c r="B717" s="15">
        <f t="shared" ca="1" si="221"/>
        <v>1030.0917420000001</v>
      </c>
      <c r="C717" s="14">
        <f t="shared" ref="C717:C780" si="230">(C716-R716)</f>
        <v>1000</v>
      </c>
      <c r="D717" s="13">
        <f ca="1">IF(A717&lt;$B$1,VLOOKUP(A717,[1]DI!$A$4:$B$15000,2,FALSE),0)</f>
        <v>6.1499999999999999E-2</v>
      </c>
      <c r="E717" s="14">
        <f t="shared" ca="1" si="222"/>
        <v>1.0002368699999999</v>
      </c>
      <c r="F717" s="14">
        <f ca="1">(TRUNC(PRODUCT($E$12:$E716),16))</f>
        <v>1.06200839282466</v>
      </c>
      <c r="G717" s="14">
        <f t="shared" ca="1" si="223"/>
        <v>1.0416674561963499</v>
      </c>
      <c r="H717" s="14">
        <f t="shared" ca="1" si="224"/>
        <v>1.0195272799999999</v>
      </c>
      <c r="I717" s="13">
        <f t="shared" ref="I717:I780" si="231">I716</f>
        <v>2.1000000000000001E-2</v>
      </c>
      <c r="J717" s="33">
        <f t="shared" ref="J717:J780" si="232">IF(O716&gt;0,VLOOKUP(O716,W$12:AG$150,2),J716)</f>
        <v>44285</v>
      </c>
      <c r="K717" s="2">
        <f t="shared" ref="K717:K780" si="233">IF(A717&gt;J717,IF(NETWORKDAYS(J717,A717,$W$160:$W$544)-1=0,1,NETWORKDAYS(J717,A717,$W$160:$W$544)-1),0)</f>
        <v>125</v>
      </c>
      <c r="L717" s="17">
        <f t="shared" ref="L717:L780" si="234">IF(AND(K717=1,K716=1),1,IF(K717&gt;0,IF(K717=K716,K717+1,K717),0))</f>
        <v>125</v>
      </c>
      <c r="M717" s="12">
        <f t="shared" si="225"/>
        <v>1.010362118</v>
      </c>
      <c r="N717" s="12">
        <f t="shared" ca="1" si="226"/>
        <v>1.030091742</v>
      </c>
      <c r="O717" s="17">
        <f t="shared" ref="O717:O780" si="235">IF(VLOOKUP(A717,X$12:AE$150,8)=VLOOKUP(A716,X$12:AE$150,8),0,VLOOKUP(A717,X$12:AE$150,8))</f>
        <v>0</v>
      </c>
      <c r="P717" s="14">
        <f t="shared" ca="1" si="227"/>
        <v>30.091742</v>
      </c>
      <c r="Q717" s="21">
        <f t="shared" si="228"/>
        <v>0</v>
      </c>
      <c r="R717" s="14">
        <f t="shared" ref="R717:R780" si="236">IF(Q717&gt;0,TRUNC(Q717*C717,8),0)</f>
        <v>0</v>
      </c>
      <c r="S717" s="4" t="str">
        <f t="shared" ref="S717:S780" si="237">IF(O716&gt;0,VLOOKUP(O716,W$12:AG$150,10),S716)</f>
        <v>J=</v>
      </c>
      <c r="T717" s="33">
        <f t="shared" ref="T717:T780" si="238">IF(O716&gt;0,VLOOKUP(O716,W$12:AG$150,11),T716)</f>
        <v>44469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</row>
    <row r="718" spans="1:148" x14ac:dyDescent="0.15">
      <c r="A718" s="41">
        <f t="shared" si="229"/>
        <v>44467</v>
      </c>
      <c r="B718" s="15">
        <f t="shared" ref="B718:B781" ca="1" si="239">IF(A718&lt;=TODAY(),C718+P718,IF(AND(A718&gt;TODAY(),A718&lt;=$B$1),IF(VLOOKUP(TODAY(),$A$10:$D$5000,4,FALSE)=0,"n.d",C718+P718),"n.d"))</f>
        <v>1030.4207200000001</v>
      </c>
      <c r="C718" s="14">
        <f t="shared" si="230"/>
        <v>1000</v>
      </c>
      <c r="D718" s="13">
        <f ca="1">IF(A718&lt;$B$1,VLOOKUP(A718,[1]DI!$A$4:$B$15000,2,FALSE),0)</f>
        <v>6.1499999999999999E-2</v>
      </c>
      <c r="E718" s="14">
        <f t="shared" ref="E718:E781" ca="1" si="240">ROUND(((1+D718)^(1/252)),8)</f>
        <v>1.0002368699999999</v>
      </c>
      <c r="F718" s="14">
        <f ca="1">(TRUNC(PRODUCT($E$12:$E717),16))</f>
        <v>1.06225995075267</v>
      </c>
      <c r="G718" s="14">
        <f t="shared" ref="G718:G781" ca="1" si="241">IF(O717&gt;0,F717,G717)</f>
        <v>1.0416674561963499</v>
      </c>
      <c r="H718" s="14">
        <f t="shared" ref="H718:H781" ca="1" si="242">ROUND(F718/G718,8)</f>
        <v>1.0197687799999999</v>
      </c>
      <c r="I718" s="13">
        <f t="shared" si="231"/>
        <v>2.1000000000000001E-2</v>
      </c>
      <c r="J718" s="33">
        <f t="shared" si="232"/>
        <v>44285</v>
      </c>
      <c r="K718" s="2">
        <f t="shared" si="233"/>
        <v>126</v>
      </c>
      <c r="L718" s="17">
        <f t="shared" si="234"/>
        <v>126</v>
      </c>
      <c r="M718" s="12">
        <f t="shared" si="225"/>
        <v>1.0104454460000001</v>
      </c>
      <c r="N718" s="12">
        <f t="shared" ca="1" si="226"/>
        <v>1.03042072</v>
      </c>
      <c r="O718" s="17">
        <f t="shared" si="235"/>
        <v>0</v>
      </c>
      <c r="P718" s="14">
        <f t="shared" ca="1" si="227"/>
        <v>30.420719999999999</v>
      </c>
      <c r="Q718" s="21">
        <f t="shared" si="228"/>
        <v>0</v>
      </c>
      <c r="R718" s="14">
        <f t="shared" si="236"/>
        <v>0</v>
      </c>
      <c r="S718" s="4" t="str">
        <f t="shared" si="237"/>
        <v>J=</v>
      </c>
      <c r="T718" s="33">
        <f t="shared" si="238"/>
        <v>44469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</row>
    <row r="719" spans="1:148" x14ac:dyDescent="0.15">
      <c r="A719" s="41">
        <f t="shared" si="229"/>
        <v>44468</v>
      </c>
      <c r="B719" s="15">
        <f t="shared" ca="1" si="239"/>
        <v>1030.7497960000001</v>
      </c>
      <c r="C719" s="14">
        <f t="shared" si="230"/>
        <v>1000</v>
      </c>
      <c r="D719" s="13">
        <f ca="1">IF(A719&lt;$B$1,VLOOKUP(A719,[1]DI!$A$4:$B$15000,2,FALSE),0)</f>
        <v>6.1499999999999999E-2</v>
      </c>
      <c r="E719" s="14">
        <f t="shared" ca="1" si="240"/>
        <v>1.0002368699999999</v>
      </c>
      <c r="F719" s="14">
        <f ca="1">(TRUNC(PRODUCT($E$12:$E718),16))</f>
        <v>1.0625115682671999</v>
      </c>
      <c r="G719" s="14">
        <f t="shared" ca="1" si="241"/>
        <v>1.0416674561963499</v>
      </c>
      <c r="H719" s="14">
        <f t="shared" ca="1" si="242"/>
        <v>1.0200103300000001</v>
      </c>
      <c r="I719" s="13">
        <f t="shared" si="231"/>
        <v>2.1000000000000001E-2</v>
      </c>
      <c r="J719" s="33">
        <f t="shared" si="232"/>
        <v>44285</v>
      </c>
      <c r="K719" s="2">
        <f t="shared" si="233"/>
        <v>127</v>
      </c>
      <c r="L719" s="17">
        <f t="shared" si="234"/>
        <v>127</v>
      </c>
      <c r="M719" s="12">
        <f t="shared" si="225"/>
        <v>1.010528782</v>
      </c>
      <c r="N719" s="12">
        <f t="shared" ca="1" si="226"/>
        <v>1.0307497960000001</v>
      </c>
      <c r="O719" s="17">
        <f t="shared" si="235"/>
        <v>0</v>
      </c>
      <c r="P719" s="14">
        <f t="shared" ca="1" si="227"/>
        <v>30.749796</v>
      </c>
      <c r="Q719" s="21">
        <f t="shared" si="228"/>
        <v>0</v>
      </c>
      <c r="R719" s="14">
        <f t="shared" si="236"/>
        <v>0</v>
      </c>
      <c r="S719" s="4" t="str">
        <f t="shared" si="237"/>
        <v>J=</v>
      </c>
      <c r="T719" s="33">
        <f t="shared" si="238"/>
        <v>44469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</row>
    <row r="720" spans="1:148" x14ac:dyDescent="0.15">
      <c r="A720" s="41">
        <f t="shared" si="229"/>
        <v>44469</v>
      </c>
      <c r="B720" s="15">
        <f t="shared" ca="1" si="239"/>
        <v>1031.07898</v>
      </c>
      <c r="C720" s="14">
        <f t="shared" si="230"/>
        <v>1000</v>
      </c>
      <c r="D720" s="13">
        <f ca="1">IF(A720&lt;$B$1,VLOOKUP(A720,[1]DI!$A$4:$B$15000,2,FALSE),0)</f>
        <v>6.1499999999999999E-2</v>
      </c>
      <c r="E720" s="14">
        <f t="shared" ca="1" si="240"/>
        <v>1.0002368699999999</v>
      </c>
      <c r="F720" s="14">
        <f ca="1">(TRUNC(PRODUCT($E$12:$E719),16))</f>
        <v>1.0627632453823801</v>
      </c>
      <c r="G720" s="14">
        <f t="shared" ca="1" si="241"/>
        <v>1.0416674561963499</v>
      </c>
      <c r="H720" s="14">
        <f t="shared" ca="1" si="242"/>
        <v>1.0202519400000001</v>
      </c>
      <c r="I720" s="13">
        <f t="shared" si="231"/>
        <v>2.1000000000000001E-2</v>
      </c>
      <c r="J720" s="33">
        <f t="shared" si="232"/>
        <v>44285</v>
      </c>
      <c r="K720" s="2">
        <f t="shared" si="233"/>
        <v>128</v>
      </c>
      <c r="L720" s="17">
        <f t="shared" si="234"/>
        <v>128</v>
      </c>
      <c r="M720" s="12">
        <f t="shared" si="225"/>
        <v>1.0106121239999999</v>
      </c>
      <c r="N720" s="12">
        <f t="shared" ca="1" si="226"/>
        <v>1.03107898</v>
      </c>
      <c r="O720" s="17">
        <f t="shared" si="235"/>
        <v>4</v>
      </c>
      <c r="P720" s="14">
        <f t="shared" ca="1" si="227"/>
        <v>31.078980000000001</v>
      </c>
      <c r="Q720" s="21">
        <f t="shared" si="228"/>
        <v>0</v>
      </c>
      <c r="R720" s="14">
        <f t="shared" si="236"/>
        <v>0</v>
      </c>
      <c r="S720" s="4" t="str">
        <f t="shared" si="237"/>
        <v>J=</v>
      </c>
      <c r="T720" s="33">
        <f t="shared" si="238"/>
        <v>44469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</row>
    <row r="721" spans="1:148" x14ac:dyDescent="0.15">
      <c r="A721" s="41">
        <f t="shared" si="229"/>
        <v>44470</v>
      </c>
      <c r="B721" s="15">
        <f t="shared" ca="1" si="239"/>
        <v>1000.319364</v>
      </c>
      <c r="C721" s="14">
        <f t="shared" si="230"/>
        <v>1000</v>
      </c>
      <c r="D721" s="13">
        <f ca="1">IF(A721&lt;$B$1,VLOOKUP(A721,[1]DI!$A$4:$B$15000,2,FALSE),0)</f>
        <v>6.1499999999999999E-2</v>
      </c>
      <c r="E721" s="14">
        <f t="shared" ca="1" si="240"/>
        <v>1.0002368699999999</v>
      </c>
      <c r="F721" s="14">
        <f ca="1">(TRUNC(PRODUCT($E$12:$E720),16))</f>
        <v>1.06301498211231</v>
      </c>
      <c r="G721" s="14">
        <f t="shared" ca="1" si="241"/>
        <v>1.0627632453823801</v>
      </c>
      <c r="H721" s="14">
        <f t="shared" ca="1" si="242"/>
        <v>1.0002368699999999</v>
      </c>
      <c r="I721" s="13">
        <f t="shared" si="231"/>
        <v>2.1000000000000001E-2</v>
      </c>
      <c r="J721" s="33">
        <f t="shared" si="232"/>
        <v>44469</v>
      </c>
      <c r="K721" s="2">
        <f t="shared" si="233"/>
        <v>1</v>
      </c>
      <c r="L721" s="17">
        <f t="shared" si="234"/>
        <v>1</v>
      </c>
      <c r="M721" s="12">
        <f t="shared" si="225"/>
        <v>1.0000824740000001</v>
      </c>
      <c r="N721" s="12">
        <f t="shared" ca="1" si="226"/>
        <v>1.0003193640000001</v>
      </c>
      <c r="O721" s="17">
        <f t="shared" si="235"/>
        <v>0</v>
      </c>
      <c r="P721" s="14">
        <f t="shared" ca="1" si="227"/>
        <v>0.31936399999999998</v>
      </c>
      <c r="Q721" s="21">
        <f t="shared" si="228"/>
        <v>0</v>
      </c>
      <c r="R721" s="14">
        <f t="shared" si="236"/>
        <v>0</v>
      </c>
      <c r="S721" s="4" t="str">
        <f t="shared" si="237"/>
        <v>J=</v>
      </c>
      <c r="T721" s="33">
        <f t="shared" si="238"/>
        <v>44650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</row>
    <row r="722" spans="1:148" x14ac:dyDescent="0.15">
      <c r="A722" s="41">
        <f t="shared" si="229"/>
        <v>44471</v>
      </c>
      <c r="B722" s="15">
        <f t="shared" ca="1" si="239"/>
        <v>1000.55631299</v>
      </c>
      <c r="C722" s="14">
        <f t="shared" si="230"/>
        <v>1000</v>
      </c>
      <c r="D722" s="13">
        <f ca="1">IF(A722&lt;$B$1,VLOOKUP(A722,[1]DI!$A$4:$B$15000,2,FALSE),0)</f>
        <v>0</v>
      </c>
      <c r="E722" s="14">
        <f t="shared" ca="1" si="240"/>
        <v>1</v>
      </c>
      <c r="F722" s="14">
        <f ca="1">(TRUNC(PRODUCT($E$12:$E721),16))</f>
        <v>1.0632667784711201</v>
      </c>
      <c r="G722" s="14">
        <f t="shared" ca="1" si="241"/>
        <v>1.0627632453823801</v>
      </c>
      <c r="H722" s="14">
        <f t="shared" ca="1" si="242"/>
        <v>1.0004738</v>
      </c>
      <c r="I722" s="13">
        <f t="shared" si="231"/>
        <v>2.1000000000000001E-2</v>
      </c>
      <c r="J722" s="33">
        <f t="shared" si="232"/>
        <v>44469</v>
      </c>
      <c r="K722" s="2">
        <f t="shared" si="233"/>
        <v>1</v>
      </c>
      <c r="L722" s="17">
        <f t="shared" si="234"/>
        <v>1</v>
      </c>
      <c r="M722" s="12">
        <f t="shared" si="225"/>
        <v>1.0000824740000001</v>
      </c>
      <c r="N722" s="12">
        <f t="shared" ca="1" si="226"/>
        <v>1.0005563129999999</v>
      </c>
      <c r="O722" s="17">
        <f t="shared" si="235"/>
        <v>0</v>
      </c>
      <c r="P722" s="14">
        <f t="shared" ca="1" si="227"/>
        <v>0.55631299000000001</v>
      </c>
      <c r="Q722" s="21">
        <f t="shared" si="228"/>
        <v>0</v>
      </c>
      <c r="R722" s="14">
        <f t="shared" si="236"/>
        <v>0</v>
      </c>
      <c r="S722" s="4" t="str">
        <f t="shared" si="237"/>
        <v>J=</v>
      </c>
      <c r="T722" s="33">
        <f t="shared" si="238"/>
        <v>44650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</row>
    <row r="723" spans="1:148" x14ac:dyDescent="0.15">
      <c r="A723" s="41">
        <f t="shared" si="229"/>
        <v>44472</v>
      </c>
      <c r="B723" s="15">
        <f t="shared" ca="1" si="239"/>
        <v>1000.55631299</v>
      </c>
      <c r="C723" s="14">
        <f t="shared" si="230"/>
        <v>1000</v>
      </c>
      <c r="D723" s="13">
        <f ca="1">IF(A723&lt;$B$1,VLOOKUP(A723,[1]DI!$A$4:$B$15000,2,FALSE),0)</f>
        <v>0</v>
      </c>
      <c r="E723" s="14">
        <f t="shared" ca="1" si="240"/>
        <v>1</v>
      </c>
      <c r="F723" s="14">
        <f ca="1">(TRUNC(PRODUCT($E$12:$E722),16))</f>
        <v>1.0632667784711201</v>
      </c>
      <c r="G723" s="14">
        <f t="shared" ca="1" si="241"/>
        <v>1.0627632453823801</v>
      </c>
      <c r="H723" s="14">
        <f t="shared" ca="1" si="242"/>
        <v>1.0004738</v>
      </c>
      <c r="I723" s="13">
        <f t="shared" si="231"/>
        <v>2.1000000000000001E-2</v>
      </c>
      <c r="J723" s="33">
        <f t="shared" si="232"/>
        <v>44469</v>
      </c>
      <c r="K723" s="2">
        <f t="shared" si="233"/>
        <v>1</v>
      </c>
      <c r="L723" s="17">
        <f t="shared" si="234"/>
        <v>1</v>
      </c>
      <c r="M723" s="12">
        <f t="shared" si="225"/>
        <v>1.0000824740000001</v>
      </c>
      <c r="N723" s="12">
        <f t="shared" ca="1" si="226"/>
        <v>1.0005563129999999</v>
      </c>
      <c r="O723" s="17">
        <f t="shared" si="235"/>
        <v>0</v>
      </c>
      <c r="P723" s="14">
        <f t="shared" ca="1" si="227"/>
        <v>0.55631299000000001</v>
      </c>
      <c r="Q723" s="21">
        <f t="shared" si="228"/>
        <v>0</v>
      </c>
      <c r="R723" s="14">
        <f t="shared" si="236"/>
        <v>0</v>
      </c>
      <c r="S723" s="4" t="str">
        <f t="shared" si="237"/>
        <v>J=</v>
      </c>
      <c r="T723" s="33">
        <f t="shared" si="238"/>
        <v>44650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</row>
    <row r="724" spans="1:148" x14ac:dyDescent="0.15">
      <c r="A724" s="41">
        <f t="shared" si="229"/>
        <v>44473</v>
      </c>
      <c r="B724" s="15">
        <f t="shared" ca="1" si="239"/>
        <v>1000.63883199</v>
      </c>
      <c r="C724" s="14">
        <f t="shared" si="230"/>
        <v>1000</v>
      </c>
      <c r="D724" s="13">
        <f ca="1">IF(A724&lt;$B$1,VLOOKUP(A724,[1]DI!$A$4:$B$15000,2,FALSE),0)</f>
        <v>6.1499999999999999E-2</v>
      </c>
      <c r="E724" s="14">
        <f t="shared" ca="1" si="240"/>
        <v>1.0002368699999999</v>
      </c>
      <c r="F724" s="14">
        <f ca="1">(TRUNC(PRODUCT($E$12:$E723),16))</f>
        <v>1.0632667784711201</v>
      </c>
      <c r="G724" s="14">
        <f t="shared" ca="1" si="241"/>
        <v>1.0627632453823801</v>
      </c>
      <c r="H724" s="14">
        <f t="shared" ca="1" si="242"/>
        <v>1.0004738</v>
      </c>
      <c r="I724" s="13">
        <f t="shared" si="231"/>
        <v>2.1000000000000001E-2</v>
      </c>
      <c r="J724" s="33">
        <f t="shared" si="232"/>
        <v>44469</v>
      </c>
      <c r="K724" s="2">
        <f t="shared" si="233"/>
        <v>2</v>
      </c>
      <c r="L724" s="17">
        <f t="shared" si="234"/>
        <v>2</v>
      </c>
      <c r="M724" s="12">
        <f t="shared" si="225"/>
        <v>1.0001649539999999</v>
      </c>
      <c r="N724" s="12">
        <f t="shared" ca="1" si="226"/>
        <v>1.0006388319999999</v>
      </c>
      <c r="O724" s="17">
        <f t="shared" si="235"/>
        <v>0</v>
      </c>
      <c r="P724" s="14">
        <f t="shared" ca="1" si="227"/>
        <v>0.63883199000000002</v>
      </c>
      <c r="Q724" s="21">
        <f t="shared" si="228"/>
        <v>0</v>
      </c>
      <c r="R724" s="14">
        <f t="shared" si="236"/>
        <v>0</v>
      </c>
      <c r="S724" s="4" t="str">
        <f t="shared" si="237"/>
        <v>J=</v>
      </c>
      <c r="T724" s="33">
        <f t="shared" si="238"/>
        <v>44650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</row>
    <row r="725" spans="1:148" x14ac:dyDescent="0.15">
      <c r="A725" s="41">
        <f t="shared" si="229"/>
        <v>44474</v>
      </c>
      <c r="B725" s="15">
        <f t="shared" ca="1" si="239"/>
        <v>1000.958398</v>
      </c>
      <c r="C725" s="14">
        <f t="shared" si="230"/>
        <v>1000</v>
      </c>
      <c r="D725" s="13">
        <f ca="1">IF(A725&lt;$B$1,VLOOKUP(A725,[1]DI!$A$4:$B$15000,2,FALSE),0)</f>
        <v>6.1499999999999999E-2</v>
      </c>
      <c r="E725" s="14">
        <f t="shared" ca="1" si="240"/>
        <v>1.0002368699999999</v>
      </c>
      <c r="F725" s="14">
        <f ca="1">(TRUNC(PRODUCT($E$12:$E724),16))</f>
        <v>1.0635186344729399</v>
      </c>
      <c r="G725" s="14">
        <f t="shared" ca="1" si="241"/>
        <v>1.0627632453823801</v>
      </c>
      <c r="H725" s="14">
        <f t="shared" ca="1" si="242"/>
        <v>1.0007107799999999</v>
      </c>
      <c r="I725" s="13">
        <f t="shared" si="231"/>
        <v>2.1000000000000001E-2</v>
      </c>
      <c r="J725" s="33">
        <f t="shared" si="232"/>
        <v>44469</v>
      </c>
      <c r="K725" s="2">
        <f t="shared" si="233"/>
        <v>3</v>
      </c>
      <c r="L725" s="17">
        <f t="shared" si="234"/>
        <v>3</v>
      </c>
      <c r="M725" s="12">
        <f t="shared" si="225"/>
        <v>1.000247442</v>
      </c>
      <c r="N725" s="12">
        <f t="shared" ca="1" si="226"/>
        <v>1.0009583980000001</v>
      </c>
      <c r="O725" s="17">
        <f t="shared" si="235"/>
        <v>0</v>
      </c>
      <c r="P725" s="14">
        <f t="shared" ca="1" si="227"/>
        <v>0.95839799999999997</v>
      </c>
      <c r="Q725" s="21">
        <f t="shared" si="228"/>
        <v>0</v>
      </c>
      <c r="R725" s="14">
        <f t="shared" si="236"/>
        <v>0</v>
      </c>
      <c r="S725" s="4" t="str">
        <f t="shared" si="237"/>
        <v>J=</v>
      </c>
      <c r="T725" s="33">
        <f t="shared" si="238"/>
        <v>44650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</row>
    <row r="726" spans="1:148" x14ac:dyDescent="0.15">
      <c r="A726" s="41">
        <f t="shared" si="229"/>
        <v>44475</v>
      </c>
      <c r="B726" s="15">
        <f t="shared" ca="1" si="239"/>
        <v>1001.278069</v>
      </c>
      <c r="C726" s="14">
        <f t="shared" si="230"/>
        <v>1000</v>
      </c>
      <c r="D726" s="13">
        <f ca="1">IF(A726&lt;$B$1,VLOOKUP(A726,[1]DI!$A$4:$B$15000,2,FALSE),0)</f>
        <v>6.1499999999999999E-2</v>
      </c>
      <c r="E726" s="14">
        <f t="shared" ca="1" si="240"/>
        <v>1.0002368699999999</v>
      </c>
      <c r="F726" s="14">
        <f ca="1">(TRUNC(PRODUCT($E$12:$E725),16))</f>
        <v>1.0637705501318899</v>
      </c>
      <c r="G726" s="14">
        <f t="shared" ca="1" si="241"/>
        <v>1.0627632453823801</v>
      </c>
      <c r="H726" s="14">
        <f t="shared" ca="1" si="242"/>
        <v>1.0009478199999999</v>
      </c>
      <c r="I726" s="13">
        <f t="shared" si="231"/>
        <v>2.1000000000000001E-2</v>
      </c>
      <c r="J726" s="33">
        <f t="shared" si="232"/>
        <v>44469</v>
      </c>
      <c r="K726" s="2">
        <f t="shared" si="233"/>
        <v>4</v>
      </c>
      <c r="L726" s="17">
        <f t="shared" si="234"/>
        <v>4</v>
      </c>
      <c r="M726" s="12">
        <f t="shared" si="225"/>
        <v>1.000329936</v>
      </c>
      <c r="N726" s="12">
        <f t="shared" ca="1" si="226"/>
        <v>1.001278069</v>
      </c>
      <c r="O726" s="17">
        <f t="shared" si="235"/>
        <v>0</v>
      </c>
      <c r="P726" s="14">
        <f t="shared" ca="1" si="227"/>
        <v>1.2780689999999999</v>
      </c>
      <c r="Q726" s="21">
        <f t="shared" si="228"/>
        <v>0</v>
      </c>
      <c r="R726" s="14">
        <f t="shared" si="236"/>
        <v>0</v>
      </c>
      <c r="S726" s="4" t="str">
        <f t="shared" si="237"/>
        <v>J=</v>
      </c>
      <c r="T726" s="33">
        <f t="shared" si="238"/>
        <v>44650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</row>
    <row r="727" spans="1:148" x14ac:dyDescent="0.15">
      <c r="A727" s="41">
        <f t="shared" si="229"/>
        <v>44476</v>
      </c>
      <c r="B727" s="15">
        <f t="shared" ca="1" si="239"/>
        <v>1001.59783599</v>
      </c>
      <c r="C727" s="14">
        <f t="shared" si="230"/>
        <v>1000</v>
      </c>
      <c r="D727" s="13">
        <f ca="1">IF(A727&lt;$B$1,VLOOKUP(A727,[1]DI!$A$4:$B$15000,2,FALSE),0)</f>
        <v>6.1499999999999999E-2</v>
      </c>
      <c r="E727" s="14">
        <f t="shared" ca="1" si="240"/>
        <v>1.0002368699999999</v>
      </c>
      <c r="F727" s="14">
        <f ca="1">(TRUNC(PRODUCT($E$12:$E726),16))</f>
        <v>1.0640225254621001</v>
      </c>
      <c r="G727" s="14">
        <f t="shared" ca="1" si="241"/>
        <v>1.0627632453823801</v>
      </c>
      <c r="H727" s="14">
        <f t="shared" ca="1" si="242"/>
        <v>1.0011849100000001</v>
      </c>
      <c r="I727" s="13">
        <f t="shared" si="231"/>
        <v>2.1000000000000001E-2</v>
      </c>
      <c r="J727" s="33">
        <f t="shared" si="232"/>
        <v>44469</v>
      </c>
      <c r="K727" s="2">
        <f t="shared" si="233"/>
        <v>5</v>
      </c>
      <c r="L727" s="17">
        <f t="shared" si="234"/>
        <v>5</v>
      </c>
      <c r="M727" s="12">
        <f t="shared" si="225"/>
        <v>1.000412437</v>
      </c>
      <c r="N727" s="12">
        <f t="shared" ca="1" si="226"/>
        <v>1.001597836</v>
      </c>
      <c r="O727" s="17">
        <f t="shared" si="235"/>
        <v>0</v>
      </c>
      <c r="P727" s="14">
        <f t="shared" ca="1" si="227"/>
        <v>1.5978359900000001</v>
      </c>
      <c r="Q727" s="21">
        <f t="shared" si="228"/>
        <v>0</v>
      </c>
      <c r="R727" s="14">
        <f t="shared" si="236"/>
        <v>0</v>
      </c>
      <c r="S727" s="4" t="str">
        <f t="shared" si="237"/>
        <v>J=</v>
      </c>
      <c r="T727" s="33">
        <f t="shared" si="238"/>
        <v>44650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</row>
    <row r="728" spans="1:148" x14ac:dyDescent="0.15">
      <c r="A728" s="41">
        <f t="shared" si="229"/>
        <v>44477</v>
      </c>
      <c r="B728" s="15">
        <f t="shared" ca="1" si="239"/>
        <v>1001.9177089900001</v>
      </c>
      <c r="C728" s="14">
        <f t="shared" si="230"/>
        <v>1000</v>
      </c>
      <c r="D728" s="13">
        <f ca="1">IF(A728&lt;$B$1,VLOOKUP(A728,[1]DI!$A$4:$B$15000,2,FALSE),0)</f>
        <v>6.1499999999999999E-2</v>
      </c>
      <c r="E728" s="14">
        <f t="shared" ca="1" si="240"/>
        <v>1.0002368699999999</v>
      </c>
      <c r="F728" s="14">
        <f ca="1">(TRUNC(PRODUCT($E$12:$E727),16))</f>
        <v>1.0642745604777</v>
      </c>
      <c r="G728" s="14">
        <f t="shared" ca="1" si="241"/>
        <v>1.0627632453823801</v>
      </c>
      <c r="H728" s="14">
        <f t="shared" ca="1" si="242"/>
        <v>1.0014220599999999</v>
      </c>
      <c r="I728" s="13">
        <f t="shared" si="231"/>
        <v>2.1000000000000001E-2</v>
      </c>
      <c r="J728" s="33">
        <f t="shared" si="232"/>
        <v>44469</v>
      </c>
      <c r="K728" s="2">
        <f t="shared" si="233"/>
        <v>6</v>
      </c>
      <c r="L728" s="17">
        <f t="shared" si="234"/>
        <v>6</v>
      </c>
      <c r="M728" s="12">
        <f t="shared" si="225"/>
        <v>1.000494945</v>
      </c>
      <c r="N728" s="12">
        <f t="shared" ca="1" si="226"/>
        <v>1.001917709</v>
      </c>
      <c r="O728" s="17">
        <f t="shared" si="235"/>
        <v>0</v>
      </c>
      <c r="P728" s="14">
        <f t="shared" ca="1" si="227"/>
        <v>1.9177089899999999</v>
      </c>
      <c r="Q728" s="21">
        <f t="shared" si="228"/>
        <v>0</v>
      </c>
      <c r="R728" s="14">
        <f t="shared" si="236"/>
        <v>0</v>
      </c>
      <c r="S728" s="4" t="str">
        <f t="shared" si="237"/>
        <v>J=</v>
      </c>
      <c r="T728" s="33">
        <f t="shared" si="238"/>
        <v>44650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</row>
    <row r="729" spans="1:148" x14ac:dyDescent="0.15">
      <c r="A729" s="41">
        <f t="shared" si="229"/>
        <v>44478</v>
      </c>
      <c r="B729" s="15">
        <f t="shared" ca="1" si="239"/>
        <v>1002.2376870000001</v>
      </c>
      <c r="C729" s="14">
        <f t="shared" si="230"/>
        <v>1000</v>
      </c>
      <c r="D729" s="13">
        <f ca="1">IF(A729&lt;$B$1,VLOOKUP(A729,[1]DI!$A$4:$B$15000,2,FALSE),0)</f>
        <v>0</v>
      </c>
      <c r="E729" s="14">
        <f t="shared" ca="1" si="240"/>
        <v>1</v>
      </c>
      <c r="F729" s="14">
        <f ca="1">(TRUNC(PRODUCT($E$12:$E728),16))</f>
        <v>1.0645266551928401</v>
      </c>
      <c r="G729" s="14">
        <f t="shared" ca="1" si="241"/>
        <v>1.0627632453823801</v>
      </c>
      <c r="H729" s="14">
        <f t="shared" ca="1" si="242"/>
        <v>1.00165927</v>
      </c>
      <c r="I729" s="13">
        <f t="shared" si="231"/>
        <v>2.1000000000000001E-2</v>
      </c>
      <c r="J729" s="33">
        <f t="shared" si="232"/>
        <v>44469</v>
      </c>
      <c r="K729" s="2">
        <f t="shared" si="233"/>
        <v>6</v>
      </c>
      <c r="L729" s="17">
        <f t="shared" si="234"/>
        <v>7</v>
      </c>
      <c r="M729" s="12">
        <f t="shared" si="225"/>
        <v>1.0005774590000001</v>
      </c>
      <c r="N729" s="12">
        <f t="shared" ca="1" si="226"/>
        <v>1.002237687</v>
      </c>
      <c r="O729" s="17">
        <f t="shared" si="235"/>
        <v>0</v>
      </c>
      <c r="P729" s="14">
        <f t="shared" ca="1" si="227"/>
        <v>2.2376870000000002</v>
      </c>
      <c r="Q729" s="21">
        <f t="shared" si="228"/>
        <v>0</v>
      </c>
      <c r="R729" s="14">
        <f t="shared" si="236"/>
        <v>0</v>
      </c>
      <c r="S729" s="4" t="str">
        <f t="shared" si="237"/>
        <v>J=</v>
      </c>
      <c r="T729" s="33">
        <f t="shared" si="238"/>
        <v>44650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</row>
    <row r="730" spans="1:148" x14ac:dyDescent="0.15">
      <c r="A730" s="41">
        <f t="shared" si="229"/>
        <v>44479</v>
      </c>
      <c r="B730" s="15">
        <f t="shared" ca="1" si="239"/>
        <v>1002.2376870000001</v>
      </c>
      <c r="C730" s="14">
        <f t="shared" si="230"/>
        <v>1000</v>
      </c>
      <c r="D730" s="13">
        <f ca="1">IF(A730&lt;$B$1,VLOOKUP(A730,[1]DI!$A$4:$B$15000,2,FALSE),0)</f>
        <v>0</v>
      </c>
      <c r="E730" s="14">
        <f t="shared" ca="1" si="240"/>
        <v>1</v>
      </c>
      <c r="F730" s="14">
        <f ca="1">(TRUNC(PRODUCT($E$12:$E729),16))</f>
        <v>1.0645266551928401</v>
      </c>
      <c r="G730" s="14">
        <f t="shared" ca="1" si="241"/>
        <v>1.0627632453823801</v>
      </c>
      <c r="H730" s="14">
        <f t="shared" ca="1" si="242"/>
        <v>1.00165927</v>
      </c>
      <c r="I730" s="13">
        <f t="shared" si="231"/>
        <v>2.1000000000000001E-2</v>
      </c>
      <c r="J730" s="33">
        <f t="shared" si="232"/>
        <v>44469</v>
      </c>
      <c r="K730" s="2">
        <f t="shared" si="233"/>
        <v>6</v>
      </c>
      <c r="L730" s="17">
        <f t="shared" si="234"/>
        <v>7</v>
      </c>
      <c r="M730" s="12">
        <f t="shared" si="225"/>
        <v>1.0005774590000001</v>
      </c>
      <c r="N730" s="12">
        <f t="shared" ca="1" si="226"/>
        <v>1.002237687</v>
      </c>
      <c r="O730" s="17">
        <f t="shared" si="235"/>
        <v>0</v>
      </c>
      <c r="P730" s="14">
        <f t="shared" ca="1" si="227"/>
        <v>2.2376870000000002</v>
      </c>
      <c r="Q730" s="21">
        <f t="shared" si="228"/>
        <v>0</v>
      </c>
      <c r="R730" s="14">
        <f t="shared" si="236"/>
        <v>0</v>
      </c>
      <c r="S730" s="4" t="str">
        <f t="shared" si="237"/>
        <v>J=</v>
      </c>
      <c r="T730" s="33">
        <f t="shared" si="238"/>
        <v>44650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</row>
    <row r="731" spans="1:148" x14ac:dyDescent="0.15">
      <c r="A731" s="41">
        <f t="shared" si="229"/>
        <v>44480</v>
      </c>
      <c r="B731" s="15">
        <f t="shared" ca="1" si="239"/>
        <v>1002.2376870000001</v>
      </c>
      <c r="C731" s="14">
        <f t="shared" si="230"/>
        <v>1000</v>
      </c>
      <c r="D731" s="13">
        <f ca="1">IF(A731&lt;$B$1,VLOOKUP(A731,[1]DI!$A$4:$B$15000,2,FALSE),0)</f>
        <v>6.1499999999999999E-2</v>
      </c>
      <c r="E731" s="14">
        <f t="shared" ca="1" si="240"/>
        <v>1.0002368699999999</v>
      </c>
      <c r="F731" s="14">
        <f ca="1">(TRUNC(PRODUCT($E$12:$E730),16))</f>
        <v>1.0645266551928401</v>
      </c>
      <c r="G731" s="14">
        <f t="shared" ca="1" si="241"/>
        <v>1.0627632453823801</v>
      </c>
      <c r="H731" s="14">
        <f t="shared" ca="1" si="242"/>
        <v>1.00165927</v>
      </c>
      <c r="I731" s="13">
        <f t="shared" si="231"/>
        <v>2.1000000000000001E-2</v>
      </c>
      <c r="J731" s="33">
        <f t="shared" si="232"/>
        <v>44469</v>
      </c>
      <c r="K731" s="2">
        <f t="shared" si="233"/>
        <v>7</v>
      </c>
      <c r="L731" s="17">
        <f t="shared" si="234"/>
        <v>7</v>
      </c>
      <c r="M731" s="12">
        <f t="shared" si="225"/>
        <v>1.0005774590000001</v>
      </c>
      <c r="N731" s="12">
        <f t="shared" ca="1" si="226"/>
        <v>1.002237687</v>
      </c>
      <c r="O731" s="17">
        <f t="shared" si="235"/>
        <v>0</v>
      </c>
      <c r="P731" s="14">
        <f t="shared" ca="1" si="227"/>
        <v>2.2376870000000002</v>
      </c>
      <c r="Q731" s="21">
        <f t="shared" si="228"/>
        <v>0</v>
      </c>
      <c r="R731" s="14">
        <f t="shared" si="236"/>
        <v>0</v>
      </c>
      <c r="S731" s="4" t="str">
        <f t="shared" si="237"/>
        <v>J=</v>
      </c>
      <c r="T731" s="33">
        <f t="shared" si="238"/>
        <v>44650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</row>
    <row r="732" spans="1:148" x14ac:dyDescent="0.15">
      <c r="A732" s="41">
        <f t="shared" si="229"/>
        <v>44481</v>
      </c>
      <c r="B732" s="15">
        <f t="shared" ca="1" si="239"/>
        <v>1002.55776299</v>
      </c>
      <c r="C732" s="14">
        <f t="shared" si="230"/>
        <v>1000</v>
      </c>
      <c r="D732" s="13">
        <f ca="1">IF(A732&lt;$B$1,VLOOKUP(A732,[1]DI!$A$4:$B$15000,2,FALSE),0)</f>
        <v>0</v>
      </c>
      <c r="E732" s="14">
        <f t="shared" ca="1" si="240"/>
        <v>1</v>
      </c>
      <c r="F732" s="14">
        <f ca="1">(TRUNC(PRODUCT($E$12:$E731),16))</f>
        <v>1.0647788096216599</v>
      </c>
      <c r="G732" s="14">
        <f t="shared" ca="1" si="241"/>
        <v>1.0627632453823801</v>
      </c>
      <c r="H732" s="14">
        <f t="shared" ca="1" si="242"/>
        <v>1.00189653</v>
      </c>
      <c r="I732" s="13">
        <f t="shared" si="231"/>
        <v>2.1000000000000001E-2</v>
      </c>
      <c r="J732" s="33">
        <f t="shared" si="232"/>
        <v>44469</v>
      </c>
      <c r="K732" s="2">
        <f t="shared" si="233"/>
        <v>7</v>
      </c>
      <c r="L732" s="17">
        <f t="shared" si="234"/>
        <v>8</v>
      </c>
      <c r="M732" s="12">
        <f t="shared" si="225"/>
        <v>1.0006599810000001</v>
      </c>
      <c r="N732" s="12">
        <f t="shared" ca="1" si="226"/>
        <v>1.002557763</v>
      </c>
      <c r="O732" s="17">
        <f t="shared" si="235"/>
        <v>0</v>
      </c>
      <c r="P732" s="14">
        <f t="shared" ca="1" si="227"/>
        <v>2.5577629900000001</v>
      </c>
      <c r="Q732" s="21">
        <f t="shared" si="228"/>
        <v>0</v>
      </c>
      <c r="R732" s="14">
        <f t="shared" si="236"/>
        <v>0</v>
      </c>
      <c r="S732" s="4" t="str">
        <f t="shared" si="237"/>
        <v>J=</v>
      </c>
      <c r="T732" s="33">
        <f t="shared" si="238"/>
        <v>44650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</row>
    <row r="733" spans="1:148" x14ac:dyDescent="0.15">
      <c r="A733" s="41">
        <f t="shared" si="229"/>
        <v>44482</v>
      </c>
      <c r="B733" s="15">
        <f t="shared" ca="1" si="239"/>
        <v>1002.55776299</v>
      </c>
      <c r="C733" s="14">
        <f t="shared" si="230"/>
        <v>1000</v>
      </c>
      <c r="D733" s="13">
        <f ca="1">IF(A733&lt;$B$1,VLOOKUP(A733,[1]DI!$A$4:$B$15000,2,FALSE),0)</f>
        <v>6.1499999999999999E-2</v>
      </c>
      <c r="E733" s="14">
        <f t="shared" ca="1" si="240"/>
        <v>1.0002368699999999</v>
      </c>
      <c r="F733" s="14">
        <f ca="1">(TRUNC(PRODUCT($E$12:$E732),16))</f>
        <v>1.0647788096216599</v>
      </c>
      <c r="G733" s="14">
        <f t="shared" ca="1" si="241"/>
        <v>1.0627632453823801</v>
      </c>
      <c r="H733" s="14">
        <f t="shared" ca="1" si="242"/>
        <v>1.00189653</v>
      </c>
      <c r="I733" s="13">
        <f t="shared" si="231"/>
        <v>2.1000000000000001E-2</v>
      </c>
      <c r="J733" s="33">
        <f t="shared" si="232"/>
        <v>44469</v>
      </c>
      <c r="K733" s="2">
        <f t="shared" si="233"/>
        <v>8</v>
      </c>
      <c r="L733" s="17">
        <f t="shared" si="234"/>
        <v>8</v>
      </c>
      <c r="M733" s="12">
        <f t="shared" si="225"/>
        <v>1.0006599810000001</v>
      </c>
      <c r="N733" s="12">
        <f t="shared" ca="1" si="226"/>
        <v>1.002557763</v>
      </c>
      <c r="O733" s="17">
        <f t="shared" si="235"/>
        <v>0</v>
      </c>
      <c r="P733" s="14">
        <f t="shared" ca="1" si="227"/>
        <v>2.5577629900000001</v>
      </c>
      <c r="Q733" s="21">
        <f t="shared" si="228"/>
        <v>0</v>
      </c>
      <c r="R733" s="14">
        <f t="shared" si="236"/>
        <v>0</v>
      </c>
      <c r="S733" s="4" t="str">
        <f t="shared" si="237"/>
        <v>J=</v>
      </c>
      <c r="T733" s="33">
        <f t="shared" si="238"/>
        <v>44650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</row>
    <row r="734" spans="1:148" x14ac:dyDescent="0.15">
      <c r="A734" s="41">
        <f t="shared" si="229"/>
        <v>44483</v>
      </c>
      <c r="B734" s="15">
        <f t="shared" ca="1" si="239"/>
        <v>1002.877943</v>
      </c>
      <c r="C734" s="14">
        <f t="shared" si="230"/>
        <v>1000</v>
      </c>
      <c r="D734" s="13">
        <f ca="1">IF(A734&lt;$B$1,VLOOKUP(A734,[1]DI!$A$4:$B$15000,2,FALSE),0)</f>
        <v>6.1499999999999999E-2</v>
      </c>
      <c r="E734" s="14">
        <f t="shared" ca="1" si="240"/>
        <v>1.0002368699999999</v>
      </c>
      <c r="F734" s="14">
        <f ca="1">(TRUNC(PRODUCT($E$12:$E733),16))</f>
        <v>1.0650310237782901</v>
      </c>
      <c r="G734" s="14">
        <f t="shared" ca="1" si="241"/>
        <v>1.0627632453823801</v>
      </c>
      <c r="H734" s="14">
        <f t="shared" ca="1" si="242"/>
        <v>1.0021338500000001</v>
      </c>
      <c r="I734" s="13">
        <f t="shared" si="231"/>
        <v>2.1000000000000001E-2</v>
      </c>
      <c r="J734" s="33">
        <f t="shared" si="232"/>
        <v>44469</v>
      </c>
      <c r="K734" s="2">
        <f t="shared" si="233"/>
        <v>9</v>
      </c>
      <c r="L734" s="17">
        <f t="shared" si="234"/>
        <v>9</v>
      </c>
      <c r="M734" s="12">
        <f t="shared" si="225"/>
        <v>1.0007425089999999</v>
      </c>
      <c r="N734" s="12">
        <f t="shared" ca="1" si="226"/>
        <v>1.0028779430000001</v>
      </c>
      <c r="O734" s="17">
        <f t="shared" si="235"/>
        <v>0</v>
      </c>
      <c r="P734" s="14">
        <f t="shared" ca="1" si="227"/>
        <v>2.8779430000000001</v>
      </c>
      <c r="Q734" s="21">
        <f t="shared" si="228"/>
        <v>0</v>
      </c>
      <c r="R734" s="14">
        <f t="shared" si="236"/>
        <v>0</v>
      </c>
      <c r="S734" s="4" t="str">
        <f t="shared" si="237"/>
        <v>J=</v>
      </c>
      <c r="T734" s="33">
        <f t="shared" si="238"/>
        <v>44650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</row>
    <row r="735" spans="1:148" x14ac:dyDescent="0.15">
      <c r="A735" s="41">
        <f t="shared" si="229"/>
        <v>44484</v>
      </c>
      <c r="B735" s="15">
        <f t="shared" ca="1" si="239"/>
        <v>1003.19822999</v>
      </c>
      <c r="C735" s="14">
        <f t="shared" si="230"/>
        <v>1000</v>
      </c>
      <c r="D735" s="13">
        <f ca="1">IF(A735&lt;$B$1,VLOOKUP(A735,[1]DI!$A$4:$B$15000,2,FALSE),0)</f>
        <v>6.1499999999999999E-2</v>
      </c>
      <c r="E735" s="14">
        <f t="shared" ca="1" si="240"/>
        <v>1.0002368699999999</v>
      </c>
      <c r="F735" s="14">
        <f ca="1">(TRUNC(PRODUCT($E$12:$E734),16))</f>
        <v>1.06528329767689</v>
      </c>
      <c r="G735" s="14">
        <f t="shared" ca="1" si="241"/>
        <v>1.0627632453823801</v>
      </c>
      <c r="H735" s="14">
        <f t="shared" ca="1" si="242"/>
        <v>1.0023712300000001</v>
      </c>
      <c r="I735" s="13">
        <f t="shared" si="231"/>
        <v>2.1000000000000001E-2</v>
      </c>
      <c r="J735" s="33">
        <f t="shared" si="232"/>
        <v>44469</v>
      </c>
      <c r="K735" s="2">
        <f t="shared" si="233"/>
        <v>10</v>
      </c>
      <c r="L735" s="17">
        <f t="shared" si="234"/>
        <v>10</v>
      </c>
      <c r="M735" s="12">
        <f t="shared" si="225"/>
        <v>1.0008250439999999</v>
      </c>
      <c r="N735" s="12">
        <f t="shared" ca="1" si="226"/>
        <v>1.00319823</v>
      </c>
      <c r="O735" s="17">
        <f t="shared" si="235"/>
        <v>0</v>
      </c>
      <c r="P735" s="14">
        <f t="shared" ca="1" si="227"/>
        <v>3.1982299900000002</v>
      </c>
      <c r="Q735" s="21">
        <f t="shared" si="228"/>
        <v>0</v>
      </c>
      <c r="R735" s="14">
        <f t="shared" si="236"/>
        <v>0</v>
      </c>
      <c r="S735" s="4" t="str">
        <f t="shared" si="237"/>
        <v>J=</v>
      </c>
      <c r="T735" s="33">
        <f t="shared" si="238"/>
        <v>44650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</row>
    <row r="736" spans="1:148" x14ac:dyDescent="0.15">
      <c r="A736" s="41">
        <f t="shared" si="229"/>
        <v>44485</v>
      </c>
      <c r="B736" s="15">
        <f t="shared" ca="1" si="239"/>
        <v>1003.518614</v>
      </c>
      <c r="C736" s="14">
        <f t="shared" si="230"/>
        <v>1000</v>
      </c>
      <c r="D736" s="13">
        <f ca="1">IF(A736&lt;$B$1,VLOOKUP(A736,[1]DI!$A$4:$B$15000,2,FALSE),0)</f>
        <v>0</v>
      </c>
      <c r="E736" s="14">
        <f t="shared" ca="1" si="240"/>
        <v>1</v>
      </c>
      <c r="F736" s="14">
        <f ca="1">(TRUNC(PRODUCT($E$12:$E735),16))</f>
        <v>1.06553563133162</v>
      </c>
      <c r="G736" s="14">
        <f t="shared" ca="1" si="241"/>
        <v>1.0627632453823801</v>
      </c>
      <c r="H736" s="14">
        <f t="shared" ca="1" si="242"/>
        <v>1.0026086599999999</v>
      </c>
      <c r="I736" s="13">
        <f t="shared" si="231"/>
        <v>2.1000000000000001E-2</v>
      </c>
      <c r="J736" s="33">
        <f t="shared" si="232"/>
        <v>44469</v>
      </c>
      <c r="K736" s="2">
        <f t="shared" si="233"/>
        <v>10</v>
      </c>
      <c r="L736" s="17">
        <f t="shared" si="234"/>
        <v>11</v>
      </c>
      <c r="M736" s="12">
        <f t="shared" si="225"/>
        <v>1.0009075860000001</v>
      </c>
      <c r="N736" s="12">
        <f t="shared" ca="1" si="226"/>
        <v>1.0035186140000001</v>
      </c>
      <c r="O736" s="17">
        <f t="shared" si="235"/>
        <v>0</v>
      </c>
      <c r="P736" s="14">
        <f t="shared" ca="1" si="227"/>
        <v>3.5186139999999999</v>
      </c>
      <c r="Q736" s="21">
        <f t="shared" si="228"/>
        <v>0</v>
      </c>
      <c r="R736" s="14">
        <f t="shared" si="236"/>
        <v>0</v>
      </c>
      <c r="S736" s="4" t="str">
        <f t="shared" si="237"/>
        <v>J=</v>
      </c>
      <c r="T736" s="33">
        <f t="shared" si="238"/>
        <v>44650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</row>
    <row r="737" spans="1:148" x14ac:dyDescent="0.15">
      <c r="A737" s="41">
        <f t="shared" si="229"/>
        <v>44486</v>
      </c>
      <c r="B737" s="15">
        <f t="shared" ca="1" si="239"/>
        <v>1003.518614</v>
      </c>
      <c r="C737" s="14">
        <f t="shared" si="230"/>
        <v>1000</v>
      </c>
      <c r="D737" s="13">
        <f ca="1">IF(A737&lt;$B$1,VLOOKUP(A737,[1]DI!$A$4:$B$15000,2,FALSE),0)</f>
        <v>0</v>
      </c>
      <c r="E737" s="14">
        <f t="shared" ca="1" si="240"/>
        <v>1</v>
      </c>
      <c r="F737" s="14">
        <f ca="1">(TRUNC(PRODUCT($E$12:$E736),16))</f>
        <v>1.06553563133162</v>
      </c>
      <c r="G737" s="14">
        <f t="shared" ca="1" si="241"/>
        <v>1.0627632453823801</v>
      </c>
      <c r="H737" s="14">
        <f t="shared" ca="1" si="242"/>
        <v>1.0026086599999999</v>
      </c>
      <c r="I737" s="13">
        <f t="shared" si="231"/>
        <v>2.1000000000000001E-2</v>
      </c>
      <c r="J737" s="33">
        <f t="shared" si="232"/>
        <v>44469</v>
      </c>
      <c r="K737" s="2">
        <f t="shared" si="233"/>
        <v>10</v>
      </c>
      <c r="L737" s="17">
        <f t="shared" si="234"/>
        <v>11</v>
      </c>
      <c r="M737" s="12">
        <f t="shared" si="225"/>
        <v>1.0009075860000001</v>
      </c>
      <c r="N737" s="12">
        <f t="shared" ca="1" si="226"/>
        <v>1.0035186140000001</v>
      </c>
      <c r="O737" s="17">
        <f t="shared" si="235"/>
        <v>0</v>
      </c>
      <c r="P737" s="14">
        <f t="shared" ca="1" si="227"/>
        <v>3.5186139999999999</v>
      </c>
      <c r="Q737" s="21">
        <f t="shared" si="228"/>
        <v>0</v>
      </c>
      <c r="R737" s="14">
        <f t="shared" si="236"/>
        <v>0</v>
      </c>
      <c r="S737" s="4" t="str">
        <f t="shared" si="237"/>
        <v>J=</v>
      </c>
      <c r="T737" s="33">
        <f t="shared" si="238"/>
        <v>44650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</row>
    <row r="738" spans="1:148" x14ac:dyDescent="0.15">
      <c r="A738" s="41">
        <f t="shared" si="229"/>
        <v>44487</v>
      </c>
      <c r="B738" s="15">
        <f t="shared" ca="1" si="239"/>
        <v>1003.518614</v>
      </c>
      <c r="C738" s="14">
        <f t="shared" si="230"/>
        <v>1000</v>
      </c>
      <c r="D738" s="13">
        <f ca="1">IF(A738&lt;$B$1,VLOOKUP(A738,[1]DI!$A$4:$B$15000,2,FALSE),0)</f>
        <v>6.1499999999999999E-2</v>
      </c>
      <c r="E738" s="14">
        <f t="shared" ca="1" si="240"/>
        <v>1.0002368699999999</v>
      </c>
      <c r="F738" s="14">
        <f ca="1">(TRUNC(PRODUCT($E$12:$E737),16))</f>
        <v>1.06553563133162</v>
      </c>
      <c r="G738" s="14">
        <f t="shared" ca="1" si="241"/>
        <v>1.0627632453823801</v>
      </c>
      <c r="H738" s="14">
        <f t="shared" ca="1" si="242"/>
        <v>1.0026086599999999</v>
      </c>
      <c r="I738" s="13">
        <f t="shared" si="231"/>
        <v>2.1000000000000001E-2</v>
      </c>
      <c r="J738" s="33">
        <f t="shared" si="232"/>
        <v>44469</v>
      </c>
      <c r="K738" s="2">
        <f t="shared" si="233"/>
        <v>11</v>
      </c>
      <c r="L738" s="17">
        <f t="shared" si="234"/>
        <v>11</v>
      </c>
      <c r="M738" s="12">
        <f t="shared" si="225"/>
        <v>1.0009075860000001</v>
      </c>
      <c r="N738" s="12">
        <f t="shared" ca="1" si="226"/>
        <v>1.0035186140000001</v>
      </c>
      <c r="O738" s="17">
        <f t="shared" si="235"/>
        <v>0</v>
      </c>
      <c r="P738" s="14">
        <f t="shared" ca="1" si="227"/>
        <v>3.5186139999999999</v>
      </c>
      <c r="Q738" s="21">
        <f t="shared" si="228"/>
        <v>0</v>
      </c>
      <c r="R738" s="14">
        <f t="shared" si="236"/>
        <v>0</v>
      </c>
      <c r="S738" s="4" t="str">
        <f t="shared" si="237"/>
        <v>J=</v>
      </c>
      <c r="T738" s="33">
        <f t="shared" si="238"/>
        <v>44650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</row>
    <row r="739" spans="1:148" x14ac:dyDescent="0.15">
      <c r="A739" s="41">
        <f t="shared" si="229"/>
        <v>44488</v>
      </c>
      <c r="B739" s="15">
        <f t="shared" ca="1" si="239"/>
        <v>1003.839103</v>
      </c>
      <c r="C739" s="14">
        <f t="shared" si="230"/>
        <v>1000</v>
      </c>
      <c r="D739" s="13">
        <f ca="1">IF(A739&lt;$B$1,VLOOKUP(A739,[1]DI!$A$4:$B$15000,2,FALSE),0)</f>
        <v>6.1499999999999999E-2</v>
      </c>
      <c r="E739" s="14">
        <f t="shared" ca="1" si="240"/>
        <v>1.0002368699999999</v>
      </c>
      <c r="F739" s="14">
        <f ca="1">(TRUNC(PRODUCT($E$12:$E738),16))</f>
        <v>1.0657880247566101</v>
      </c>
      <c r="G739" s="14">
        <f t="shared" ca="1" si="241"/>
        <v>1.0627632453823801</v>
      </c>
      <c r="H739" s="14">
        <f t="shared" ca="1" si="242"/>
        <v>1.0028461500000001</v>
      </c>
      <c r="I739" s="13">
        <f t="shared" si="231"/>
        <v>2.1000000000000001E-2</v>
      </c>
      <c r="J739" s="33">
        <f t="shared" si="232"/>
        <v>44469</v>
      </c>
      <c r="K739" s="2">
        <f t="shared" si="233"/>
        <v>12</v>
      </c>
      <c r="L739" s="17">
        <f t="shared" si="234"/>
        <v>12</v>
      </c>
      <c r="M739" s="12">
        <f t="shared" si="225"/>
        <v>1.0009901349999999</v>
      </c>
      <c r="N739" s="12">
        <f t="shared" ca="1" si="226"/>
        <v>1.003839103</v>
      </c>
      <c r="O739" s="17">
        <f t="shared" si="235"/>
        <v>0</v>
      </c>
      <c r="P739" s="14">
        <f t="shared" ca="1" si="227"/>
        <v>3.8391030000000002</v>
      </c>
      <c r="Q739" s="21">
        <f t="shared" si="228"/>
        <v>0</v>
      </c>
      <c r="R739" s="14">
        <f t="shared" si="236"/>
        <v>0</v>
      </c>
      <c r="S739" s="4" t="str">
        <f t="shared" si="237"/>
        <v>J=</v>
      </c>
      <c r="T739" s="33">
        <f t="shared" si="238"/>
        <v>44650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</row>
    <row r="740" spans="1:148" x14ac:dyDescent="0.15">
      <c r="A740" s="41">
        <f t="shared" si="229"/>
        <v>44489</v>
      </c>
      <c r="B740" s="15">
        <f t="shared" ca="1" si="239"/>
        <v>1004.159688</v>
      </c>
      <c r="C740" s="14">
        <f t="shared" si="230"/>
        <v>1000</v>
      </c>
      <c r="D740" s="13">
        <f ca="1">IF(A740&lt;$B$1,VLOOKUP(A740,[1]DI!$A$4:$B$15000,2,FALSE),0)</f>
        <v>6.1499999999999999E-2</v>
      </c>
      <c r="E740" s="14">
        <f t="shared" ca="1" si="240"/>
        <v>1.0002368699999999</v>
      </c>
      <c r="F740" s="14">
        <f ca="1">(TRUNC(PRODUCT($E$12:$E739),16))</f>
        <v>1.06604047796603</v>
      </c>
      <c r="G740" s="14">
        <f t="shared" ca="1" si="241"/>
        <v>1.0627632453823801</v>
      </c>
      <c r="H740" s="14">
        <f t="shared" ca="1" si="242"/>
        <v>1.00308369</v>
      </c>
      <c r="I740" s="13">
        <f t="shared" si="231"/>
        <v>2.1000000000000001E-2</v>
      </c>
      <c r="J740" s="33">
        <f t="shared" si="232"/>
        <v>44469</v>
      </c>
      <c r="K740" s="2">
        <f t="shared" si="233"/>
        <v>13</v>
      </c>
      <c r="L740" s="17">
        <f t="shared" si="234"/>
        <v>13</v>
      </c>
      <c r="M740" s="12">
        <f t="shared" si="225"/>
        <v>1.00107269</v>
      </c>
      <c r="N740" s="12">
        <f t="shared" ca="1" si="226"/>
        <v>1.0041596880000001</v>
      </c>
      <c r="O740" s="17">
        <f t="shared" si="235"/>
        <v>0</v>
      </c>
      <c r="P740" s="14">
        <f t="shared" ca="1" si="227"/>
        <v>4.1596880000000001</v>
      </c>
      <c r="Q740" s="21">
        <f t="shared" si="228"/>
        <v>0</v>
      </c>
      <c r="R740" s="14">
        <f t="shared" si="236"/>
        <v>0</v>
      </c>
      <c r="S740" s="4" t="str">
        <f t="shared" si="237"/>
        <v>J=</v>
      </c>
      <c r="T740" s="33">
        <f t="shared" si="238"/>
        <v>44650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</row>
    <row r="741" spans="1:148" x14ac:dyDescent="0.15">
      <c r="A741" s="41">
        <f t="shared" si="229"/>
        <v>44490</v>
      </c>
      <c r="B741" s="15">
        <f t="shared" ca="1" si="239"/>
        <v>1004.480379</v>
      </c>
      <c r="C741" s="14">
        <f t="shared" si="230"/>
        <v>1000</v>
      </c>
      <c r="D741" s="13">
        <f ca="1">IF(A741&lt;$B$1,VLOOKUP(A741,[1]DI!$A$4:$B$15000,2,FALSE),0)</f>
        <v>6.1499999999999999E-2</v>
      </c>
      <c r="E741" s="14">
        <f t="shared" ca="1" si="240"/>
        <v>1.0002368699999999</v>
      </c>
      <c r="F741" s="14">
        <f ca="1">(TRUNC(PRODUCT($E$12:$E740),16))</f>
        <v>1.0662929909740499</v>
      </c>
      <c r="G741" s="14">
        <f t="shared" ca="1" si="241"/>
        <v>1.0627632453823801</v>
      </c>
      <c r="H741" s="14">
        <f t="shared" ca="1" si="242"/>
        <v>1.0033212899999999</v>
      </c>
      <c r="I741" s="13">
        <f t="shared" si="231"/>
        <v>2.1000000000000001E-2</v>
      </c>
      <c r="J741" s="33">
        <f t="shared" si="232"/>
        <v>44469</v>
      </c>
      <c r="K741" s="2">
        <f t="shared" si="233"/>
        <v>14</v>
      </c>
      <c r="L741" s="17">
        <f t="shared" si="234"/>
        <v>14</v>
      </c>
      <c r="M741" s="12">
        <f t="shared" si="225"/>
        <v>1.001155252</v>
      </c>
      <c r="N741" s="12">
        <f t="shared" ca="1" si="226"/>
        <v>1.0044803790000001</v>
      </c>
      <c r="O741" s="17">
        <f t="shared" si="235"/>
        <v>0</v>
      </c>
      <c r="P741" s="14">
        <f t="shared" ca="1" si="227"/>
        <v>4.4803790000000001</v>
      </c>
      <c r="Q741" s="21">
        <f t="shared" si="228"/>
        <v>0</v>
      </c>
      <c r="R741" s="14">
        <f t="shared" si="236"/>
        <v>0</v>
      </c>
      <c r="S741" s="4" t="str">
        <f t="shared" si="237"/>
        <v>J=</v>
      </c>
      <c r="T741" s="33">
        <f t="shared" si="238"/>
        <v>44650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</row>
    <row r="742" spans="1:148" x14ac:dyDescent="0.15">
      <c r="A742" s="41">
        <f t="shared" si="229"/>
        <v>44491</v>
      </c>
      <c r="B742" s="15">
        <f t="shared" ca="1" si="239"/>
        <v>1004.80117599</v>
      </c>
      <c r="C742" s="14">
        <f t="shared" si="230"/>
        <v>1000</v>
      </c>
      <c r="D742" s="13">
        <f ca="1">IF(A742&lt;$B$1,VLOOKUP(A742,[1]DI!$A$4:$B$15000,2,FALSE),0)</f>
        <v>6.1499999999999999E-2</v>
      </c>
      <c r="E742" s="14">
        <f t="shared" ca="1" si="240"/>
        <v>1.0002368699999999</v>
      </c>
      <c r="F742" s="14">
        <f ca="1">(TRUNC(PRODUCT($E$12:$E741),16))</f>
        <v>1.06654556379482</v>
      </c>
      <c r="G742" s="14">
        <f t="shared" ca="1" si="241"/>
        <v>1.0627632453823801</v>
      </c>
      <c r="H742" s="14">
        <f t="shared" ca="1" si="242"/>
        <v>1.0035589499999999</v>
      </c>
      <c r="I742" s="13">
        <f t="shared" si="231"/>
        <v>2.1000000000000001E-2</v>
      </c>
      <c r="J742" s="33">
        <f t="shared" si="232"/>
        <v>44469</v>
      </c>
      <c r="K742" s="2">
        <f t="shared" si="233"/>
        <v>15</v>
      </c>
      <c r="L742" s="17">
        <f t="shared" si="234"/>
        <v>15</v>
      </c>
      <c r="M742" s="12">
        <f t="shared" si="225"/>
        <v>1.0012378209999999</v>
      </c>
      <c r="N742" s="12">
        <f t="shared" ca="1" si="226"/>
        <v>1.004801176</v>
      </c>
      <c r="O742" s="17">
        <f t="shared" si="235"/>
        <v>0</v>
      </c>
      <c r="P742" s="14">
        <f t="shared" ca="1" si="227"/>
        <v>4.8011759899999999</v>
      </c>
      <c r="Q742" s="21">
        <f t="shared" si="228"/>
        <v>0</v>
      </c>
      <c r="R742" s="14">
        <f t="shared" si="236"/>
        <v>0</v>
      </c>
      <c r="S742" s="4" t="str">
        <f t="shared" si="237"/>
        <v>J=</v>
      </c>
      <c r="T742" s="33">
        <f t="shared" si="238"/>
        <v>44650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</row>
    <row r="743" spans="1:148" ht="15" x14ac:dyDescent="0.2">
      <c r="A743" s="84">
        <f t="shared" si="229"/>
        <v>44492</v>
      </c>
      <c r="B743" s="85">
        <f t="shared" ca="1" si="239"/>
        <v>1005.12207</v>
      </c>
      <c r="C743" s="87">
        <f t="shared" si="230"/>
        <v>1000</v>
      </c>
      <c r="D743" s="86">
        <f ca="1">IF(A743&lt;$B$1,VLOOKUP(A743,[1]DI!$A$4:$B$15000,2,FALSE),0)</f>
        <v>0</v>
      </c>
      <c r="E743" s="87">
        <f t="shared" ca="1" si="240"/>
        <v>1</v>
      </c>
      <c r="F743" s="87">
        <f ca="1">(TRUNC(PRODUCT($E$12:$E742),16))</f>
        <v>1.0667981964425199</v>
      </c>
      <c r="G743" s="87">
        <f t="shared" ca="1" si="241"/>
        <v>1.0627632453823801</v>
      </c>
      <c r="H743" s="87">
        <f t="shared" ca="1" si="242"/>
        <v>1.0037966599999999</v>
      </c>
      <c r="I743" s="86">
        <f t="shared" si="231"/>
        <v>2.1000000000000001E-2</v>
      </c>
      <c r="J743" s="88">
        <f t="shared" si="232"/>
        <v>44469</v>
      </c>
      <c r="K743" s="89">
        <f t="shared" si="233"/>
        <v>15</v>
      </c>
      <c r="L743" s="90">
        <f t="shared" si="234"/>
        <v>16</v>
      </c>
      <c r="M743" s="91">
        <f t="shared" si="225"/>
        <v>1.001320397</v>
      </c>
      <c r="N743" s="91">
        <f t="shared" ca="1" si="226"/>
        <v>1.0051220700000001</v>
      </c>
      <c r="O743" s="90">
        <f t="shared" si="235"/>
        <v>0</v>
      </c>
      <c r="P743" s="87">
        <f t="shared" ca="1" si="227"/>
        <v>5.1220699999999999</v>
      </c>
      <c r="Q743" s="92">
        <f t="shared" si="228"/>
        <v>0</v>
      </c>
      <c r="R743" s="14">
        <f t="shared" si="236"/>
        <v>0</v>
      </c>
      <c r="S743" s="93" t="str">
        <f t="shared" si="237"/>
        <v>J=</v>
      </c>
      <c r="T743" s="88">
        <f t="shared" si="238"/>
        <v>44650</v>
      </c>
      <c r="U743" s="22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</row>
    <row r="744" spans="1:148" x14ac:dyDescent="0.15">
      <c r="A744" s="41">
        <f t="shared" si="229"/>
        <v>44493</v>
      </c>
      <c r="B744" s="15">
        <f t="shared" ca="1" si="239"/>
        <v>1005.12207</v>
      </c>
      <c r="C744" s="14">
        <f t="shared" si="230"/>
        <v>1000</v>
      </c>
      <c r="D744" s="13">
        <f ca="1">IF(A744&lt;$B$1,VLOOKUP(A744,[1]DI!$A$4:$B$15000,2,FALSE),0)</f>
        <v>0</v>
      </c>
      <c r="E744" s="14">
        <f t="shared" ca="1" si="240"/>
        <v>1</v>
      </c>
      <c r="F744" s="14">
        <f ca="1">(TRUNC(PRODUCT($E$12:$E743),16))</f>
        <v>1.0667981964425199</v>
      </c>
      <c r="G744" s="14">
        <f t="shared" ca="1" si="241"/>
        <v>1.0627632453823801</v>
      </c>
      <c r="H744" s="14">
        <f t="shared" ca="1" si="242"/>
        <v>1.0037966599999999</v>
      </c>
      <c r="I744" s="13">
        <f t="shared" si="231"/>
        <v>2.1000000000000001E-2</v>
      </c>
      <c r="J744" s="33">
        <f t="shared" si="232"/>
        <v>44469</v>
      </c>
      <c r="K744" s="2">
        <f t="shared" si="233"/>
        <v>15</v>
      </c>
      <c r="L744" s="17">
        <f t="shared" si="234"/>
        <v>16</v>
      </c>
      <c r="M744" s="12">
        <f t="shared" si="225"/>
        <v>1.001320397</v>
      </c>
      <c r="N744" s="12">
        <f t="shared" ca="1" si="226"/>
        <v>1.0051220700000001</v>
      </c>
      <c r="O744" s="17">
        <f t="shared" si="235"/>
        <v>0</v>
      </c>
      <c r="P744" s="14">
        <f t="shared" ca="1" si="227"/>
        <v>5.1220699999999999</v>
      </c>
      <c r="Q744" s="21">
        <f t="shared" si="228"/>
        <v>0</v>
      </c>
      <c r="R744" s="14">
        <f t="shared" si="236"/>
        <v>0</v>
      </c>
      <c r="S744" s="4" t="str">
        <f t="shared" si="237"/>
        <v>J=</v>
      </c>
      <c r="T744" s="33">
        <f t="shared" si="238"/>
        <v>44650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</row>
    <row r="745" spans="1:148" x14ac:dyDescent="0.15">
      <c r="A745" s="41">
        <f t="shared" si="229"/>
        <v>44494</v>
      </c>
      <c r="B745" s="15">
        <f t="shared" ca="1" si="239"/>
        <v>1005.12207</v>
      </c>
      <c r="C745" s="14">
        <f t="shared" si="230"/>
        <v>1000</v>
      </c>
      <c r="D745" s="13">
        <f ca="1">IF(A745&lt;$B$1,VLOOKUP(A745,[1]DI!$A$4:$B$15000,2,FALSE),0)</f>
        <v>6.1499999999999999E-2</v>
      </c>
      <c r="E745" s="14">
        <f t="shared" ca="1" si="240"/>
        <v>1.0002368699999999</v>
      </c>
      <c r="F745" s="14">
        <f ca="1">(TRUNC(PRODUCT($E$12:$E744),16))</f>
        <v>1.0667981964425199</v>
      </c>
      <c r="G745" s="14">
        <f t="shared" ca="1" si="241"/>
        <v>1.0627632453823801</v>
      </c>
      <c r="H745" s="14">
        <f t="shared" ca="1" si="242"/>
        <v>1.0037966599999999</v>
      </c>
      <c r="I745" s="13">
        <f t="shared" si="231"/>
        <v>2.1000000000000001E-2</v>
      </c>
      <c r="J745" s="33">
        <f t="shared" si="232"/>
        <v>44469</v>
      </c>
      <c r="K745" s="2">
        <f t="shared" si="233"/>
        <v>16</v>
      </c>
      <c r="L745" s="17">
        <f t="shared" si="234"/>
        <v>16</v>
      </c>
      <c r="M745" s="12">
        <f t="shared" si="225"/>
        <v>1.001320397</v>
      </c>
      <c r="N745" s="12">
        <f t="shared" ca="1" si="226"/>
        <v>1.0051220700000001</v>
      </c>
      <c r="O745" s="17">
        <f t="shared" si="235"/>
        <v>0</v>
      </c>
      <c r="P745" s="14">
        <f t="shared" ca="1" si="227"/>
        <v>5.1220699999999999</v>
      </c>
      <c r="Q745" s="21">
        <f t="shared" si="228"/>
        <v>0</v>
      </c>
      <c r="R745" s="14">
        <f t="shared" si="236"/>
        <v>0</v>
      </c>
      <c r="S745" s="4" t="str">
        <f t="shared" si="237"/>
        <v>J=</v>
      </c>
      <c r="T745" s="33">
        <f t="shared" si="238"/>
        <v>44650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</row>
    <row r="746" spans="1:148" x14ac:dyDescent="0.15">
      <c r="A746" s="41">
        <f t="shared" si="229"/>
        <v>44495</v>
      </c>
      <c r="B746" s="15">
        <f t="shared" ca="1" si="239"/>
        <v>1005.44307</v>
      </c>
      <c r="C746" s="14">
        <f t="shared" si="230"/>
        <v>1000</v>
      </c>
      <c r="D746" s="13">
        <f ca="1">IF(A746&lt;$B$1,VLOOKUP(A746,[1]DI!$A$4:$B$15000,2,FALSE),0)</f>
        <v>6.1499999999999999E-2</v>
      </c>
      <c r="E746" s="14">
        <f t="shared" ca="1" si="240"/>
        <v>1.0002368699999999</v>
      </c>
      <c r="F746" s="14">
        <f ca="1">(TRUNC(PRODUCT($E$12:$E745),16))</f>
        <v>1.0670508889313099</v>
      </c>
      <c r="G746" s="14">
        <f t="shared" ca="1" si="241"/>
        <v>1.0627632453823801</v>
      </c>
      <c r="H746" s="14">
        <f t="shared" ca="1" si="242"/>
        <v>1.0040344299999999</v>
      </c>
      <c r="I746" s="13">
        <f t="shared" si="231"/>
        <v>2.1000000000000001E-2</v>
      </c>
      <c r="J746" s="33">
        <f t="shared" si="232"/>
        <v>44469</v>
      </c>
      <c r="K746" s="2">
        <f t="shared" si="233"/>
        <v>17</v>
      </c>
      <c r="L746" s="17">
        <f t="shared" si="234"/>
        <v>17</v>
      </c>
      <c r="M746" s="12">
        <f t="shared" si="225"/>
        <v>1.0014029799999999</v>
      </c>
      <c r="N746" s="12">
        <f t="shared" ca="1" si="226"/>
        <v>1.0054430700000001</v>
      </c>
      <c r="O746" s="17">
        <f t="shared" si="235"/>
        <v>0</v>
      </c>
      <c r="P746" s="14">
        <f t="shared" ca="1" si="227"/>
        <v>5.4430699999999996</v>
      </c>
      <c r="Q746" s="21">
        <f t="shared" si="228"/>
        <v>0</v>
      </c>
      <c r="R746" s="14">
        <f t="shared" si="236"/>
        <v>0</v>
      </c>
      <c r="S746" s="4" t="str">
        <f t="shared" si="237"/>
        <v>J=</v>
      </c>
      <c r="T746" s="33">
        <f t="shared" si="238"/>
        <v>44650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</row>
    <row r="747" spans="1:148" x14ac:dyDescent="0.15">
      <c r="A747" s="41">
        <f t="shared" si="229"/>
        <v>44496</v>
      </c>
      <c r="B747" s="15">
        <f t="shared" ca="1" si="239"/>
        <v>1005.764176</v>
      </c>
      <c r="C747" s="14">
        <f t="shared" si="230"/>
        <v>1000</v>
      </c>
      <c r="D747" s="13">
        <f ca="1">IF(A747&lt;$B$1,VLOOKUP(A747,[1]DI!$A$4:$B$15000,2,FALSE),0)</f>
        <v>6.1499999999999999E-2</v>
      </c>
      <c r="E747" s="14">
        <f t="shared" ca="1" si="240"/>
        <v>1.0002368699999999</v>
      </c>
      <c r="F747" s="14">
        <f ca="1">(TRUNC(PRODUCT($E$12:$E746),16))</f>
        <v>1.06730364127537</v>
      </c>
      <c r="G747" s="14">
        <f t="shared" ca="1" si="241"/>
        <v>1.0627632453823801</v>
      </c>
      <c r="H747" s="14">
        <f t="shared" ca="1" si="242"/>
        <v>1.00427226</v>
      </c>
      <c r="I747" s="13">
        <f t="shared" si="231"/>
        <v>2.1000000000000001E-2</v>
      </c>
      <c r="J747" s="33">
        <f t="shared" si="232"/>
        <v>44469</v>
      </c>
      <c r="K747" s="2">
        <f t="shared" si="233"/>
        <v>18</v>
      </c>
      <c r="L747" s="17">
        <f t="shared" si="234"/>
        <v>18</v>
      </c>
      <c r="M747" s="12">
        <f t="shared" si="225"/>
        <v>1.001485569</v>
      </c>
      <c r="N747" s="12">
        <f t="shared" ca="1" si="226"/>
        <v>1.005764176</v>
      </c>
      <c r="O747" s="17">
        <f t="shared" si="235"/>
        <v>0</v>
      </c>
      <c r="P747" s="14">
        <f t="shared" ca="1" si="227"/>
        <v>5.764176</v>
      </c>
      <c r="Q747" s="21">
        <f t="shared" si="228"/>
        <v>0</v>
      </c>
      <c r="R747" s="14">
        <f t="shared" si="236"/>
        <v>0</v>
      </c>
      <c r="S747" s="4" t="str">
        <f t="shared" si="237"/>
        <v>J=</v>
      </c>
      <c r="T747" s="33">
        <f t="shared" si="238"/>
        <v>44650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</row>
    <row r="748" spans="1:148" x14ac:dyDescent="0.15">
      <c r="A748" s="41">
        <f t="shared" si="229"/>
        <v>44497</v>
      </c>
      <c r="B748" s="15">
        <f t="shared" ca="1" si="239"/>
        <v>1006.08537899</v>
      </c>
      <c r="C748" s="14">
        <f t="shared" si="230"/>
        <v>1000</v>
      </c>
      <c r="D748" s="13">
        <f ca="1">IF(A748&lt;$B$1,VLOOKUP(A748,[1]DI!$A$4:$B$15000,2,FALSE),0)</f>
        <v>7.6499999999999999E-2</v>
      </c>
      <c r="E748" s="14">
        <f t="shared" ca="1" si="240"/>
        <v>1.0002925600000001</v>
      </c>
      <c r="F748" s="14">
        <f ca="1">(TRUNC(PRODUCT($E$12:$E747),16))</f>
        <v>1.06755645348888</v>
      </c>
      <c r="G748" s="14">
        <f t="shared" ca="1" si="241"/>
        <v>1.0627632453823801</v>
      </c>
      <c r="H748" s="14">
        <f t="shared" ca="1" si="242"/>
        <v>1.0045101400000001</v>
      </c>
      <c r="I748" s="13">
        <f t="shared" si="231"/>
        <v>2.1000000000000001E-2</v>
      </c>
      <c r="J748" s="33">
        <f t="shared" si="232"/>
        <v>44469</v>
      </c>
      <c r="K748" s="2">
        <f t="shared" si="233"/>
        <v>19</v>
      </c>
      <c r="L748" s="17">
        <f t="shared" si="234"/>
        <v>19</v>
      </c>
      <c r="M748" s="12">
        <f t="shared" si="225"/>
        <v>1.001568166</v>
      </c>
      <c r="N748" s="12">
        <f t="shared" ca="1" si="226"/>
        <v>1.0060853789999999</v>
      </c>
      <c r="O748" s="17">
        <f t="shared" si="235"/>
        <v>0</v>
      </c>
      <c r="P748" s="14">
        <f t="shared" ca="1" si="227"/>
        <v>6.0853789899999997</v>
      </c>
      <c r="Q748" s="21">
        <f t="shared" si="228"/>
        <v>0</v>
      </c>
      <c r="R748" s="14">
        <f t="shared" si="236"/>
        <v>0</v>
      </c>
      <c r="S748" s="4" t="str">
        <f t="shared" si="237"/>
        <v>J=</v>
      </c>
      <c r="T748" s="33">
        <f t="shared" si="238"/>
        <v>44650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</row>
    <row r="749" spans="1:148" x14ac:dyDescent="0.15">
      <c r="A749" s="41">
        <f t="shared" si="229"/>
        <v>44498</v>
      </c>
      <c r="B749" s="15">
        <f t="shared" ca="1" si="239"/>
        <v>1006.46271899</v>
      </c>
      <c r="C749" s="14">
        <f t="shared" si="230"/>
        <v>1000</v>
      </c>
      <c r="D749" s="13">
        <f ca="1">IF(A749&lt;$B$1,VLOOKUP(A749,[1]DI!$A$4:$B$15000,2,FALSE),0)</f>
        <v>7.6499999999999999E-2</v>
      </c>
      <c r="E749" s="14">
        <f t="shared" ca="1" si="240"/>
        <v>1.0002925600000001</v>
      </c>
      <c r="F749" s="14">
        <f ca="1">(TRUNC(PRODUCT($E$12:$E748),16))</f>
        <v>1.0678687778049101</v>
      </c>
      <c r="G749" s="14">
        <f t="shared" ca="1" si="241"/>
        <v>1.0627632453823801</v>
      </c>
      <c r="H749" s="14">
        <f t="shared" ca="1" si="242"/>
        <v>1.0048040199999999</v>
      </c>
      <c r="I749" s="13">
        <f t="shared" si="231"/>
        <v>2.1000000000000001E-2</v>
      </c>
      <c r="J749" s="33">
        <f t="shared" si="232"/>
        <v>44469</v>
      </c>
      <c r="K749" s="2">
        <f t="shared" si="233"/>
        <v>20</v>
      </c>
      <c r="L749" s="17">
        <f t="shared" si="234"/>
        <v>20</v>
      </c>
      <c r="M749" s="12">
        <f t="shared" si="225"/>
        <v>1.0016507690000001</v>
      </c>
      <c r="N749" s="12">
        <f t="shared" ca="1" si="226"/>
        <v>1.006462719</v>
      </c>
      <c r="O749" s="17">
        <f t="shared" si="235"/>
        <v>0</v>
      </c>
      <c r="P749" s="14">
        <f t="shared" ca="1" si="227"/>
        <v>6.4627189899999999</v>
      </c>
      <c r="Q749" s="21">
        <f t="shared" si="228"/>
        <v>0</v>
      </c>
      <c r="R749" s="14">
        <f t="shared" si="236"/>
        <v>0</v>
      </c>
      <c r="S749" s="4" t="str">
        <f t="shared" si="237"/>
        <v>J=</v>
      </c>
      <c r="T749" s="33">
        <f t="shared" si="238"/>
        <v>44650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</row>
    <row r="750" spans="1:148" x14ac:dyDescent="0.15">
      <c r="A750" s="41">
        <f t="shared" si="229"/>
        <v>44499</v>
      </c>
      <c r="B750" s="15">
        <f t="shared" ca="1" si="239"/>
        <v>1006.84019599</v>
      </c>
      <c r="C750" s="14">
        <f t="shared" si="230"/>
        <v>1000</v>
      </c>
      <c r="D750" s="13">
        <f ca="1">IF(A750&lt;$B$1,VLOOKUP(A750,[1]DI!$A$4:$B$15000,2,FALSE),0)</f>
        <v>0</v>
      </c>
      <c r="E750" s="14">
        <f t="shared" ca="1" si="240"/>
        <v>1</v>
      </c>
      <c r="F750" s="14">
        <f ca="1">(TRUNC(PRODUCT($E$12:$E749),16))</f>
        <v>1.06818119349455</v>
      </c>
      <c r="G750" s="14">
        <f t="shared" ca="1" si="241"/>
        <v>1.0627632453823801</v>
      </c>
      <c r="H750" s="14">
        <f t="shared" ca="1" si="242"/>
        <v>1.0050979799999999</v>
      </c>
      <c r="I750" s="13">
        <f t="shared" si="231"/>
        <v>2.1000000000000001E-2</v>
      </c>
      <c r="J750" s="33">
        <f t="shared" si="232"/>
        <v>44469</v>
      </c>
      <c r="K750" s="2">
        <f t="shared" si="233"/>
        <v>20</v>
      </c>
      <c r="L750" s="17">
        <f t="shared" si="234"/>
        <v>21</v>
      </c>
      <c r="M750" s="12">
        <f t="shared" si="225"/>
        <v>1.001733379</v>
      </c>
      <c r="N750" s="12">
        <f t="shared" ca="1" si="226"/>
        <v>1.006840196</v>
      </c>
      <c r="O750" s="17">
        <f t="shared" si="235"/>
        <v>0</v>
      </c>
      <c r="P750" s="14">
        <f t="shared" ca="1" si="227"/>
        <v>6.8401959899999998</v>
      </c>
      <c r="Q750" s="21">
        <f t="shared" si="228"/>
        <v>0</v>
      </c>
      <c r="R750" s="14">
        <f t="shared" si="236"/>
        <v>0</v>
      </c>
      <c r="S750" s="4" t="str">
        <f t="shared" si="237"/>
        <v>J=</v>
      </c>
      <c r="T750" s="33">
        <f t="shared" si="238"/>
        <v>44650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</row>
    <row r="751" spans="1:148" x14ac:dyDescent="0.15">
      <c r="A751" s="41">
        <f t="shared" si="229"/>
        <v>44500</v>
      </c>
      <c r="B751" s="15">
        <f t="shared" ca="1" si="239"/>
        <v>1006.84019599</v>
      </c>
      <c r="C751" s="14">
        <f t="shared" si="230"/>
        <v>1000</v>
      </c>
      <c r="D751" s="13">
        <f ca="1">IF(A751&lt;$B$1,VLOOKUP(A751,[1]DI!$A$4:$B$15000,2,FALSE),0)</f>
        <v>0</v>
      </c>
      <c r="E751" s="14">
        <f t="shared" ca="1" si="240"/>
        <v>1</v>
      </c>
      <c r="F751" s="14">
        <f ca="1">(TRUNC(PRODUCT($E$12:$E750),16))</f>
        <v>1.06818119349455</v>
      </c>
      <c r="G751" s="14">
        <f t="shared" ca="1" si="241"/>
        <v>1.0627632453823801</v>
      </c>
      <c r="H751" s="14">
        <f t="shared" ca="1" si="242"/>
        <v>1.0050979799999999</v>
      </c>
      <c r="I751" s="13">
        <f t="shared" si="231"/>
        <v>2.1000000000000001E-2</v>
      </c>
      <c r="J751" s="33">
        <f t="shared" si="232"/>
        <v>44469</v>
      </c>
      <c r="K751" s="2">
        <f t="shared" si="233"/>
        <v>20</v>
      </c>
      <c r="L751" s="17">
        <f t="shared" si="234"/>
        <v>21</v>
      </c>
      <c r="M751" s="12">
        <f t="shared" si="225"/>
        <v>1.001733379</v>
      </c>
      <c r="N751" s="12">
        <f t="shared" ca="1" si="226"/>
        <v>1.006840196</v>
      </c>
      <c r="O751" s="17">
        <f t="shared" si="235"/>
        <v>0</v>
      </c>
      <c r="P751" s="14">
        <f t="shared" ca="1" si="227"/>
        <v>6.8401959899999998</v>
      </c>
      <c r="Q751" s="21">
        <f t="shared" si="228"/>
        <v>0</v>
      </c>
      <c r="R751" s="14">
        <f t="shared" si="236"/>
        <v>0</v>
      </c>
      <c r="S751" s="4" t="str">
        <f t="shared" si="237"/>
        <v>J=</v>
      </c>
      <c r="T751" s="33">
        <f t="shared" si="238"/>
        <v>44650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</row>
    <row r="752" spans="1:148" x14ac:dyDescent="0.15">
      <c r="A752" s="41">
        <f t="shared" si="229"/>
        <v>44501</v>
      </c>
      <c r="B752" s="15">
        <f t="shared" ca="1" si="239"/>
        <v>1006.84019599</v>
      </c>
      <c r="C752" s="14">
        <f t="shared" si="230"/>
        <v>1000</v>
      </c>
      <c r="D752" s="13">
        <f ca="1">IF(A752&lt;$B$1,VLOOKUP(A752,[1]DI!$A$4:$B$15000,2,FALSE),0)</f>
        <v>7.6499999999999999E-2</v>
      </c>
      <c r="E752" s="14">
        <f t="shared" ca="1" si="240"/>
        <v>1.0002925600000001</v>
      </c>
      <c r="F752" s="14">
        <f ca="1">(TRUNC(PRODUCT($E$12:$E751),16))</f>
        <v>1.06818119349455</v>
      </c>
      <c r="G752" s="14">
        <f t="shared" ca="1" si="241"/>
        <v>1.0627632453823801</v>
      </c>
      <c r="H752" s="14">
        <f t="shared" ca="1" si="242"/>
        <v>1.0050979799999999</v>
      </c>
      <c r="I752" s="13">
        <f t="shared" si="231"/>
        <v>2.1000000000000001E-2</v>
      </c>
      <c r="J752" s="33">
        <f t="shared" si="232"/>
        <v>44469</v>
      </c>
      <c r="K752" s="2">
        <f t="shared" si="233"/>
        <v>21</v>
      </c>
      <c r="L752" s="17">
        <f t="shared" si="234"/>
        <v>21</v>
      </c>
      <c r="M752" s="12">
        <f t="shared" si="225"/>
        <v>1.001733379</v>
      </c>
      <c r="N752" s="12">
        <f t="shared" ca="1" si="226"/>
        <v>1.006840196</v>
      </c>
      <c r="O752" s="17">
        <f t="shared" si="235"/>
        <v>0</v>
      </c>
      <c r="P752" s="14">
        <f t="shared" ca="1" si="227"/>
        <v>6.8401959899999998</v>
      </c>
      <c r="Q752" s="21">
        <f t="shared" si="228"/>
        <v>0</v>
      </c>
      <c r="R752" s="14">
        <f t="shared" si="236"/>
        <v>0</v>
      </c>
      <c r="S752" s="4" t="str">
        <f t="shared" si="237"/>
        <v>J=</v>
      </c>
      <c r="T752" s="33">
        <f t="shared" si="238"/>
        <v>44650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</row>
    <row r="753" spans="1:148" x14ac:dyDescent="0.15">
      <c r="A753" s="41">
        <f t="shared" si="229"/>
        <v>44502</v>
      </c>
      <c r="B753" s="15">
        <f t="shared" ca="1" si="239"/>
        <v>1007.21781799</v>
      </c>
      <c r="C753" s="14">
        <f t="shared" si="230"/>
        <v>1000</v>
      </c>
      <c r="D753" s="13">
        <f ca="1">IF(A753&lt;$B$1,VLOOKUP(A753,[1]DI!$A$4:$B$15000,2,FALSE),0)</f>
        <v>0</v>
      </c>
      <c r="E753" s="14">
        <f t="shared" ca="1" si="240"/>
        <v>1</v>
      </c>
      <c r="F753" s="14">
        <f ca="1">(TRUNC(PRODUCT($E$12:$E752),16))</f>
        <v>1.0684937005845101</v>
      </c>
      <c r="G753" s="14">
        <f t="shared" ca="1" si="241"/>
        <v>1.0627632453823801</v>
      </c>
      <c r="H753" s="14">
        <f t="shared" ca="1" si="242"/>
        <v>1.0053920300000001</v>
      </c>
      <c r="I753" s="13">
        <f t="shared" si="231"/>
        <v>2.1000000000000001E-2</v>
      </c>
      <c r="J753" s="33">
        <f t="shared" si="232"/>
        <v>44469</v>
      </c>
      <c r="K753" s="2">
        <f t="shared" si="233"/>
        <v>21</v>
      </c>
      <c r="L753" s="17">
        <f t="shared" si="234"/>
        <v>22</v>
      </c>
      <c r="M753" s="12">
        <f t="shared" si="225"/>
        <v>1.0018159959999999</v>
      </c>
      <c r="N753" s="12">
        <f t="shared" ca="1" si="226"/>
        <v>1.007217818</v>
      </c>
      <c r="O753" s="17">
        <f t="shared" si="235"/>
        <v>0</v>
      </c>
      <c r="P753" s="14">
        <f t="shared" ca="1" si="227"/>
        <v>7.2178179900000003</v>
      </c>
      <c r="Q753" s="21">
        <f t="shared" si="228"/>
        <v>0</v>
      </c>
      <c r="R753" s="14">
        <f t="shared" si="236"/>
        <v>0</v>
      </c>
      <c r="S753" s="4" t="str">
        <f t="shared" si="237"/>
        <v>J=</v>
      </c>
      <c r="T753" s="33">
        <f t="shared" si="238"/>
        <v>44650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</row>
    <row r="754" spans="1:148" x14ac:dyDescent="0.15">
      <c r="A754" s="41">
        <f t="shared" si="229"/>
        <v>44503</v>
      </c>
      <c r="B754" s="15">
        <f t="shared" ca="1" si="239"/>
        <v>1007.21781799</v>
      </c>
      <c r="C754" s="14">
        <f t="shared" si="230"/>
        <v>1000</v>
      </c>
      <c r="D754" s="13">
        <f ca="1">IF(A754&lt;$B$1,VLOOKUP(A754,[1]DI!$A$4:$B$15000,2,FALSE),0)</f>
        <v>7.6499999999999999E-2</v>
      </c>
      <c r="E754" s="14">
        <f t="shared" ca="1" si="240"/>
        <v>1.0002925600000001</v>
      </c>
      <c r="F754" s="14">
        <f ca="1">(TRUNC(PRODUCT($E$12:$E753),16))</f>
        <v>1.0684937005845101</v>
      </c>
      <c r="G754" s="14">
        <f t="shared" ca="1" si="241"/>
        <v>1.0627632453823801</v>
      </c>
      <c r="H754" s="14">
        <f t="shared" ca="1" si="242"/>
        <v>1.0053920300000001</v>
      </c>
      <c r="I754" s="13">
        <f t="shared" si="231"/>
        <v>2.1000000000000001E-2</v>
      </c>
      <c r="J754" s="33">
        <f t="shared" si="232"/>
        <v>44469</v>
      </c>
      <c r="K754" s="2">
        <f t="shared" si="233"/>
        <v>22</v>
      </c>
      <c r="L754" s="17">
        <f t="shared" si="234"/>
        <v>22</v>
      </c>
      <c r="M754" s="12">
        <f t="shared" si="225"/>
        <v>1.0018159959999999</v>
      </c>
      <c r="N754" s="12">
        <f t="shared" ca="1" si="226"/>
        <v>1.007217818</v>
      </c>
      <c r="O754" s="17">
        <f t="shared" si="235"/>
        <v>0</v>
      </c>
      <c r="P754" s="14">
        <f t="shared" ca="1" si="227"/>
        <v>7.2178179900000003</v>
      </c>
      <c r="Q754" s="21">
        <f t="shared" si="228"/>
        <v>0</v>
      </c>
      <c r="R754" s="14">
        <f t="shared" si="236"/>
        <v>0</v>
      </c>
      <c r="S754" s="4" t="str">
        <f t="shared" si="237"/>
        <v>J=</v>
      </c>
      <c r="T754" s="33">
        <f t="shared" si="238"/>
        <v>44650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</row>
    <row r="755" spans="1:148" x14ac:dyDescent="0.15">
      <c r="A755" s="41">
        <f t="shared" si="229"/>
        <v>44504</v>
      </c>
      <c r="B755" s="15">
        <f t="shared" ca="1" si="239"/>
        <v>1007.595585</v>
      </c>
      <c r="C755" s="14">
        <f t="shared" si="230"/>
        <v>1000</v>
      </c>
      <c r="D755" s="13">
        <f ca="1">IF(A755&lt;$B$1,VLOOKUP(A755,[1]DI!$A$4:$B$15000,2,FALSE),0)</f>
        <v>7.6499999999999999E-2</v>
      </c>
      <c r="E755" s="14">
        <f t="shared" ca="1" si="240"/>
        <v>1.0002925600000001</v>
      </c>
      <c r="F755" s="14">
        <f ca="1">(TRUNC(PRODUCT($E$12:$E754),16))</f>
        <v>1.0688062991015601</v>
      </c>
      <c r="G755" s="14">
        <f t="shared" ca="1" si="241"/>
        <v>1.0627632453823801</v>
      </c>
      <c r="H755" s="14">
        <f t="shared" ca="1" si="242"/>
        <v>1.0056861699999999</v>
      </c>
      <c r="I755" s="13">
        <f t="shared" si="231"/>
        <v>2.1000000000000001E-2</v>
      </c>
      <c r="J755" s="33">
        <f t="shared" si="232"/>
        <v>44469</v>
      </c>
      <c r="K755" s="2">
        <f t="shared" si="233"/>
        <v>23</v>
      </c>
      <c r="L755" s="17">
        <f t="shared" si="234"/>
        <v>23</v>
      </c>
      <c r="M755" s="12">
        <f t="shared" si="225"/>
        <v>1.0018986190000001</v>
      </c>
      <c r="N755" s="12">
        <f t="shared" ca="1" si="226"/>
        <v>1.007595585</v>
      </c>
      <c r="O755" s="17">
        <f t="shared" si="235"/>
        <v>0</v>
      </c>
      <c r="P755" s="14">
        <f t="shared" ca="1" si="227"/>
        <v>7.5955849999999998</v>
      </c>
      <c r="Q755" s="21">
        <f t="shared" si="228"/>
        <v>0</v>
      </c>
      <c r="R755" s="14">
        <f t="shared" si="236"/>
        <v>0</v>
      </c>
      <c r="S755" s="4" t="str">
        <f t="shared" si="237"/>
        <v>J=</v>
      </c>
      <c r="T755" s="33">
        <f t="shared" si="238"/>
        <v>44650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</row>
    <row r="756" spans="1:148" x14ac:dyDescent="0.15">
      <c r="A756" s="41">
        <f t="shared" si="229"/>
        <v>44505</v>
      </c>
      <c r="B756" s="15">
        <f t="shared" ca="1" si="239"/>
        <v>1007.973489</v>
      </c>
      <c r="C756" s="14">
        <f t="shared" si="230"/>
        <v>1000</v>
      </c>
      <c r="D756" s="13">
        <f ca="1">IF(A756&lt;$B$1,VLOOKUP(A756,[1]DI!$A$4:$B$15000,2,FALSE),0)</f>
        <v>7.6499999999999999E-2</v>
      </c>
      <c r="E756" s="14">
        <f t="shared" ca="1" si="240"/>
        <v>1.0002925600000001</v>
      </c>
      <c r="F756" s="14">
        <f ca="1">(TRUNC(PRODUCT($E$12:$E755),16))</f>
        <v>1.06911898907242</v>
      </c>
      <c r="G756" s="14">
        <f t="shared" ca="1" si="241"/>
        <v>1.0627632453823801</v>
      </c>
      <c r="H756" s="14">
        <f t="shared" ca="1" si="242"/>
        <v>1.0059803899999999</v>
      </c>
      <c r="I756" s="13">
        <f t="shared" si="231"/>
        <v>2.1000000000000001E-2</v>
      </c>
      <c r="J756" s="33">
        <f t="shared" si="232"/>
        <v>44469</v>
      </c>
      <c r="K756" s="2">
        <f t="shared" si="233"/>
        <v>24</v>
      </c>
      <c r="L756" s="17">
        <f t="shared" si="234"/>
        <v>24</v>
      </c>
      <c r="M756" s="12">
        <f t="shared" si="225"/>
        <v>1.00198125</v>
      </c>
      <c r="N756" s="12">
        <f t="shared" ca="1" si="226"/>
        <v>1.0079734890000001</v>
      </c>
      <c r="O756" s="17">
        <f t="shared" si="235"/>
        <v>0</v>
      </c>
      <c r="P756" s="14">
        <f t="shared" ca="1" si="227"/>
        <v>7.9734889999999998</v>
      </c>
      <c r="Q756" s="21">
        <f t="shared" si="228"/>
        <v>0</v>
      </c>
      <c r="R756" s="14">
        <f t="shared" si="236"/>
        <v>0</v>
      </c>
      <c r="S756" s="4" t="str">
        <f t="shared" si="237"/>
        <v>J=</v>
      </c>
      <c r="T756" s="33">
        <f t="shared" si="238"/>
        <v>44650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</row>
    <row r="757" spans="1:148" x14ac:dyDescent="0.15">
      <c r="A757" s="41">
        <f t="shared" si="229"/>
        <v>44506</v>
      </c>
      <c r="B757" s="15">
        <f t="shared" ca="1" si="239"/>
        <v>1008.351537</v>
      </c>
      <c r="C757" s="14">
        <f t="shared" si="230"/>
        <v>1000</v>
      </c>
      <c r="D757" s="13">
        <f ca="1">IF(A757&lt;$B$1,VLOOKUP(A757,[1]DI!$A$4:$B$15000,2,FALSE),0)</f>
        <v>0</v>
      </c>
      <c r="E757" s="14">
        <f t="shared" ca="1" si="240"/>
        <v>1</v>
      </c>
      <c r="F757" s="14">
        <f ca="1">(TRUNC(PRODUCT($E$12:$E756),16))</f>
        <v>1.0694317705238701</v>
      </c>
      <c r="G757" s="14">
        <f t="shared" ca="1" si="241"/>
        <v>1.0627632453823801</v>
      </c>
      <c r="H757" s="14">
        <f t="shared" ca="1" si="242"/>
        <v>1.0062747000000001</v>
      </c>
      <c r="I757" s="13">
        <f t="shared" si="231"/>
        <v>2.1000000000000001E-2</v>
      </c>
      <c r="J757" s="33">
        <f t="shared" si="232"/>
        <v>44469</v>
      </c>
      <c r="K757" s="2">
        <f t="shared" si="233"/>
        <v>24</v>
      </c>
      <c r="L757" s="17">
        <f t="shared" si="234"/>
        <v>25</v>
      </c>
      <c r="M757" s="12">
        <f t="shared" si="225"/>
        <v>1.002063887</v>
      </c>
      <c r="N757" s="12">
        <f t="shared" ca="1" si="226"/>
        <v>1.008351537</v>
      </c>
      <c r="O757" s="17">
        <f t="shared" si="235"/>
        <v>0</v>
      </c>
      <c r="P757" s="14">
        <f t="shared" ca="1" si="227"/>
        <v>8.3515370000000004</v>
      </c>
      <c r="Q757" s="21">
        <f t="shared" si="228"/>
        <v>0</v>
      </c>
      <c r="R757" s="14">
        <f t="shared" si="236"/>
        <v>0</v>
      </c>
      <c r="S757" s="4" t="str">
        <f t="shared" si="237"/>
        <v>J=</v>
      </c>
      <c r="T757" s="33">
        <f t="shared" si="238"/>
        <v>44650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</row>
    <row r="758" spans="1:148" x14ac:dyDescent="0.15">
      <c r="A758" s="41">
        <f t="shared" si="229"/>
        <v>44507</v>
      </c>
      <c r="B758" s="15">
        <f t="shared" ca="1" si="239"/>
        <v>1008.351537</v>
      </c>
      <c r="C758" s="14">
        <f t="shared" si="230"/>
        <v>1000</v>
      </c>
      <c r="D758" s="13">
        <f ca="1">IF(A758&lt;$B$1,VLOOKUP(A758,[1]DI!$A$4:$B$15000,2,FALSE),0)</f>
        <v>0</v>
      </c>
      <c r="E758" s="14">
        <f t="shared" ca="1" si="240"/>
        <v>1</v>
      </c>
      <c r="F758" s="14">
        <f ca="1">(TRUNC(PRODUCT($E$12:$E757),16))</f>
        <v>1.0694317705238701</v>
      </c>
      <c r="G758" s="14">
        <f t="shared" ca="1" si="241"/>
        <v>1.0627632453823801</v>
      </c>
      <c r="H758" s="14">
        <f t="shared" ca="1" si="242"/>
        <v>1.0062747000000001</v>
      </c>
      <c r="I758" s="13">
        <f t="shared" si="231"/>
        <v>2.1000000000000001E-2</v>
      </c>
      <c r="J758" s="33">
        <f t="shared" si="232"/>
        <v>44469</v>
      </c>
      <c r="K758" s="2">
        <f t="shared" si="233"/>
        <v>24</v>
      </c>
      <c r="L758" s="17">
        <f t="shared" si="234"/>
        <v>25</v>
      </c>
      <c r="M758" s="12">
        <f t="shared" si="225"/>
        <v>1.002063887</v>
      </c>
      <c r="N758" s="12">
        <f t="shared" ca="1" si="226"/>
        <v>1.008351537</v>
      </c>
      <c r="O758" s="17">
        <f t="shared" si="235"/>
        <v>0</v>
      </c>
      <c r="P758" s="14">
        <f t="shared" ca="1" si="227"/>
        <v>8.3515370000000004</v>
      </c>
      <c r="Q758" s="21">
        <f t="shared" si="228"/>
        <v>0</v>
      </c>
      <c r="R758" s="14">
        <f t="shared" si="236"/>
        <v>0</v>
      </c>
      <c r="S758" s="4" t="str">
        <f t="shared" si="237"/>
        <v>J=</v>
      </c>
      <c r="T758" s="33">
        <f t="shared" si="238"/>
        <v>44650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</row>
    <row r="759" spans="1:148" x14ac:dyDescent="0.15">
      <c r="A759" s="41">
        <f t="shared" si="229"/>
        <v>44508</v>
      </c>
      <c r="B759" s="15">
        <f t="shared" ca="1" si="239"/>
        <v>1008.351537</v>
      </c>
      <c r="C759" s="14">
        <f t="shared" si="230"/>
        <v>1000</v>
      </c>
      <c r="D759" s="13">
        <f ca="1">IF(A759&lt;$B$1,VLOOKUP(A759,[1]DI!$A$4:$B$15000,2,FALSE),0)</f>
        <v>7.6499999999999999E-2</v>
      </c>
      <c r="E759" s="14">
        <f t="shared" ca="1" si="240"/>
        <v>1.0002925600000001</v>
      </c>
      <c r="F759" s="14">
        <f ca="1">(TRUNC(PRODUCT($E$12:$E758),16))</f>
        <v>1.0694317705238701</v>
      </c>
      <c r="G759" s="14">
        <f t="shared" ca="1" si="241"/>
        <v>1.0627632453823801</v>
      </c>
      <c r="H759" s="14">
        <f t="shared" ca="1" si="242"/>
        <v>1.0062747000000001</v>
      </c>
      <c r="I759" s="13">
        <f t="shared" si="231"/>
        <v>2.1000000000000001E-2</v>
      </c>
      <c r="J759" s="33">
        <f t="shared" si="232"/>
        <v>44469</v>
      </c>
      <c r="K759" s="2">
        <f t="shared" si="233"/>
        <v>25</v>
      </c>
      <c r="L759" s="17">
        <f t="shared" si="234"/>
        <v>25</v>
      </c>
      <c r="M759" s="12">
        <f t="shared" si="225"/>
        <v>1.002063887</v>
      </c>
      <c r="N759" s="12">
        <f t="shared" ca="1" si="226"/>
        <v>1.008351537</v>
      </c>
      <c r="O759" s="17">
        <f t="shared" si="235"/>
        <v>0</v>
      </c>
      <c r="P759" s="14">
        <f t="shared" ca="1" si="227"/>
        <v>8.3515370000000004</v>
      </c>
      <c r="Q759" s="21">
        <f t="shared" si="228"/>
        <v>0</v>
      </c>
      <c r="R759" s="14">
        <f t="shared" si="236"/>
        <v>0</v>
      </c>
      <c r="S759" s="4" t="str">
        <f t="shared" si="237"/>
        <v>J=</v>
      </c>
      <c r="T759" s="33">
        <f t="shared" si="238"/>
        <v>44650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</row>
    <row r="760" spans="1:148" x14ac:dyDescent="0.15">
      <c r="A760" s="41">
        <f t="shared" si="229"/>
        <v>44509</v>
      </c>
      <c r="B760" s="15">
        <f t="shared" ca="1" si="239"/>
        <v>1008.72973199</v>
      </c>
      <c r="C760" s="14">
        <f t="shared" si="230"/>
        <v>1000</v>
      </c>
      <c r="D760" s="13">
        <f ca="1">IF(A760&lt;$B$1,VLOOKUP(A760,[1]DI!$A$4:$B$15000,2,FALSE),0)</f>
        <v>7.6499999999999999E-2</v>
      </c>
      <c r="E760" s="14">
        <f t="shared" ca="1" si="240"/>
        <v>1.0002925600000001</v>
      </c>
      <c r="F760" s="14">
        <f ca="1">(TRUNC(PRODUCT($E$12:$E759),16))</f>
        <v>1.0697446434826501</v>
      </c>
      <c r="G760" s="14">
        <f t="shared" ca="1" si="241"/>
        <v>1.0627632453823801</v>
      </c>
      <c r="H760" s="14">
        <f t="shared" ca="1" si="242"/>
        <v>1.0065691000000001</v>
      </c>
      <c r="I760" s="13">
        <f t="shared" si="231"/>
        <v>2.1000000000000001E-2</v>
      </c>
      <c r="J760" s="33">
        <f t="shared" si="232"/>
        <v>44469</v>
      </c>
      <c r="K760" s="2">
        <f t="shared" si="233"/>
        <v>26</v>
      </c>
      <c r="L760" s="17">
        <f t="shared" si="234"/>
        <v>26</v>
      </c>
      <c r="M760" s="12">
        <f t="shared" si="225"/>
        <v>1.002146531</v>
      </c>
      <c r="N760" s="12">
        <f t="shared" ca="1" si="226"/>
        <v>1.0087297319999999</v>
      </c>
      <c r="O760" s="17">
        <f t="shared" si="235"/>
        <v>0</v>
      </c>
      <c r="P760" s="14">
        <f t="shared" ca="1" si="227"/>
        <v>8.7297319899999994</v>
      </c>
      <c r="Q760" s="21">
        <f t="shared" si="228"/>
        <v>0</v>
      </c>
      <c r="R760" s="14">
        <f t="shared" si="236"/>
        <v>0</v>
      </c>
      <c r="S760" s="4" t="str">
        <f t="shared" si="237"/>
        <v>J=</v>
      </c>
      <c r="T760" s="33">
        <f t="shared" si="238"/>
        <v>44650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</row>
    <row r="761" spans="1:148" x14ac:dyDescent="0.15">
      <c r="A761" s="41">
        <f t="shared" si="229"/>
        <v>44510</v>
      </c>
      <c r="B761" s="15">
        <f t="shared" ca="1" si="239"/>
        <v>1009.10806199</v>
      </c>
      <c r="C761" s="14">
        <f t="shared" si="230"/>
        <v>1000</v>
      </c>
      <c r="D761" s="13">
        <f ca="1">IF(A761&lt;$B$1,VLOOKUP(A761,[1]DI!$A$4:$B$15000,2,FALSE),0)</f>
        <v>7.6499999999999999E-2</v>
      </c>
      <c r="E761" s="14">
        <f t="shared" ca="1" si="240"/>
        <v>1.0002925600000001</v>
      </c>
      <c r="F761" s="14">
        <f ca="1">(TRUNC(PRODUCT($E$12:$E760),16))</f>
        <v>1.0700576079755499</v>
      </c>
      <c r="G761" s="14">
        <f t="shared" ca="1" si="241"/>
        <v>1.0627632453823801</v>
      </c>
      <c r="H761" s="14">
        <f t="shared" ca="1" si="242"/>
        <v>1.0068635800000001</v>
      </c>
      <c r="I761" s="13">
        <f t="shared" si="231"/>
        <v>2.1000000000000001E-2</v>
      </c>
      <c r="J761" s="33">
        <f t="shared" si="232"/>
        <v>44469</v>
      </c>
      <c r="K761" s="2">
        <f t="shared" si="233"/>
        <v>27</v>
      </c>
      <c r="L761" s="17">
        <f t="shared" si="234"/>
        <v>27</v>
      </c>
      <c r="M761" s="12">
        <f t="shared" si="225"/>
        <v>1.002229182</v>
      </c>
      <c r="N761" s="12">
        <f t="shared" ca="1" si="226"/>
        <v>1.0091080619999999</v>
      </c>
      <c r="O761" s="17">
        <f t="shared" si="235"/>
        <v>0</v>
      </c>
      <c r="P761" s="14">
        <f t="shared" ca="1" si="227"/>
        <v>9.1080619899999995</v>
      </c>
      <c r="Q761" s="21">
        <f t="shared" si="228"/>
        <v>0</v>
      </c>
      <c r="R761" s="14">
        <f t="shared" si="236"/>
        <v>0</v>
      </c>
      <c r="S761" s="4" t="str">
        <f t="shared" si="237"/>
        <v>J=</v>
      </c>
      <c r="T761" s="33">
        <f t="shared" si="238"/>
        <v>44650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</row>
    <row r="762" spans="1:148" x14ac:dyDescent="0.15">
      <c r="A762" s="41">
        <f t="shared" si="229"/>
        <v>44511</v>
      </c>
      <c r="B762" s="15">
        <f t="shared" ca="1" si="239"/>
        <v>1009.48653699</v>
      </c>
      <c r="C762" s="14">
        <f t="shared" si="230"/>
        <v>1000</v>
      </c>
      <c r="D762" s="13">
        <f ca="1">IF(A762&lt;$B$1,VLOOKUP(A762,[1]DI!$A$4:$B$15000,2,FALSE),0)</f>
        <v>7.6499999999999999E-2</v>
      </c>
      <c r="E762" s="14">
        <f t="shared" ca="1" si="240"/>
        <v>1.0002925600000001</v>
      </c>
      <c r="F762" s="14">
        <f ca="1">(TRUNC(PRODUCT($E$12:$E761),16))</f>
        <v>1.07037066402934</v>
      </c>
      <c r="G762" s="14">
        <f t="shared" ca="1" si="241"/>
        <v>1.0627632453823801</v>
      </c>
      <c r="H762" s="14">
        <f t="shared" ca="1" si="242"/>
        <v>1.00715815</v>
      </c>
      <c r="I762" s="13">
        <f t="shared" si="231"/>
        <v>2.1000000000000001E-2</v>
      </c>
      <c r="J762" s="33">
        <f t="shared" si="232"/>
        <v>44469</v>
      </c>
      <c r="K762" s="2">
        <f t="shared" si="233"/>
        <v>28</v>
      </c>
      <c r="L762" s="17">
        <f t="shared" si="234"/>
        <v>28</v>
      </c>
      <c r="M762" s="12">
        <f t="shared" si="225"/>
        <v>1.0023118390000001</v>
      </c>
      <c r="N762" s="12">
        <f t="shared" ca="1" si="226"/>
        <v>1.0094865369999999</v>
      </c>
      <c r="O762" s="17">
        <f t="shared" si="235"/>
        <v>0</v>
      </c>
      <c r="P762" s="14">
        <f t="shared" ca="1" si="227"/>
        <v>9.4865369899999994</v>
      </c>
      <c r="Q762" s="21">
        <f t="shared" si="228"/>
        <v>0</v>
      </c>
      <c r="R762" s="14">
        <f t="shared" si="236"/>
        <v>0</v>
      </c>
      <c r="S762" s="4" t="str">
        <f t="shared" si="237"/>
        <v>J=</v>
      </c>
      <c r="T762" s="33">
        <f t="shared" si="238"/>
        <v>44650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</row>
    <row r="763" spans="1:148" x14ac:dyDescent="0.15">
      <c r="A763" s="41">
        <f t="shared" si="229"/>
        <v>44512</v>
      </c>
      <c r="B763" s="15">
        <f t="shared" ca="1" si="239"/>
        <v>1009.86514999</v>
      </c>
      <c r="C763" s="14">
        <f t="shared" si="230"/>
        <v>1000</v>
      </c>
      <c r="D763" s="13">
        <f ca="1">IF(A763&lt;$B$1,VLOOKUP(A763,[1]DI!$A$4:$B$15000,2,FALSE),0)</f>
        <v>7.6499999999999999E-2</v>
      </c>
      <c r="E763" s="14">
        <f t="shared" ca="1" si="240"/>
        <v>1.0002925600000001</v>
      </c>
      <c r="F763" s="14">
        <f ca="1">(TRUNC(PRODUCT($E$12:$E762),16))</f>
        <v>1.0706838116708099</v>
      </c>
      <c r="G763" s="14">
        <f t="shared" ca="1" si="241"/>
        <v>1.0627632453823801</v>
      </c>
      <c r="H763" s="14">
        <f t="shared" ca="1" si="242"/>
        <v>1.0074528</v>
      </c>
      <c r="I763" s="13">
        <f t="shared" si="231"/>
        <v>2.1000000000000001E-2</v>
      </c>
      <c r="J763" s="33">
        <f t="shared" si="232"/>
        <v>44469</v>
      </c>
      <c r="K763" s="2">
        <f t="shared" si="233"/>
        <v>29</v>
      </c>
      <c r="L763" s="17">
        <f t="shared" si="234"/>
        <v>29</v>
      </c>
      <c r="M763" s="12">
        <f t="shared" si="225"/>
        <v>1.002394504</v>
      </c>
      <c r="N763" s="12">
        <f t="shared" ca="1" si="226"/>
        <v>1.00986515</v>
      </c>
      <c r="O763" s="17">
        <f t="shared" si="235"/>
        <v>0</v>
      </c>
      <c r="P763" s="14">
        <f t="shared" ca="1" si="227"/>
        <v>9.8651499900000008</v>
      </c>
      <c r="Q763" s="21">
        <f t="shared" si="228"/>
        <v>0</v>
      </c>
      <c r="R763" s="14">
        <f t="shared" si="236"/>
        <v>0</v>
      </c>
      <c r="S763" s="4" t="str">
        <f t="shared" si="237"/>
        <v>J=</v>
      </c>
      <c r="T763" s="33">
        <f t="shared" si="238"/>
        <v>44650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</row>
    <row r="764" spans="1:148" x14ac:dyDescent="0.15">
      <c r="A764" s="41">
        <f t="shared" si="229"/>
        <v>44513</v>
      </c>
      <c r="B764" s="15">
        <f t="shared" ca="1" si="239"/>
        <v>1010.243907</v>
      </c>
      <c r="C764" s="14">
        <f t="shared" si="230"/>
        <v>1000</v>
      </c>
      <c r="D764" s="13">
        <f ca="1">IF(A764&lt;$B$1,VLOOKUP(A764,[1]DI!$A$4:$B$15000,2,FALSE),0)</f>
        <v>0</v>
      </c>
      <c r="E764" s="14">
        <f t="shared" ca="1" si="240"/>
        <v>1</v>
      </c>
      <c r="F764" s="14">
        <f ca="1">(TRUNC(PRODUCT($E$12:$E763),16))</f>
        <v>1.0709970509267499</v>
      </c>
      <c r="G764" s="14">
        <f t="shared" ca="1" si="241"/>
        <v>1.0627632453823801</v>
      </c>
      <c r="H764" s="14">
        <f t="shared" ca="1" si="242"/>
        <v>1.00774754</v>
      </c>
      <c r="I764" s="13">
        <f t="shared" si="231"/>
        <v>2.1000000000000001E-2</v>
      </c>
      <c r="J764" s="33">
        <f t="shared" si="232"/>
        <v>44469</v>
      </c>
      <c r="K764" s="2">
        <f t="shared" si="233"/>
        <v>29</v>
      </c>
      <c r="L764" s="17">
        <f t="shared" si="234"/>
        <v>30</v>
      </c>
      <c r="M764" s="12">
        <f t="shared" si="225"/>
        <v>1.0024771750000001</v>
      </c>
      <c r="N764" s="12">
        <f t="shared" ca="1" si="226"/>
        <v>1.010243907</v>
      </c>
      <c r="O764" s="17">
        <f t="shared" si="235"/>
        <v>0</v>
      </c>
      <c r="P764" s="14">
        <f t="shared" ca="1" si="227"/>
        <v>10.243907</v>
      </c>
      <c r="Q764" s="21">
        <f t="shared" si="228"/>
        <v>0</v>
      </c>
      <c r="R764" s="14">
        <f t="shared" si="236"/>
        <v>0</v>
      </c>
      <c r="S764" s="4" t="str">
        <f t="shared" si="237"/>
        <v>J=</v>
      </c>
      <c r="T764" s="33">
        <f t="shared" si="238"/>
        <v>44650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</row>
    <row r="765" spans="1:148" x14ac:dyDescent="0.15">
      <c r="A765" s="41">
        <f t="shared" si="229"/>
        <v>44514</v>
      </c>
      <c r="B765" s="15">
        <f t="shared" ca="1" si="239"/>
        <v>1010.243907</v>
      </c>
      <c r="C765" s="14">
        <f t="shared" si="230"/>
        <v>1000</v>
      </c>
      <c r="D765" s="13">
        <f ca="1">IF(A765&lt;$B$1,VLOOKUP(A765,[1]DI!$A$4:$B$15000,2,FALSE),0)</f>
        <v>0</v>
      </c>
      <c r="E765" s="14">
        <f t="shared" ca="1" si="240"/>
        <v>1</v>
      </c>
      <c r="F765" s="14">
        <f ca="1">(TRUNC(PRODUCT($E$12:$E764),16))</f>
        <v>1.0709970509267499</v>
      </c>
      <c r="G765" s="14">
        <f t="shared" ca="1" si="241"/>
        <v>1.0627632453823801</v>
      </c>
      <c r="H765" s="14">
        <f t="shared" ca="1" si="242"/>
        <v>1.00774754</v>
      </c>
      <c r="I765" s="13">
        <f t="shared" si="231"/>
        <v>2.1000000000000001E-2</v>
      </c>
      <c r="J765" s="33">
        <f t="shared" si="232"/>
        <v>44469</v>
      </c>
      <c r="K765" s="2">
        <f t="shared" si="233"/>
        <v>29</v>
      </c>
      <c r="L765" s="17">
        <f t="shared" si="234"/>
        <v>30</v>
      </c>
      <c r="M765" s="12">
        <f t="shared" si="225"/>
        <v>1.0024771750000001</v>
      </c>
      <c r="N765" s="12">
        <f t="shared" ca="1" si="226"/>
        <v>1.010243907</v>
      </c>
      <c r="O765" s="17">
        <f t="shared" si="235"/>
        <v>0</v>
      </c>
      <c r="P765" s="14">
        <f t="shared" ca="1" si="227"/>
        <v>10.243907</v>
      </c>
      <c r="Q765" s="21">
        <f t="shared" si="228"/>
        <v>0</v>
      </c>
      <c r="R765" s="14">
        <f t="shared" si="236"/>
        <v>0</v>
      </c>
      <c r="S765" s="4" t="str">
        <f t="shared" si="237"/>
        <v>J=</v>
      </c>
      <c r="T765" s="33">
        <f t="shared" si="238"/>
        <v>44650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</row>
    <row r="766" spans="1:148" x14ac:dyDescent="0.15">
      <c r="A766" s="41">
        <f t="shared" si="229"/>
        <v>44515</v>
      </c>
      <c r="B766" s="15">
        <f t="shared" ca="1" si="239"/>
        <v>1010.243907</v>
      </c>
      <c r="C766" s="14">
        <f t="shared" si="230"/>
        <v>1000</v>
      </c>
      <c r="D766" s="13">
        <f ca="1">IF(A766&lt;$B$1,VLOOKUP(A766,[1]DI!$A$4:$B$15000,2,FALSE),0)</f>
        <v>0</v>
      </c>
      <c r="E766" s="14">
        <f t="shared" ca="1" si="240"/>
        <v>1</v>
      </c>
      <c r="F766" s="14">
        <f ca="1">(TRUNC(PRODUCT($E$12:$E765),16))</f>
        <v>1.0709970509267499</v>
      </c>
      <c r="G766" s="14">
        <f t="shared" ca="1" si="241"/>
        <v>1.0627632453823801</v>
      </c>
      <c r="H766" s="14">
        <f t="shared" ca="1" si="242"/>
        <v>1.00774754</v>
      </c>
      <c r="I766" s="13">
        <f t="shared" si="231"/>
        <v>2.1000000000000001E-2</v>
      </c>
      <c r="J766" s="33">
        <f t="shared" si="232"/>
        <v>44469</v>
      </c>
      <c r="K766" s="2">
        <f t="shared" si="233"/>
        <v>29</v>
      </c>
      <c r="L766" s="17">
        <f t="shared" si="234"/>
        <v>30</v>
      </c>
      <c r="M766" s="12">
        <f t="shared" si="225"/>
        <v>1.0024771750000001</v>
      </c>
      <c r="N766" s="12">
        <f t="shared" ca="1" si="226"/>
        <v>1.010243907</v>
      </c>
      <c r="O766" s="17">
        <f t="shared" si="235"/>
        <v>0</v>
      </c>
      <c r="P766" s="14">
        <f t="shared" ca="1" si="227"/>
        <v>10.243907</v>
      </c>
      <c r="Q766" s="21">
        <f t="shared" si="228"/>
        <v>0</v>
      </c>
      <c r="R766" s="14">
        <f t="shared" si="236"/>
        <v>0</v>
      </c>
      <c r="S766" s="4" t="str">
        <f t="shared" si="237"/>
        <v>J=</v>
      </c>
      <c r="T766" s="33">
        <f t="shared" si="238"/>
        <v>44650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</row>
    <row r="767" spans="1:148" x14ac:dyDescent="0.15">
      <c r="A767" s="41">
        <f t="shared" si="229"/>
        <v>44516</v>
      </c>
      <c r="B767" s="15">
        <f t="shared" ca="1" si="239"/>
        <v>1010.243907</v>
      </c>
      <c r="C767" s="14">
        <f t="shared" si="230"/>
        <v>1000</v>
      </c>
      <c r="D767" s="13">
        <f ca="1">IF(A767&lt;$B$1,VLOOKUP(A767,[1]DI!$A$4:$B$15000,2,FALSE),0)</f>
        <v>7.6499999999999999E-2</v>
      </c>
      <c r="E767" s="14">
        <f t="shared" ca="1" si="240"/>
        <v>1.0002925600000001</v>
      </c>
      <c r="F767" s="14">
        <f ca="1">(TRUNC(PRODUCT($E$12:$E766),16))</f>
        <v>1.0709970509267499</v>
      </c>
      <c r="G767" s="14">
        <f t="shared" ca="1" si="241"/>
        <v>1.0627632453823801</v>
      </c>
      <c r="H767" s="14">
        <f t="shared" ca="1" si="242"/>
        <v>1.00774754</v>
      </c>
      <c r="I767" s="13">
        <f t="shared" si="231"/>
        <v>2.1000000000000001E-2</v>
      </c>
      <c r="J767" s="33">
        <f t="shared" si="232"/>
        <v>44469</v>
      </c>
      <c r="K767" s="2">
        <f t="shared" si="233"/>
        <v>30</v>
      </c>
      <c r="L767" s="17">
        <f t="shared" si="234"/>
        <v>30</v>
      </c>
      <c r="M767" s="12">
        <f t="shared" si="225"/>
        <v>1.0024771750000001</v>
      </c>
      <c r="N767" s="12">
        <f t="shared" ca="1" si="226"/>
        <v>1.010243907</v>
      </c>
      <c r="O767" s="17">
        <f t="shared" si="235"/>
        <v>0</v>
      </c>
      <c r="P767" s="14">
        <f t="shared" ca="1" si="227"/>
        <v>10.243907</v>
      </c>
      <c r="Q767" s="21">
        <f t="shared" si="228"/>
        <v>0</v>
      </c>
      <c r="R767" s="14">
        <f t="shared" si="236"/>
        <v>0</v>
      </c>
      <c r="S767" s="4" t="str">
        <f t="shared" si="237"/>
        <v>J=</v>
      </c>
      <c r="T767" s="33">
        <f t="shared" si="238"/>
        <v>44650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</row>
    <row r="768" spans="1:148" x14ac:dyDescent="0.15">
      <c r="A768" s="41">
        <f t="shared" si="229"/>
        <v>44517</v>
      </c>
      <c r="B768" s="15">
        <f t="shared" ca="1" si="239"/>
        <v>1010.62281</v>
      </c>
      <c r="C768" s="14">
        <f t="shared" si="230"/>
        <v>1000</v>
      </c>
      <c r="D768" s="13">
        <f ca="1">IF(A768&lt;$B$1,VLOOKUP(A768,[1]DI!$A$4:$B$15000,2,FALSE),0)</f>
        <v>7.6499999999999999E-2</v>
      </c>
      <c r="E768" s="14">
        <f t="shared" ca="1" si="240"/>
        <v>1.0002925600000001</v>
      </c>
      <c r="F768" s="14">
        <f ca="1">(TRUNC(PRODUCT($E$12:$E767),16))</f>
        <v>1.07131038182397</v>
      </c>
      <c r="G768" s="14">
        <f t="shared" ca="1" si="241"/>
        <v>1.0627632453823801</v>
      </c>
      <c r="H768" s="14">
        <f t="shared" ca="1" si="242"/>
        <v>1.0080423700000001</v>
      </c>
      <c r="I768" s="13">
        <f t="shared" si="231"/>
        <v>2.1000000000000001E-2</v>
      </c>
      <c r="J768" s="33">
        <f t="shared" si="232"/>
        <v>44469</v>
      </c>
      <c r="K768" s="2">
        <f t="shared" si="233"/>
        <v>31</v>
      </c>
      <c r="L768" s="17">
        <f t="shared" si="234"/>
        <v>31</v>
      </c>
      <c r="M768" s="12">
        <f t="shared" si="225"/>
        <v>1.0025598529999999</v>
      </c>
      <c r="N768" s="12">
        <f t="shared" ca="1" si="226"/>
        <v>1.0106228100000001</v>
      </c>
      <c r="O768" s="17">
        <f t="shared" si="235"/>
        <v>0</v>
      </c>
      <c r="P768" s="14">
        <f t="shared" ca="1" si="227"/>
        <v>10.622809999999999</v>
      </c>
      <c r="Q768" s="21">
        <f t="shared" si="228"/>
        <v>0</v>
      </c>
      <c r="R768" s="14">
        <f t="shared" si="236"/>
        <v>0</v>
      </c>
      <c r="S768" s="4" t="str">
        <f t="shared" si="237"/>
        <v>J=</v>
      </c>
      <c r="T768" s="33">
        <f t="shared" si="238"/>
        <v>44650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</row>
    <row r="769" spans="1:148" x14ac:dyDescent="0.15">
      <c r="A769" s="41">
        <f t="shared" si="229"/>
        <v>44518</v>
      </c>
      <c r="B769" s="15">
        <f t="shared" ca="1" si="239"/>
        <v>1011.00185</v>
      </c>
      <c r="C769" s="14">
        <f t="shared" si="230"/>
        <v>1000</v>
      </c>
      <c r="D769" s="13">
        <f ca="1">IF(A769&lt;$B$1,VLOOKUP(A769,[1]DI!$A$4:$B$15000,2,FALSE),0)</f>
        <v>7.6499999999999999E-2</v>
      </c>
      <c r="E769" s="14">
        <f t="shared" ca="1" si="240"/>
        <v>1.0002925600000001</v>
      </c>
      <c r="F769" s="14">
        <f ca="1">(TRUNC(PRODUCT($E$12:$E768),16))</f>
        <v>1.0716238043892701</v>
      </c>
      <c r="G769" s="14">
        <f t="shared" ca="1" si="241"/>
        <v>1.0627632453823801</v>
      </c>
      <c r="H769" s="14">
        <f t="shared" ca="1" si="242"/>
        <v>1.0083372799999999</v>
      </c>
      <c r="I769" s="13">
        <f t="shared" si="231"/>
        <v>2.1000000000000001E-2</v>
      </c>
      <c r="J769" s="33">
        <f t="shared" si="232"/>
        <v>44469</v>
      </c>
      <c r="K769" s="2">
        <f t="shared" si="233"/>
        <v>32</v>
      </c>
      <c r="L769" s="17">
        <f t="shared" si="234"/>
        <v>32</v>
      </c>
      <c r="M769" s="12">
        <f t="shared" si="225"/>
        <v>1.0026425379999999</v>
      </c>
      <c r="N769" s="12">
        <f t="shared" ca="1" si="226"/>
        <v>1.01100185</v>
      </c>
      <c r="O769" s="17">
        <f t="shared" si="235"/>
        <v>0</v>
      </c>
      <c r="P769" s="14">
        <f t="shared" ca="1" si="227"/>
        <v>11.001849999999999</v>
      </c>
      <c r="Q769" s="21">
        <f t="shared" si="228"/>
        <v>0</v>
      </c>
      <c r="R769" s="14">
        <f t="shared" si="236"/>
        <v>0</v>
      </c>
      <c r="S769" s="4" t="str">
        <f t="shared" si="237"/>
        <v>J=</v>
      </c>
      <c r="T769" s="33">
        <f t="shared" si="238"/>
        <v>44650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</row>
    <row r="770" spans="1:148" x14ac:dyDescent="0.15">
      <c r="A770" s="41">
        <f t="shared" si="229"/>
        <v>44519</v>
      </c>
      <c r="B770" s="15">
        <f t="shared" ca="1" si="239"/>
        <v>1011.381035</v>
      </c>
      <c r="C770" s="14">
        <f t="shared" si="230"/>
        <v>1000</v>
      </c>
      <c r="D770" s="13">
        <f ca="1">IF(A770&lt;$B$1,VLOOKUP(A770,[1]DI!$A$4:$B$15000,2,FALSE),0)</f>
        <v>7.6499999999999999E-2</v>
      </c>
      <c r="E770" s="14">
        <f t="shared" ca="1" si="240"/>
        <v>1.0002925600000001</v>
      </c>
      <c r="F770" s="14">
        <f ca="1">(TRUNC(PRODUCT($E$12:$E769),16))</f>
        <v>1.07193731864949</v>
      </c>
      <c r="G770" s="14">
        <f t="shared" ca="1" si="241"/>
        <v>1.0627632453823801</v>
      </c>
      <c r="H770" s="14">
        <f t="shared" ca="1" si="242"/>
        <v>1.00863228</v>
      </c>
      <c r="I770" s="13">
        <f t="shared" si="231"/>
        <v>2.1000000000000001E-2</v>
      </c>
      <c r="J770" s="33">
        <f t="shared" si="232"/>
        <v>44469</v>
      </c>
      <c r="K770" s="2">
        <f t="shared" si="233"/>
        <v>33</v>
      </c>
      <c r="L770" s="17">
        <f t="shared" si="234"/>
        <v>33</v>
      </c>
      <c r="M770" s="12">
        <f t="shared" si="225"/>
        <v>1.00272523</v>
      </c>
      <c r="N770" s="12">
        <f t="shared" ca="1" si="226"/>
        <v>1.0113810350000001</v>
      </c>
      <c r="O770" s="17">
        <f t="shared" si="235"/>
        <v>0</v>
      </c>
      <c r="P770" s="14">
        <f t="shared" ca="1" si="227"/>
        <v>11.381035000000001</v>
      </c>
      <c r="Q770" s="21">
        <f t="shared" si="228"/>
        <v>0</v>
      </c>
      <c r="R770" s="14">
        <f t="shared" si="236"/>
        <v>0</v>
      </c>
      <c r="S770" s="4" t="str">
        <f t="shared" si="237"/>
        <v>J=</v>
      </c>
      <c r="T770" s="33">
        <f t="shared" si="238"/>
        <v>44650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</row>
    <row r="771" spans="1:148" x14ac:dyDescent="0.15">
      <c r="A771" s="41">
        <f t="shared" si="229"/>
        <v>44520</v>
      </c>
      <c r="B771" s="15">
        <f t="shared" ca="1" si="239"/>
        <v>1011.760365</v>
      </c>
      <c r="C771" s="14">
        <f t="shared" si="230"/>
        <v>1000</v>
      </c>
      <c r="D771" s="13">
        <f ca="1">IF(A771&lt;$B$1,VLOOKUP(A771,[1]DI!$A$4:$B$15000,2,FALSE),0)</f>
        <v>0</v>
      </c>
      <c r="E771" s="14">
        <f t="shared" ca="1" si="240"/>
        <v>1</v>
      </c>
      <c r="F771" s="14">
        <f ca="1">(TRUNC(PRODUCT($E$12:$E770),16))</f>
        <v>1.07225092463143</v>
      </c>
      <c r="G771" s="14">
        <f t="shared" ca="1" si="241"/>
        <v>1.0627632453823801</v>
      </c>
      <c r="H771" s="14">
        <f t="shared" ca="1" si="242"/>
        <v>1.0089273700000001</v>
      </c>
      <c r="I771" s="13">
        <f t="shared" si="231"/>
        <v>2.1000000000000001E-2</v>
      </c>
      <c r="J771" s="33">
        <f t="shared" si="232"/>
        <v>44469</v>
      </c>
      <c r="K771" s="2">
        <f t="shared" si="233"/>
        <v>33</v>
      </c>
      <c r="L771" s="17">
        <f t="shared" si="234"/>
        <v>34</v>
      </c>
      <c r="M771" s="12">
        <f t="shared" si="225"/>
        <v>1.002807928</v>
      </c>
      <c r="N771" s="12">
        <f t="shared" ca="1" si="226"/>
        <v>1.011760365</v>
      </c>
      <c r="O771" s="17">
        <f t="shared" si="235"/>
        <v>0</v>
      </c>
      <c r="P771" s="14">
        <f t="shared" ca="1" si="227"/>
        <v>11.760365</v>
      </c>
      <c r="Q771" s="21">
        <f t="shared" si="228"/>
        <v>0</v>
      </c>
      <c r="R771" s="14">
        <f t="shared" si="236"/>
        <v>0</v>
      </c>
      <c r="S771" s="4" t="str">
        <f t="shared" si="237"/>
        <v>J=</v>
      </c>
      <c r="T771" s="33">
        <f t="shared" si="238"/>
        <v>44650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</row>
    <row r="772" spans="1:148" x14ac:dyDescent="0.15">
      <c r="A772" s="41">
        <f t="shared" si="229"/>
        <v>44521</v>
      </c>
      <c r="B772" s="15">
        <f t="shared" ca="1" si="239"/>
        <v>1011.760365</v>
      </c>
      <c r="C772" s="14">
        <f t="shared" si="230"/>
        <v>1000</v>
      </c>
      <c r="D772" s="13">
        <f ca="1">IF(A772&lt;$B$1,VLOOKUP(A772,[1]DI!$A$4:$B$15000,2,FALSE),0)</f>
        <v>0</v>
      </c>
      <c r="E772" s="14">
        <f t="shared" ca="1" si="240"/>
        <v>1</v>
      </c>
      <c r="F772" s="14">
        <f ca="1">(TRUNC(PRODUCT($E$12:$E771),16))</f>
        <v>1.07225092463143</v>
      </c>
      <c r="G772" s="14">
        <f t="shared" ca="1" si="241"/>
        <v>1.0627632453823801</v>
      </c>
      <c r="H772" s="14">
        <f t="shared" ca="1" si="242"/>
        <v>1.0089273700000001</v>
      </c>
      <c r="I772" s="13">
        <f t="shared" si="231"/>
        <v>2.1000000000000001E-2</v>
      </c>
      <c r="J772" s="33">
        <f t="shared" si="232"/>
        <v>44469</v>
      </c>
      <c r="K772" s="2">
        <f t="shared" si="233"/>
        <v>33</v>
      </c>
      <c r="L772" s="17">
        <f t="shared" si="234"/>
        <v>34</v>
      </c>
      <c r="M772" s="12">
        <f t="shared" si="225"/>
        <v>1.002807928</v>
      </c>
      <c r="N772" s="12">
        <f t="shared" ca="1" si="226"/>
        <v>1.011760365</v>
      </c>
      <c r="O772" s="17">
        <f t="shared" si="235"/>
        <v>0</v>
      </c>
      <c r="P772" s="14">
        <f t="shared" ca="1" si="227"/>
        <v>11.760365</v>
      </c>
      <c r="Q772" s="21">
        <f t="shared" si="228"/>
        <v>0</v>
      </c>
      <c r="R772" s="14">
        <f t="shared" si="236"/>
        <v>0</v>
      </c>
      <c r="S772" s="4" t="str">
        <f t="shared" si="237"/>
        <v>J=</v>
      </c>
      <c r="T772" s="33">
        <f t="shared" si="238"/>
        <v>44650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</row>
    <row r="773" spans="1:148" x14ac:dyDescent="0.15">
      <c r="A773" s="41">
        <f t="shared" si="229"/>
        <v>44522</v>
      </c>
      <c r="B773" s="15">
        <f t="shared" ca="1" si="239"/>
        <v>1011.760365</v>
      </c>
      <c r="C773" s="14">
        <f t="shared" si="230"/>
        <v>1000</v>
      </c>
      <c r="D773" s="13">
        <f ca="1">IF(A773&lt;$B$1,VLOOKUP(A773,[1]DI!$A$4:$B$15000,2,FALSE),0)</f>
        <v>7.6499999999999999E-2</v>
      </c>
      <c r="E773" s="14">
        <f t="shared" ca="1" si="240"/>
        <v>1.0002925600000001</v>
      </c>
      <c r="F773" s="14">
        <f ca="1">(TRUNC(PRODUCT($E$12:$E772),16))</f>
        <v>1.07225092463143</v>
      </c>
      <c r="G773" s="14">
        <f t="shared" ca="1" si="241"/>
        <v>1.0627632453823801</v>
      </c>
      <c r="H773" s="14">
        <f t="shared" ca="1" si="242"/>
        <v>1.0089273700000001</v>
      </c>
      <c r="I773" s="13">
        <f t="shared" si="231"/>
        <v>2.1000000000000001E-2</v>
      </c>
      <c r="J773" s="33">
        <f t="shared" si="232"/>
        <v>44469</v>
      </c>
      <c r="K773" s="2">
        <f t="shared" si="233"/>
        <v>34</v>
      </c>
      <c r="L773" s="17">
        <f t="shared" si="234"/>
        <v>34</v>
      </c>
      <c r="M773" s="12">
        <f t="shared" si="225"/>
        <v>1.002807928</v>
      </c>
      <c r="N773" s="12">
        <f t="shared" ca="1" si="226"/>
        <v>1.011760365</v>
      </c>
      <c r="O773" s="17">
        <f t="shared" si="235"/>
        <v>0</v>
      </c>
      <c r="P773" s="14">
        <f t="shared" ca="1" si="227"/>
        <v>11.760365</v>
      </c>
      <c r="Q773" s="21">
        <f t="shared" si="228"/>
        <v>0</v>
      </c>
      <c r="R773" s="14">
        <f t="shared" si="236"/>
        <v>0</v>
      </c>
      <c r="S773" s="4" t="str">
        <f t="shared" si="237"/>
        <v>J=</v>
      </c>
      <c r="T773" s="33">
        <f t="shared" si="238"/>
        <v>44650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</row>
    <row r="774" spans="1:148" x14ac:dyDescent="0.15">
      <c r="A774" s="41">
        <f t="shared" si="229"/>
        <v>44523</v>
      </c>
      <c r="B774" s="15">
        <f t="shared" ca="1" si="239"/>
        <v>1012.139833</v>
      </c>
      <c r="C774" s="14">
        <f t="shared" si="230"/>
        <v>1000</v>
      </c>
      <c r="D774" s="13">
        <f ca="1">IF(A774&lt;$B$1,VLOOKUP(A774,[1]DI!$A$4:$B$15000,2,FALSE),0)</f>
        <v>7.6499999999999999E-2</v>
      </c>
      <c r="E774" s="14">
        <f t="shared" ca="1" si="240"/>
        <v>1.0002925600000001</v>
      </c>
      <c r="F774" s="14">
        <f ca="1">(TRUNC(PRODUCT($E$12:$E773),16))</f>
        <v>1.0725646223619401</v>
      </c>
      <c r="G774" s="14">
        <f t="shared" ca="1" si="241"/>
        <v>1.0627632453823801</v>
      </c>
      <c r="H774" s="14">
        <f t="shared" ca="1" si="242"/>
        <v>1.0092225399999999</v>
      </c>
      <c r="I774" s="13">
        <f t="shared" si="231"/>
        <v>2.1000000000000001E-2</v>
      </c>
      <c r="J774" s="33">
        <f t="shared" si="232"/>
        <v>44469</v>
      </c>
      <c r="K774" s="2">
        <f t="shared" si="233"/>
        <v>35</v>
      </c>
      <c r="L774" s="17">
        <f t="shared" si="234"/>
        <v>35</v>
      </c>
      <c r="M774" s="12">
        <f t="shared" si="225"/>
        <v>1.0028906339999999</v>
      </c>
      <c r="N774" s="12">
        <f t="shared" ca="1" si="226"/>
        <v>1.012139833</v>
      </c>
      <c r="O774" s="17">
        <f t="shared" si="235"/>
        <v>0</v>
      </c>
      <c r="P774" s="14">
        <f t="shared" ca="1" si="227"/>
        <v>12.139832999999999</v>
      </c>
      <c r="Q774" s="21">
        <f t="shared" si="228"/>
        <v>0</v>
      </c>
      <c r="R774" s="14">
        <f t="shared" si="236"/>
        <v>0</v>
      </c>
      <c r="S774" s="4" t="str">
        <f t="shared" si="237"/>
        <v>J=</v>
      </c>
      <c r="T774" s="33">
        <f t="shared" si="238"/>
        <v>44650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</row>
    <row r="775" spans="1:148" x14ac:dyDescent="0.15">
      <c r="A775" s="41">
        <f t="shared" si="229"/>
        <v>44524</v>
      </c>
      <c r="B775" s="15">
        <f t="shared" ca="1" si="239"/>
        <v>1012.519446</v>
      </c>
      <c r="C775" s="14">
        <f t="shared" si="230"/>
        <v>1000</v>
      </c>
      <c r="D775" s="13">
        <f ca="1">IF(A775&lt;$B$1,VLOOKUP(A775,[1]DI!$A$4:$B$15000,2,FALSE),0)</f>
        <v>7.6499999999999999E-2</v>
      </c>
      <c r="E775" s="14">
        <f t="shared" ca="1" si="240"/>
        <v>1.0002925600000001</v>
      </c>
      <c r="F775" s="14">
        <f ca="1">(TRUNC(PRODUCT($E$12:$E774),16))</f>
        <v>1.07287841186786</v>
      </c>
      <c r="G775" s="14">
        <f t="shared" ca="1" si="241"/>
        <v>1.0627632453823801</v>
      </c>
      <c r="H775" s="14">
        <f t="shared" ca="1" si="242"/>
        <v>1.0095178</v>
      </c>
      <c r="I775" s="13">
        <f t="shared" si="231"/>
        <v>2.1000000000000001E-2</v>
      </c>
      <c r="J775" s="33">
        <f t="shared" si="232"/>
        <v>44469</v>
      </c>
      <c r="K775" s="2">
        <f t="shared" si="233"/>
        <v>36</v>
      </c>
      <c r="L775" s="17">
        <f t="shared" si="234"/>
        <v>36</v>
      </c>
      <c r="M775" s="12">
        <f t="shared" si="225"/>
        <v>1.0029733460000001</v>
      </c>
      <c r="N775" s="12">
        <f t="shared" ca="1" si="226"/>
        <v>1.012519446</v>
      </c>
      <c r="O775" s="17">
        <f t="shared" si="235"/>
        <v>0</v>
      </c>
      <c r="P775" s="14">
        <f t="shared" ca="1" si="227"/>
        <v>12.519446</v>
      </c>
      <c r="Q775" s="21">
        <f t="shared" si="228"/>
        <v>0</v>
      </c>
      <c r="R775" s="14">
        <f t="shared" si="236"/>
        <v>0</v>
      </c>
      <c r="S775" s="4" t="str">
        <f t="shared" si="237"/>
        <v>J=</v>
      </c>
      <c r="T775" s="33">
        <f t="shared" si="238"/>
        <v>44650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</row>
    <row r="776" spans="1:148" x14ac:dyDescent="0.15">
      <c r="A776" s="41">
        <f t="shared" si="229"/>
        <v>44525</v>
      </c>
      <c r="B776" s="15">
        <f t="shared" ca="1" si="239"/>
        <v>1012.89919499</v>
      </c>
      <c r="C776" s="14">
        <f t="shared" si="230"/>
        <v>1000</v>
      </c>
      <c r="D776" s="13">
        <f ca="1">IF(A776&lt;$B$1,VLOOKUP(A776,[1]DI!$A$4:$B$15000,2,FALSE),0)</f>
        <v>7.6499999999999999E-2</v>
      </c>
      <c r="E776" s="14">
        <f t="shared" ca="1" si="240"/>
        <v>1.0002925600000001</v>
      </c>
      <c r="F776" s="14">
        <f ca="1">(TRUNC(PRODUCT($E$12:$E775),16))</f>
        <v>1.07319229317604</v>
      </c>
      <c r="G776" s="14">
        <f t="shared" ca="1" si="241"/>
        <v>1.0627632453823801</v>
      </c>
      <c r="H776" s="14">
        <f t="shared" ca="1" si="242"/>
        <v>1.0098131400000001</v>
      </c>
      <c r="I776" s="13">
        <f t="shared" si="231"/>
        <v>2.1000000000000001E-2</v>
      </c>
      <c r="J776" s="33">
        <f t="shared" si="232"/>
        <v>44469</v>
      </c>
      <c r="K776" s="2">
        <f t="shared" si="233"/>
        <v>37</v>
      </c>
      <c r="L776" s="17">
        <f t="shared" si="234"/>
        <v>37</v>
      </c>
      <c r="M776" s="12">
        <f t="shared" si="225"/>
        <v>1.003056065</v>
      </c>
      <c r="N776" s="12">
        <f t="shared" ca="1" si="226"/>
        <v>1.0128991949999999</v>
      </c>
      <c r="O776" s="17">
        <f t="shared" si="235"/>
        <v>0</v>
      </c>
      <c r="P776" s="14">
        <f t="shared" ca="1" si="227"/>
        <v>12.89919499</v>
      </c>
      <c r="Q776" s="21">
        <f t="shared" si="228"/>
        <v>0</v>
      </c>
      <c r="R776" s="14">
        <f t="shared" si="236"/>
        <v>0</v>
      </c>
      <c r="S776" s="4" t="str">
        <f t="shared" si="237"/>
        <v>J=</v>
      </c>
      <c r="T776" s="33">
        <f t="shared" si="238"/>
        <v>44650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</row>
    <row r="777" spans="1:148" x14ac:dyDescent="0.15">
      <c r="A777" s="41">
        <f t="shared" si="229"/>
        <v>44526</v>
      </c>
      <c r="B777" s="15">
        <f t="shared" ca="1" si="239"/>
        <v>1013.27908999</v>
      </c>
      <c r="C777" s="14">
        <f t="shared" si="230"/>
        <v>1000</v>
      </c>
      <c r="D777" s="13">
        <f ca="1">IF(A777&lt;$B$1,VLOOKUP(A777,[1]DI!$A$4:$B$15000,2,FALSE),0)</f>
        <v>7.6499999999999999E-2</v>
      </c>
      <c r="E777" s="14">
        <f t="shared" ca="1" si="240"/>
        <v>1.0002925600000001</v>
      </c>
      <c r="F777" s="14">
        <f ca="1">(TRUNC(PRODUCT($E$12:$E776),16))</f>
        <v>1.0735062663133299</v>
      </c>
      <c r="G777" s="14">
        <f t="shared" ca="1" si="241"/>
        <v>1.0627632453823801</v>
      </c>
      <c r="H777" s="14">
        <f t="shared" ca="1" si="242"/>
        <v>1.0101085700000001</v>
      </c>
      <c r="I777" s="13">
        <f t="shared" si="231"/>
        <v>2.1000000000000001E-2</v>
      </c>
      <c r="J777" s="33">
        <f t="shared" si="232"/>
        <v>44469</v>
      </c>
      <c r="K777" s="2">
        <f t="shared" si="233"/>
        <v>38</v>
      </c>
      <c r="L777" s="17">
        <f t="shared" si="234"/>
        <v>38</v>
      </c>
      <c r="M777" s="12">
        <f t="shared" si="225"/>
        <v>1.003138791</v>
      </c>
      <c r="N777" s="12">
        <f t="shared" ca="1" si="226"/>
        <v>1.0132790899999999</v>
      </c>
      <c r="O777" s="17">
        <f t="shared" si="235"/>
        <v>0</v>
      </c>
      <c r="P777" s="14">
        <f t="shared" ca="1" si="227"/>
        <v>13.279089989999999</v>
      </c>
      <c r="Q777" s="21">
        <f t="shared" si="228"/>
        <v>0</v>
      </c>
      <c r="R777" s="14">
        <f t="shared" si="236"/>
        <v>0</v>
      </c>
      <c r="S777" s="4" t="str">
        <f t="shared" si="237"/>
        <v>J=</v>
      </c>
      <c r="T777" s="33">
        <f t="shared" si="238"/>
        <v>44650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</row>
    <row r="778" spans="1:148" x14ac:dyDescent="0.15">
      <c r="A778" s="41">
        <f t="shared" si="229"/>
        <v>44527</v>
      </c>
      <c r="B778" s="15">
        <f t="shared" ca="1" si="239"/>
        <v>1013.65913</v>
      </c>
      <c r="C778" s="14">
        <f t="shared" si="230"/>
        <v>1000</v>
      </c>
      <c r="D778" s="13">
        <f ca="1">IF(A778&lt;$B$1,VLOOKUP(A778,[1]DI!$A$4:$B$15000,2,FALSE),0)</f>
        <v>0</v>
      </c>
      <c r="E778" s="14">
        <f t="shared" ca="1" si="240"/>
        <v>1</v>
      </c>
      <c r="F778" s="14">
        <f ca="1">(TRUNC(PRODUCT($E$12:$E777),16))</f>
        <v>1.0738203313065999</v>
      </c>
      <c r="G778" s="14">
        <f t="shared" ca="1" si="241"/>
        <v>1.0627632453823801</v>
      </c>
      <c r="H778" s="14">
        <f t="shared" ca="1" si="242"/>
        <v>1.01040409</v>
      </c>
      <c r="I778" s="13">
        <f t="shared" si="231"/>
        <v>2.1000000000000001E-2</v>
      </c>
      <c r="J778" s="33">
        <f t="shared" si="232"/>
        <v>44469</v>
      </c>
      <c r="K778" s="2">
        <f t="shared" si="233"/>
        <v>38</v>
      </c>
      <c r="L778" s="17">
        <f t="shared" si="234"/>
        <v>39</v>
      </c>
      <c r="M778" s="12">
        <f t="shared" si="225"/>
        <v>1.0032215229999999</v>
      </c>
      <c r="N778" s="12">
        <f t="shared" ca="1" si="226"/>
        <v>1.01365913</v>
      </c>
      <c r="O778" s="17">
        <f t="shared" si="235"/>
        <v>0</v>
      </c>
      <c r="P778" s="14">
        <f t="shared" ca="1" si="227"/>
        <v>13.659129999999999</v>
      </c>
      <c r="Q778" s="21">
        <f t="shared" si="228"/>
        <v>0</v>
      </c>
      <c r="R778" s="14">
        <f t="shared" si="236"/>
        <v>0</v>
      </c>
      <c r="S778" s="4" t="str">
        <f t="shared" si="237"/>
        <v>J=</v>
      </c>
      <c r="T778" s="33">
        <f t="shared" si="238"/>
        <v>44650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</row>
    <row r="779" spans="1:148" x14ac:dyDescent="0.15">
      <c r="A779" s="41">
        <f t="shared" si="229"/>
        <v>44528</v>
      </c>
      <c r="B779" s="15">
        <f t="shared" ca="1" si="239"/>
        <v>1013.65913</v>
      </c>
      <c r="C779" s="14">
        <f t="shared" si="230"/>
        <v>1000</v>
      </c>
      <c r="D779" s="13">
        <f ca="1">IF(A779&lt;$B$1,VLOOKUP(A779,[1]DI!$A$4:$B$15000,2,FALSE),0)</f>
        <v>0</v>
      </c>
      <c r="E779" s="14">
        <f t="shared" ca="1" si="240"/>
        <v>1</v>
      </c>
      <c r="F779" s="14">
        <f ca="1">(TRUNC(PRODUCT($E$12:$E778),16))</f>
        <v>1.0738203313065999</v>
      </c>
      <c r="G779" s="14">
        <f t="shared" ca="1" si="241"/>
        <v>1.0627632453823801</v>
      </c>
      <c r="H779" s="14">
        <f t="shared" ca="1" si="242"/>
        <v>1.01040409</v>
      </c>
      <c r="I779" s="13">
        <f t="shared" si="231"/>
        <v>2.1000000000000001E-2</v>
      </c>
      <c r="J779" s="33">
        <f t="shared" si="232"/>
        <v>44469</v>
      </c>
      <c r="K779" s="2">
        <f t="shared" si="233"/>
        <v>38</v>
      </c>
      <c r="L779" s="17">
        <f t="shared" si="234"/>
        <v>39</v>
      </c>
      <c r="M779" s="12">
        <f t="shared" si="225"/>
        <v>1.0032215229999999</v>
      </c>
      <c r="N779" s="12">
        <f t="shared" ca="1" si="226"/>
        <v>1.01365913</v>
      </c>
      <c r="O779" s="17">
        <f t="shared" si="235"/>
        <v>0</v>
      </c>
      <c r="P779" s="14">
        <f t="shared" ca="1" si="227"/>
        <v>13.659129999999999</v>
      </c>
      <c r="Q779" s="21">
        <f t="shared" si="228"/>
        <v>0</v>
      </c>
      <c r="R779" s="14">
        <f t="shared" si="236"/>
        <v>0</v>
      </c>
      <c r="S779" s="4" t="str">
        <f t="shared" si="237"/>
        <v>J=</v>
      </c>
      <c r="T779" s="33">
        <f t="shared" si="238"/>
        <v>44650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</row>
    <row r="780" spans="1:148" x14ac:dyDescent="0.15">
      <c r="A780" s="41">
        <f t="shared" si="229"/>
        <v>44529</v>
      </c>
      <c r="B780" s="15">
        <f t="shared" ca="1" si="239"/>
        <v>1013.65913</v>
      </c>
      <c r="C780" s="14">
        <f t="shared" si="230"/>
        <v>1000</v>
      </c>
      <c r="D780" s="13">
        <f ca="1">IF(A780&lt;$B$1,VLOOKUP(A780,[1]DI!$A$4:$B$15000,2,FALSE),0)</f>
        <v>7.6499999999999999E-2</v>
      </c>
      <c r="E780" s="14">
        <f t="shared" ca="1" si="240"/>
        <v>1.0002925600000001</v>
      </c>
      <c r="F780" s="14">
        <f ca="1">(TRUNC(PRODUCT($E$12:$E779),16))</f>
        <v>1.0738203313065999</v>
      </c>
      <c r="G780" s="14">
        <f t="shared" ca="1" si="241"/>
        <v>1.0627632453823801</v>
      </c>
      <c r="H780" s="14">
        <f t="shared" ca="1" si="242"/>
        <v>1.01040409</v>
      </c>
      <c r="I780" s="13">
        <f t="shared" si="231"/>
        <v>2.1000000000000001E-2</v>
      </c>
      <c r="J780" s="33">
        <f t="shared" si="232"/>
        <v>44469</v>
      </c>
      <c r="K780" s="2">
        <f t="shared" si="233"/>
        <v>39</v>
      </c>
      <c r="L780" s="17">
        <f t="shared" si="234"/>
        <v>39</v>
      </c>
      <c r="M780" s="12">
        <f t="shared" ref="M780:M843" si="243">ROUND((I780+1)^(L780/252),9)</f>
        <v>1.0032215229999999</v>
      </c>
      <c r="N780" s="12">
        <f t="shared" ref="N780:N843" ca="1" si="244">ROUND(H780*M780,9)</f>
        <v>1.01365913</v>
      </c>
      <c r="O780" s="17">
        <f t="shared" si="235"/>
        <v>0</v>
      </c>
      <c r="P780" s="14">
        <f t="shared" ref="P780:P843" ca="1" si="245">TRUNC(((N780-1)*C780),8)</f>
        <v>13.659129999999999</v>
      </c>
      <c r="Q780" s="21">
        <f t="shared" ref="Q780:Q843" si="246">IF($O780&gt;0,VLOOKUP($O780,$W$12:$AC$150,7),0)</f>
        <v>0</v>
      </c>
      <c r="R780" s="14">
        <f t="shared" si="236"/>
        <v>0</v>
      </c>
      <c r="S780" s="4" t="str">
        <f t="shared" si="237"/>
        <v>J=</v>
      </c>
      <c r="T780" s="33">
        <f t="shared" si="238"/>
        <v>44650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</row>
    <row r="781" spans="1:148" x14ac:dyDescent="0.15">
      <c r="A781" s="41">
        <f t="shared" ref="A781:A844" si="247">(A780+1)</f>
        <v>44530</v>
      </c>
      <c r="B781" s="15">
        <f t="shared" ca="1" si="239"/>
        <v>1014.039318</v>
      </c>
      <c r="C781" s="14">
        <f t="shared" ref="C781:C844" si="248">(C780-R780)</f>
        <v>1000</v>
      </c>
      <c r="D781" s="13">
        <f ca="1">IF(A781&lt;$B$1,VLOOKUP(A781,[1]DI!$A$4:$B$15000,2,FALSE),0)</f>
        <v>7.6499999999999999E-2</v>
      </c>
      <c r="E781" s="14">
        <f t="shared" ca="1" si="240"/>
        <v>1.0002925600000001</v>
      </c>
      <c r="F781" s="14">
        <f ca="1">(TRUNC(PRODUCT($E$12:$E780),16))</f>
        <v>1.0741344881827299</v>
      </c>
      <c r="G781" s="14">
        <f t="shared" ca="1" si="241"/>
        <v>1.0627632453823801</v>
      </c>
      <c r="H781" s="14">
        <f t="shared" ca="1" si="242"/>
        <v>1.0106997</v>
      </c>
      <c r="I781" s="13">
        <f t="shared" ref="I781:I844" si="249">I780</f>
        <v>2.1000000000000001E-2</v>
      </c>
      <c r="J781" s="33">
        <f t="shared" ref="J781:J844" si="250">IF(O780&gt;0,VLOOKUP(O780,W$12:AG$150,2),J780)</f>
        <v>44469</v>
      </c>
      <c r="K781" s="2">
        <f t="shared" ref="K781:K844" si="251">IF(A781&gt;J781,IF(NETWORKDAYS(J781,A781,$W$160:$W$544)-1=0,1,NETWORKDAYS(J781,A781,$W$160:$W$544)-1),0)</f>
        <v>40</v>
      </c>
      <c r="L781" s="17">
        <f t="shared" ref="L781:L844" si="252">IF(AND(K781=1,K780=1),1,IF(K781&gt;0,IF(K781=K780,K781+1,K781),0))</f>
        <v>40</v>
      </c>
      <c r="M781" s="12">
        <f t="shared" si="243"/>
        <v>1.003304263</v>
      </c>
      <c r="N781" s="12">
        <f t="shared" ca="1" si="244"/>
        <v>1.014039318</v>
      </c>
      <c r="O781" s="17">
        <f t="shared" ref="O781:O844" si="253">IF(VLOOKUP(A781,X$12:AE$150,8)=VLOOKUP(A780,X$12:AE$150,8),0,VLOOKUP(A781,X$12:AE$150,8))</f>
        <v>0</v>
      </c>
      <c r="P781" s="14">
        <f t="shared" ca="1" si="245"/>
        <v>14.039318</v>
      </c>
      <c r="Q781" s="21">
        <f t="shared" si="246"/>
        <v>0</v>
      </c>
      <c r="R781" s="14">
        <f t="shared" ref="R781:R844" si="254">IF(Q781&gt;0,TRUNC(Q781*C781,8),0)</f>
        <v>0</v>
      </c>
      <c r="S781" s="4" t="str">
        <f t="shared" ref="S781:S844" si="255">IF(O780&gt;0,VLOOKUP(O780,W$12:AG$150,10),S780)</f>
        <v>J=</v>
      </c>
      <c r="T781" s="33">
        <f t="shared" ref="T781:T844" si="256">IF(O780&gt;0,VLOOKUP(O780,W$12:AG$150,11),T780)</f>
        <v>44650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</row>
    <row r="782" spans="1:148" x14ac:dyDescent="0.15">
      <c r="A782" s="41">
        <f t="shared" si="247"/>
        <v>44531</v>
      </c>
      <c r="B782" s="15">
        <f t="shared" ref="B782:B845" ca="1" si="257">IF(A782&lt;=TODAY(),C782+P782,IF(AND(A782&gt;TODAY(),A782&lt;=$B$1),IF(VLOOKUP(TODAY(),$A$10:$D$5000,4,FALSE)=0,"n.d",C782+P782),"n.d"))</f>
        <v>1014.41964</v>
      </c>
      <c r="C782" s="14">
        <f t="shared" si="248"/>
        <v>1000</v>
      </c>
      <c r="D782" s="13">
        <f ca="1">IF(A782&lt;$B$1,VLOOKUP(A782,[1]DI!$A$4:$B$15000,2,FALSE),0)</f>
        <v>7.6499999999999999E-2</v>
      </c>
      <c r="E782" s="14">
        <f t="shared" ref="E782:E845" ca="1" si="258">ROUND(((1+D782)^(1/252)),8)</f>
        <v>1.0002925600000001</v>
      </c>
      <c r="F782" s="14">
        <f ca="1">(TRUNC(PRODUCT($E$12:$E781),16))</f>
        <v>1.07444873696859</v>
      </c>
      <c r="G782" s="14">
        <f t="shared" ref="G782:G845" ca="1" si="259">IF(O781&gt;0,F781,G781)</f>
        <v>1.0627632453823801</v>
      </c>
      <c r="H782" s="14">
        <f t="shared" ref="H782:H845" ca="1" si="260">ROUND(F782/G782,8)</f>
        <v>1.0109953899999999</v>
      </c>
      <c r="I782" s="13">
        <f t="shared" si="249"/>
        <v>2.1000000000000001E-2</v>
      </c>
      <c r="J782" s="33">
        <f t="shared" si="250"/>
        <v>44469</v>
      </c>
      <c r="K782" s="2">
        <f t="shared" si="251"/>
        <v>41</v>
      </c>
      <c r="L782" s="17">
        <f t="shared" si="252"/>
        <v>41</v>
      </c>
      <c r="M782" s="12">
        <f t="shared" si="243"/>
        <v>1.0033870090000001</v>
      </c>
      <c r="N782" s="12">
        <f t="shared" ca="1" si="244"/>
        <v>1.0144196400000001</v>
      </c>
      <c r="O782" s="17">
        <f t="shared" si="253"/>
        <v>0</v>
      </c>
      <c r="P782" s="14">
        <f t="shared" ca="1" si="245"/>
        <v>14.419639999999999</v>
      </c>
      <c r="Q782" s="21">
        <f t="shared" si="246"/>
        <v>0</v>
      </c>
      <c r="R782" s="14">
        <f t="shared" si="254"/>
        <v>0</v>
      </c>
      <c r="S782" s="4" t="str">
        <f t="shared" si="255"/>
        <v>J=</v>
      </c>
      <c r="T782" s="33">
        <f t="shared" si="256"/>
        <v>44650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</row>
    <row r="783" spans="1:148" x14ac:dyDescent="0.15">
      <c r="A783" s="41">
        <f t="shared" si="247"/>
        <v>44532</v>
      </c>
      <c r="B783" s="15">
        <f t="shared" ca="1" si="257"/>
        <v>1014.8001</v>
      </c>
      <c r="C783" s="14">
        <f t="shared" si="248"/>
        <v>1000</v>
      </c>
      <c r="D783" s="13">
        <f ca="1">IF(A783&lt;$B$1,VLOOKUP(A783,[1]DI!$A$4:$B$15000,2,FALSE),0)</f>
        <v>7.6499999999999999E-2</v>
      </c>
      <c r="E783" s="14">
        <f t="shared" ca="1" si="258"/>
        <v>1.0002925600000001</v>
      </c>
      <c r="F783" s="14">
        <f ca="1">(TRUNC(PRODUCT($E$12:$E782),16))</f>
        <v>1.0747630776910799</v>
      </c>
      <c r="G783" s="14">
        <f t="shared" ca="1" si="259"/>
        <v>1.0627632453823801</v>
      </c>
      <c r="H783" s="14">
        <f t="shared" ca="1" si="260"/>
        <v>1.0112911600000001</v>
      </c>
      <c r="I783" s="13">
        <f t="shared" si="249"/>
        <v>2.1000000000000001E-2</v>
      </c>
      <c r="J783" s="33">
        <f t="shared" si="250"/>
        <v>44469</v>
      </c>
      <c r="K783" s="2">
        <f t="shared" si="251"/>
        <v>42</v>
      </c>
      <c r="L783" s="17">
        <f t="shared" si="252"/>
        <v>42</v>
      </c>
      <c r="M783" s="12">
        <f t="shared" si="243"/>
        <v>1.0034697619999999</v>
      </c>
      <c r="N783" s="12">
        <f t="shared" ca="1" si="244"/>
        <v>1.0148001</v>
      </c>
      <c r="O783" s="17">
        <f t="shared" si="253"/>
        <v>0</v>
      </c>
      <c r="P783" s="14">
        <f t="shared" ca="1" si="245"/>
        <v>14.8001</v>
      </c>
      <c r="Q783" s="21">
        <f t="shared" si="246"/>
        <v>0</v>
      </c>
      <c r="R783" s="14">
        <f t="shared" si="254"/>
        <v>0</v>
      </c>
      <c r="S783" s="4" t="str">
        <f t="shared" si="255"/>
        <v>J=</v>
      </c>
      <c r="T783" s="33">
        <f t="shared" si="256"/>
        <v>44650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</row>
    <row r="784" spans="1:148" x14ac:dyDescent="0.15">
      <c r="A784" s="41">
        <f t="shared" si="247"/>
        <v>44533</v>
      </c>
      <c r="B784" s="15">
        <f t="shared" ca="1" si="257"/>
        <v>1015.180715</v>
      </c>
      <c r="C784" s="14">
        <f t="shared" si="248"/>
        <v>1000</v>
      </c>
      <c r="D784" s="13">
        <f ca="1">IF(A784&lt;$B$1,VLOOKUP(A784,[1]DI!$A$4:$B$15000,2,FALSE),0)</f>
        <v>7.6499999999999999E-2</v>
      </c>
      <c r="E784" s="14">
        <f t="shared" ca="1" si="258"/>
        <v>1.0002925600000001</v>
      </c>
      <c r="F784" s="14">
        <f ca="1">(TRUNC(PRODUCT($E$12:$E783),16))</f>
        <v>1.07507751037709</v>
      </c>
      <c r="G784" s="14">
        <f t="shared" ca="1" si="259"/>
        <v>1.0627632453823801</v>
      </c>
      <c r="H784" s="14">
        <f t="shared" ca="1" si="260"/>
        <v>1.0115870300000001</v>
      </c>
      <c r="I784" s="13">
        <f t="shared" si="249"/>
        <v>2.1000000000000001E-2</v>
      </c>
      <c r="J784" s="33">
        <f t="shared" si="250"/>
        <v>44469</v>
      </c>
      <c r="K784" s="2">
        <f t="shared" si="251"/>
        <v>43</v>
      </c>
      <c r="L784" s="17">
        <f t="shared" si="252"/>
        <v>43</v>
      </c>
      <c r="M784" s="12">
        <f t="shared" si="243"/>
        <v>1.0035525219999999</v>
      </c>
      <c r="N784" s="12">
        <f t="shared" ca="1" si="244"/>
        <v>1.0151807150000001</v>
      </c>
      <c r="O784" s="17">
        <f t="shared" si="253"/>
        <v>0</v>
      </c>
      <c r="P784" s="14">
        <f t="shared" ca="1" si="245"/>
        <v>15.180714999999999</v>
      </c>
      <c r="Q784" s="21">
        <f t="shared" si="246"/>
        <v>0</v>
      </c>
      <c r="R784" s="14">
        <f t="shared" si="254"/>
        <v>0</v>
      </c>
      <c r="S784" s="4" t="str">
        <f t="shared" si="255"/>
        <v>J=</v>
      </c>
      <c r="T784" s="33">
        <f t="shared" si="256"/>
        <v>44650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</row>
    <row r="785" spans="1:148" x14ac:dyDescent="0.15">
      <c r="A785" s="41">
        <f t="shared" si="247"/>
        <v>44534</v>
      </c>
      <c r="B785" s="15">
        <f t="shared" ca="1" si="257"/>
        <v>1015.56146699</v>
      </c>
      <c r="C785" s="14">
        <f t="shared" si="248"/>
        <v>1000</v>
      </c>
      <c r="D785" s="13">
        <f ca="1">IF(A785&lt;$B$1,VLOOKUP(A785,[1]DI!$A$4:$B$15000,2,FALSE),0)</f>
        <v>0</v>
      </c>
      <c r="E785" s="14">
        <f t="shared" ca="1" si="258"/>
        <v>1</v>
      </c>
      <c r="F785" s="14">
        <f ca="1">(TRUNC(PRODUCT($E$12:$E784),16))</f>
        <v>1.07539203505352</v>
      </c>
      <c r="G785" s="14">
        <f t="shared" ca="1" si="259"/>
        <v>1.0627632453823801</v>
      </c>
      <c r="H785" s="14">
        <f t="shared" ca="1" si="260"/>
        <v>1.01188298</v>
      </c>
      <c r="I785" s="13">
        <f t="shared" si="249"/>
        <v>2.1000000000000001E-2</v>
      </c>
      <c r="J785" s="33">
        <f t="shared" si="250"/>
        <v>44469</v>
      </c>
      <c r="K785" s="2">
        <f t="shared" si="251"/>
        <v>43</v>
      </c>
      <c r="L785" s="17">
        <f t="shared" si="252"/>
        <v>44</v>
      </c>
      <c r="M785" s="12">
        <f t="shared" si="243"/>
        <v>1.003635289</v>
      </c>
      <c r="N785" s="12">
        <f t="shared" ca="1" si="244"/>
        <v>1.0155614669999999</v>
      </c>
      <c r="O785" s="17">
        <f t="shared" si="253"/>
        <v>0</v>
      </c>
      <c r="P785" s="14">
        <f t="shared" ca="1" si="245"/>
        <v>15.56146699</v>
      </c>
      <c r="Q785" s="21">
        <f t="shared" si="246"/>
        <v>0</v>
      </c>
      <c r="R785" s="14">
        <f t="shared" si="254"/>
        <v>0</v>
      </c>
      <c r="S785" s="4" t="str">
        <f t="shared" si="255"/>
        <v>J=</v>
      </c>
      <c r="T785" s="33">
        <f t="shared" si="256"/>
        <v>44650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</row>
    <row r="786" spans="1:148" x14ac:dyDescent="0.15">
      <c r="A786" s="41">
        <f t="shared" si="247"/>
        <v>44535</v>
      </c>
      <c r="B786" s="15">
        <f t="shared" ca="1" si="257"/>
        <v>1015.56146699</v>
      </c>
      <c r="C786" s="14">
        <f t="shared" si="248"/>
        <v>1000</v>
      </c>
      <c r="D786" s="13">
        <f ca="1">IF(A786&lt;$B$1,VLOOKUP(A786,[1]DI!$A$4:$B$15000,2,FALSE),0)</f>
        <v>0</v>
      </c>
      <c r="E786" s="14">
        <f t="shared" ca="1" si="258"/>
        <v>1</v>
      </c>
      <c r="F786" s="14">
        <f ca="1">(TRUNC(PRODUCT($E$12:$E785),16))</f>
        <v>1.07539203505352</v>
      </c>
      <c r="G786" s="14">
        <f t="shared" ca="1" si="259"/>
        <v>1.0627632453823801</v>
      </c>
      <c r="H786" s="14">
        <f t="shared" ca="1" si="260"/>
        <v>1.01188298</v>
      </c>
      <c r="I786" s="13">
        <f t="shared" si="249"/>
        <v>2.1000000000000001E-2</v>
      </c>
      <c r="J786" s="33">
        <f t="shared" si="250"/>
        <v>44469</v>
      </c>
      <c r="K786" s="2">
        <f t="shared" si="251"/>
        <v>43</v>
      </c>
      <c r="L786" s="17">
        <f t="shared" si="252"/>
        <v>44</v>
      </c>
      <c r="M786" s="12">
        <f t="shared" si="243"/>
        <v>1.003635289</v>
      </c>
      <c r="N786" s="12">
        <f t="shared" ca="1" si="244"/>
        <v>1.0155614669999999</v>
      </c>
      <c r="O786" s="17">
        <f t="shared" si="253"/>
        <v>0</v>
      </c>
      <c r="P786" s="14">
        <f t="shared" ca="1" si="245"/>
        <v>15.56146699</v>
      </c>
      <c r="Q786" s="21">
        <f t="shared" si="246"/>
        <v>0</v>
      </c>
      <c r="R786" s="14">
        <f t="shared" si="254"/>
        <v>0</v>
      </c>
      <c r="S786" s="4" t="str">
        <f t="shared" si="255"/>
        <v>J=</v>
      </c>
      <c r="T786" s="33">
        <f t="shared" si="256"/>
        <v>44650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</row>
    <row r="787" spans="1:148" x14ac:dyDescent="0.15">
      <c r="A787" s="41">
        <f t="shared" si="247"/>
        <v>44536</v>
      </c>
      <c r="B787" s="15">
        <f t="shared" ca="1" si="257"/>
        <v>1015.56146699</v>
      </c>
      <c r="C787" s="14">
        <f t="shared" si="248"/>
        <v>1000</v>
      </c>
      <c r="D787" s="13">
        <f ca="1">IF(A787&lt;$B$1,VLOOKUP(A787,[1]DI!$A$4:$B$15000,2,FALSE),0)</f>
        <v>7.6499999999999999E-2</v>
      </c>
      <c r="E787" s="14">
        <f t="shared" ca="1" si="258"/>
        <v>1.0002925600000001</v>
      </c>
      <c r="F787" s="14">
        <f ca="1">(TRUNC(PRODUCT($E$12:$E786),16))</f>
        <v>1.07539203505352</v>
      </c>
      <c r="G787" s="14">
        <f t="shared" ca="1" si="259"/>
        <v>1.0627632453823801</v>
      </c>
      <c r="H787" s="14">
        <f t="shared" ca="1" si="260"/>
        <v>1.01188298</v>
      </c>
      <c r="I787" s="13">
        <f t="shared" si="249"/>
        <v>2.1000000000000001E-2</v>
      </c>
      <c r="J787" s="33">
        <f t="shared" si="250"/>
        <v>44469</v>
      </c>
      <c r="K787" s="2">
        <f t="shared" si="251"/>
        <v>44</v>
      </c>
      <c r="L787" s="17">
        <f t="shared" si="252"/>
        <v>44</v>
      </c>
      <c r="M787" s="12">
        <f t="shared" si="243"/>
        <v>1.003635289</v>
      </c>
      <c r="N787" s="12">
        <f t="shared" ca="1" si="244"/>
        <v>1.0155614669999999</v>
      </c>
      <c r="O787" s="17">
        <f t="shared" si="253"/>
        <v>0</v>
      </c>
      <c r="P787" s="14">
        <f t="shared" ca="1" si="245"/>
        <v>15.56146699</v>
      </c>
      <c r="Q787" s="21">
        <f t="shared" si="246"/>
        <v>0</v>
      </c>
      <c r="R787" s="14">
        <f t="shared" si="254"/>
        <v>0</v>
      </c>
      <c r="S787" s="4" t="str">
        <f t="shared" si="255"/>
        <v>J=</v>
      </c>
      <c r="T787" s="33">
        <f t="shared" si="256"/>
        <v>44650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</row>
    <row r="788" spans="1:148" x14ac:dyDescent="0.15">
      <c r="A788" s="41">
        <f t="shared" si="247"/>
        <v>44537</v>
      </c>
      <c r="B788" s="15">
        <f t="shared" ca="1" si="257"/>
        <v>1015.942355</v>
      </c>
      <c r="C788" s="14">
        <f t="shared" si="248"/>
        <v>1000</v>
      </c>
      <c r="D788" s="13">
        <f ca="1">IF(A788&lt;$B$1,VLOOKUP(A788,[1]DI!$A$4:$B$15000,2,FALSE),0)</f>
        <v>7.6499999999999999E-2</v>
      </c>
      <c r="E788" s="14">
        <f t="shared" ca="1" si="258"/>
        <v>1.0002925600000001</v>
      </c>
      <c r="F788" s="14">
        <f ca="1">(TRUNC(PRODUCT($E$12:$E787),16))</f>
        <v>1.0757066517473</v>
      </c>
      <c r="G788" s="14">
        <f t="shared" ca="1" si="259"/>
        <v>1.0627632453823801</v>
      </c>
      <c r="H788" s="14">
        <f t="shared" ca="1" si="260"/>
        <v>1.0121790100000001</v>
      </c>
      <c r="I788" s="13">
        <f t="shared" si="249"/>
        <v>2.1000000000000001E-2</v>
      </c>
      <c r="J788" s="33">
        <f t="shared" si="250"/>
        <v>44469</v>
      </c>
      <c r="K788" s="2">
        <f t="shared" si="251"/>
        <v>45</v>
      </c>
      <c r="L788" s="17">
        <f t="shared" si="252"/>
        <v>45</v>
      </c>
      <c r="M788" s="12">
        <f t="shared" si="243"/>
        <v>1.003718063</v>
      </c>
      <c r="N788" s="12">
        <f t="shared" ca="1" si="244"/>
        <v>1.015942355</v>
      </c>
      <c r="O788" s="17">
        <f t="shared" si="253"/>
        <v>0</v>
      </c>
      <c r="P788" s="14">
        <f t="shared" ca="1" si="245"/>
        <v>15.942354999999999</v>
      </c>
      <c r="Q788" s="21">
        <f t="shared" si="246"/>
        <v>0</v>
      </c>
      <c r="R788" s="14">
        <f t="shared" si="254"/>
        <v>0</v>
      </c>
      <c r="S788" s="4" t="str">
        <f t="shared" si="255"/>
        <v>J=</v>
      </c>
      <c r="T788" s="33">
        <f t="shared" si="256"/>
        <v>44650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</row>
    <row r="789" spans="1:148" x14ac:dyDescent="0.15">
      <c r="A789" s="41">
        <f t="shared" si="247"/>
        <v>44538</v>
      </c>
      <c r="B789" s="15">
        <f t="shared" ca="1" si="257"/>
        <v>1016.323399</v>
      </c>
      <c r="C789" s="14">
        <f t="shared" si="248"/>
        <v>1000</v>
      </c>
      <c r="D789" s="13">
        <f ca="1">IF(A789&lt;$B$1,VLOOKUP(A789,[1]DI!$A$4:$B$15000,2,FALSE),0)</f>
        <v>7.6499999999999999E-2</v>
      </c>
      <c r="E789" s="14">
        <f t="shared" ca="1" si="258"/>
        <v>1.0002925600000001</v>
      </c>
      <c r="F789" s="14">
        <f ca="1">(TRUNC(PRODUCT($E$12:$E788),16))</f>
        <v>1.0760213604853299</v>
      </c>
      <c r="G789" s="14">
        <f t="shared" ca="1" si="259"/>
        <v>1.0627632453823801</v>
      </c>
      <c r="H789" s="14">
        <f t="shared" ca="1" si="260"/>
        <v>1.0124751400000001</v>
      </c>
      <c r="I789" s="13">
        <f t="shared" si="249"/>
        <v>2.1000000000000001E-2</v>
      </c>
      <c r="J789" s="33">
        <f t="shared" si="250"/>
        <v>44469</v>
      </c>
      <c r="K789" s="2">
        <f t="shared" si="251"/>
        <v>46</v>
      </c>
      <c r="L789" s="17">
        <f t="shared" si="252"/>
        <v>46</v>
      </c>
      <c r="M789" s="12">
        <f t="shared" si="243"/>
        <v>1.0038008430000001</v>
      </c>
      <c r="N789" s="12">
        <f t="shared" ca="1" si="244"/>
        <v>1.016323399</v>
      </c>
      <c r="O789" s="17">
        <f t="shared" si="253"/>
        <v>0</v>
      </c>
      <c r="P789" s="14">
        <f t="shared" ca="1" si="245"/>
        <v>16.323398999999998</v>
      </c>
      <c r="Q789" s="21">
        <f t="shared" si="246"/>
        <v>0</v>
      </c>
      <c r="R789" s="14">
        <f t="shared" si="254"/>
        <v>0</v>
      </c>
      <c r="S789" s="4" t="str">
        <f t="shared" si="255"/>
        <v>J=</v>
      </c>
      <c r="T789" s="33">
        <f t="shared" si="256"/>
        <v>44650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</row>
    <row r="790" spans="1:148" x14ac:dyDescent="0.15">
      <c r="A790" s="41">
        <f t="shared" si="247"/>
        <v>44539</v>
      </c>
      <c r="B790" s="15">
        <f t="shared" ca="1" si="257"/>
        <v>1016.704569</v>
      </c>
      <c r="C790" s="14">
        <f t="shared" si="248"/>
        <v>1000</v>
      </c>
      <c r="D790" s="13">
        <f ca="1">IF(A790&lt;$B$1,VLOOKUP(A790,[1]DI!$A$4:$B$15000,2,FALSE),0)</f>
        <v>9.1499999999999998E-2</v>
      </c>
      <c r="E790" s="14">
        <f t="shared" ca="1" si="258"/>
        <v>1.00034749</v>
      </c>
      <c r="F790" s="14">
        <f ca="1">(TRUNC(PRODUCT($E$12:$E789),16))</f>
        <v>1.0763361612945599</v>
      </c>
      <c r="G790" s="14">
        <f t="shared" ca="1" si="259"/>
        <v>1.0627632453823801</v>
      </c>
      <c r="H790" s="14">
        <f t="shared" ca="1" si="260"/>
        <v>1.01277134</v>
      </c>
      <c r="I790" s="13">
        <f t="shared" si="249"/>
        <v>2.1000000000000001E-2</v>
      </c>
      <c r="J790" s="33">
        <f t="shared" si="250"/>
        <v>44469</v>
      </c>
      <c r="K790" s="2">
        <f t="shared" si="251"/>
        <v>47</v>
      </c>
      <c r="L790" s="17">
        <f t="shared" si="252"/>
        <v>47</v>
      </c>
      <c r="M790" s="12">
        <f t="shared" si="243"/>
        <v>1.00388363</v>
      </c>
      <c r="N790" s="12">
        <f t="shared" ca="1" si="244"/>
        <v>1.0167045690000001</v>
      </c>
      <c r="O790" s="17">
        <f t="shared" si="253"/>
        <v>0</v>
      </c>
      <c r="P790" s="14">
        <f t="shared" ca="1" si="245"/>
        <v>16.704568999999999</v>
      </c>
      <c r="Q790" s="21">
        <f t="shared" si="246"/>
        <v>0</v>
      </c>
      <c r="R790" s="14">
        <f t="shared" si="254"/>
        <v>0</v>
      </c>
      <c r="S790" s="4" t="str">
        <f t="shared" si="255"/>
        <v>J=</v>
      </c>
      <c r="T790" s="33">
        <f t="shared" si="256"/>
        <v>44650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</row>
    <row r="791" spans="1:148" x14ac:dyDescent="0.15">
      <c r="A791" s="41">
        <f t="shared" si="247"/>
        <v>44540</v>
      </c>
      <c r="B791" s="15">
        <f t="shared" ca="1" si="257"/>
        <v>1017.141746</v>
      </c>
      <c r="C791" s="14">
        <f t="shared" si="248"/>
        <v>1000</v>
      </c>
      <c r="D791" s="13">
        <f ca="1">IF(A791&lt;$B$1,VLOOKUP(A791,[1]DI!$A$4:$B$15000,2,FALSE),0)</f>
        <v>9.1499999999999998E-2</v>
      </c>
      <c r="E791" s="14">
        <f t="shared" ca="1" si="258"/>
        <v>1.00034749</v>
      </c>
      <c r="F791" s="14">
        <f ca="1">(TRUNC(PRODUCT($E$12:$E790),16))</f>
        <v>1.0767101773472501</v>
      </c>
      <c r="G791" s="14">
        <f t="shared" ca="1" si="259"/>
        <v>1.0627632453823801</v>
      </c>
      <c r="H791" s="14">
        <f t="shared" ca="1" si="260"/>
        <v>1.0131232699999999</v>
      </c>
      <c r="I791" s="13">
        <f t="shared" si="249"/>
        <v>2.1000000000000001E-2</v>
      </c>
      <c r="J791" s="33">
        <f t="shared" si="250"/>
        <v>44469</v>
      </c>
      <c r="K791" s="2">
        <f t="shared" si="251"/>
        <v>48</v>
      </c>
      <c r="L791" s="17">
        <f t="shared" si="252"/>
        <v>48</v>
      </c>
      <c r="M791" s="12">
        <f t="shared" si="243"/>
        <v>1.0039664239999999</v>
      </c>
      <c r="N791" s="12">
        <f t="shared" ca="1" si="244"/>
        <v>1.0171417460000001</v>
      </c>
      <c r="O791" s="17">
        <f t="shared" si="253"/>
        <v>0</v>
      </c>
      <c r="P791" s="14">
        <f t="shared" ca="1" si="245"/>
        <v>17.141746000000001</v>
      </c>
      <c r="Q791" s="21">
        <f t="shared" si="246"/>
        <v>0</v>
      </c>
      <c r="R791" s="14">
        <f t="shared" si="254"/>
        <v>0</v>
      </c>
      <c r="S791" s="4" t="str">
        <f t="shared" si="255"/>
        <v>J=</v>
      </c>
      <c r="T791" s="33">
        <f t="shared" si="256"/>
        <v>44650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</row>
    <row r="792" spans="1:148" x14ac:dyDescent="0.15">
      <c r="A792" s="41">
        <f t="shared" si="247"/>
        <v>44541</v>
      </c>
      <c r="B792" s="15">
        <f t="shared" ca="1" si="257"/>
        <v>1017.57911</v>
      </c>
      <c r="C792" s="14">
        <f t="shared" si="248"/>
        <v>1000</v>
      </c>
      <c r="D792" s="13">
        <f ca="1">IF(A792&lt;$B$1,VLOOKUP(A792,[1]DI!$A$4:$B$15000,2,FALSE),0)</f>
        <v>0</v>
      </c>
      <c r="E792" s="14">
        <f t="shared" ca="1" si="258"/>
        <v>1</v>
      </c>
      <c r="F792" s="14">
        <f ca="1">(TRUNC(PRODUCT($E$12:$E791),16))</f>
        <v>1.07708432336677</v>
      </c>
      <c r="G792" s="14">
        <f t="shared" ca="1" si="259"/>
        <v>1.0627632453823801</v>
      </c>
      <c r="H792" s="14">
        <f t="shared" ca="1" si="260"/>
        <v>1.01347532</v>
      </c>
      <c r="I792" s="13">
        <f t="shared" si="249"/>
        <v>2.1000000000000001E-2</v>
      </c>
      <c r="J792" s="33">
        <f t="shared" si="250"/>
        <v>44469</v>
      </c>
      <c r="K792" s="2">
        <f t="shared" si="251"/>
        <v>48</v>
      </c>
      <c r="L792" s="17">
        <f t="shared" si="252"/>
        <v>49</v>
      </c>
      <c r="M792" s="12">
        <f t="shared" si="243"/>
        <v>1.0040492249999999</v>
      </c>
      <c r="N792" s="12">
        <f t="shared" ca="1" si="244"/>
        <v>1.01757911</v>
      </c>
      <c r="O792" s="17">
        <f t="shared" si="253"/>
        <v>0</v>
      </c>
      <c r="P792" s="14">
        <f t="shared" ca="1" si="245"/>
        <v>17.57911</v>
      </c>
      <c r="Q792" s="21">
        <f t="shared" si="246"/>
        <v>0</v>
      </c>
      <c r="R792" s="14">
        <f t="shared" si="254"/>
        <v>0</v>
      </c>
      <c r="S792" s="4" t="str">
        <f t="shared" si="255"/>
        <v>J=</v>
      </c>
      <c r="T792" s="33">
        <f t="shared" si="256"/>
        <v>44650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</row>
    <row r="793" spans="1:148" x14ac:dyDescent="0.15">
      <c r="A793" s="41">
        <f t="shared" si="247"/>
        <v>44542</v>
      </c>
      <c r="B793" s="15">
        <f t="shared" ca="1" si="257"/>
        <v>1017.57911</v>
      </c>
      <c r="C793" s="14">
        <f t="shared" si="248"/>
        <v>1000</v>
      </c>
      <c r="D793" s="13">
        <f ca="1">IF(A793&lt;$B$1,VLOOKUP(A793,[1]DI!$A$4:$B$15000,2,FALSE),0)</f>
        <v>0</v>
      </c>
      <c r="E793" s="14">
        <f t="shared" ca="1" si="258"/>
        <v>1</v>
      </c>
      <c r="F793" s="14">
        <f ca="1">(TRUNC(PRODUCT($E$12:$E792),16))</f>
        <v>1.07708432336677</v>
      </c>
      <c r="G793" s="14">
        <f t="shared" ca="1" si="259"/>
        <v>1.0627632453823801</v>
      </c>
      <c r="H793" s="14">
        <f t="shared" ca="1" si="260"/>
        <v>1.01347532</v>
      </c>
      <c r="I793" s="13">
        <f t="shared" si="249"/>
        <v>2.1000000000000001E-2</v>
      </c>
      <c r="J793" s="33">
        <f t="shared" si="250"/>
        <v>44469</v>
      </c>
      <c r="K793" s="2">
        <f t="shared" si="251"/>
        <v>48</v>
      </c>
      <c r="L793" s="17">
        <f t="shared" si="252"/>
        <v>49</v>
      </c>
      <c r="M793" s="12">
        <f t="shared" si="243"/>
        <v>1.0040492249999999</v>
      </c>
      <c r="N793" s="12">
        <f t="shared" ca="1" si="244"/>
        <v>1.01757911</v>
      </c>
      <c r="O793" s="17">
        <f t="shared" si="253"/>
        <v>0</v>
      </c>
      <c r="P793" s="14">
        <f t="shared" ca="1" si="245"/>
        <v>17.57911</v>
      </c>
      <c r="Q793" s="21">
        <f t="shared" si="246"/>
        <v>0</v>
      </c>
      <c r="R793" s="14">
        <f t="shared" si="254"/>
        <v>0</v>
      </c>
      <c r="S793" s="4" t="str">
        <f t="shared" si="255"/>
        <v>J=</v>
      </c>
      <c r="T793" s="33">
        <f t="shared" si="256"/>
        <v>44650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</row>
    <row r="794" spans="1:148" x14ac:dyDescent="0.15">
      <c r="A794" s="41">
        <f t="shared" si="247"/>
        <v>44543</v>
      </c>
      <c r="B794" s="15">
        <f t="shared" ca="1" si="257"/>
        <v>1017.57911</v>
      </c>
      <c r="C794" s="14">
        <f t="shared" si="248"/>
        <v>1000</v>
      </c>
      <c r="D794" s="13">
        <f ca="1">IF(A794&lt;$B$1,VLOOKUP(A794,[1]DI!$A$4:$B$15000,2,FALSE),0)</f>
        <v>9.1499999999999998E-2</v>
      </c>
      <c r="E794" s="14">
        <f t="shared" ca="1" si="258"/>
        <v>1.00034749</v>
      </c>
      <c r="F794" s="14">
        <f ca="1">(TRUNC(PRODUCT($E$12:$E793),16))</f>
        <v>1.07708432336677</v>
      </c>
      <c r="G794" s="14">
        <f t="shared" ca="1" si="259"/>
        <v>1.0627632453823801</v>
      </c>
      <c r="H794" s="14">
        <f t="shared" ca="1" si="260"/>
        <v>1.01347532</v>
      </c>
      <c r="I794" s="13">
        <f t="shared" si="249"/>
        <v>2.1000000000000001E-2</v>
      </c>
      <c r="J794" s="33">
        <f t="shared" si="250"/>
        <v>44469</v>
      </c>
      <c r="K794" s="2">
        <f t="shared" si="251"/>
        <v>49</v>
      </c>
      <c r="L794" s="17">
        <f t="shared" si="252"/>
        <v>49</v>
      </c>
      <c r="M794" s="12">
        <f t="shared" si="243"/>
        <v>1.0040492249999999</v>
      </c>
      <c r="N794" s="12">
        <f t="shared" ca="1" si="244"/>
        <v>1.01757911</v>
      </c>
      <c r="O794" s="17">
        <f t="shared" si="253"/>
        <v>0</v>
      </c>
      <c r="P794" s="14">
        <f t="shared" ca="1" si="245"/>
        <v>17.57911</v>
      </c>
      <c r="Q794" s="21">
        <f t="shared" si="246"/>
        <v>0</v>
      </c>
      <c r="R794" s="14">
        <f t="shared" si="254"/>
        <v>0</v>
      </c>
      <c r="S794" s="4" t="str">
        <f t="shared" si="255"/>
        <v>J=</v>
      </c>
      <c r="T794" s="33">
        <f t="shared" si="256"/>
        <v>44650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</row>
    <row r="795" spans="1:148" x14ac:dyDescent="0.15">
      <c r="A795" s="41">
        <f t="shared" si="247"/>
        <v>44544</v>
      </c>
      <c r="B795" s="15">
        <f t="shared" ca="1" si="257"/>
        <v>1018.016669</v>
      </c>
      <c r="C795" s="14">
        <f t="shared" si="248"/>
        <v>1000</v>
      </c>
      <c r="D795" s="13">
        <f ca="1">IF(A795&lt;$B$1,VLOOKUP(A795,[1]DI!$A$4:$B$15000,2,FALSE),0)</f>
        <v>9.1499999999999998E-2</v>
      </c>
      <c r="E795" s="14">
        <f t="shared" ca="1" si="258"/>
        <v>1.00034749</v>
      </c>
      <c r="F795" s="14">
        <f ca="1">(TRUNC(PRODUCT($E$12:$E794),16))</f>
        <v>1.0774585993982999</v>
      </c>
      <c r="G795" s="14">
        <f t="shared" ca="1" si="259"/>
        <v>1.0627632453823801</v>
      </c>
      <c r="H795" s="14">
        <f t="shared" ca="1" si="260"/>
        <v>1.0138275000000001</v>
      </c>
      <c r="I795" s="13">
        <f t="shared" si="249"/>
        <v>2.1000000000000001E-2</v>
      </c>
      <c r="J795" s="33">
        <f t="shared" si="250"/>
        <v>44469</v>
      </c>
      <c r="K795" s="2">
        <f t="shared" si="251"/>
        <v>50</v>
      </c>
      <c r="L795" s="17">
        <f t="shared" si="252"/>
        <v>50</v>
      </c>
      <c r="M795" s="12">
        <f t="shared" si="243"/>
        <v>1.0041320330000001</v>
      </c>
      <c r="N795" s="12">
        <f t="shared" ca="1" si="244"/>
        <v>1.0180166690000001</v>
      </c>
      <c r="O795" s="17">
        <f t="shared" si="253"/>
        <v>0</v>
      </c>
      <c r="P795" s="14">
        <f t="shared" ca="1" si="245"/>
        <v>18.016669</v>
      </c>
      <c r="Q795" s="21">
        <f t="shared" si="246"/>
        <v>0</v>
      </c>
      <c r="R795" s="14">
        <f t="shared" si="254"/>
        <v>0</v>
      </c>
      <c r="S795" s="4" t="str">
        <f t="shared" si="255"/>
        <v>J=</v>
      </c>
      <c r="T795" s="33">
        <f t="shared" si="256"/>
        <v>44650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</row>
    <row r="796" spans="1:148" x14ac:dyDescent="0.15">
      <c r="A796" s="41">
        <f t="shared" si="247"/>
        <v>44545</v>
      </c>
      <c r="B796" s="15">
        <f t="shared" ca="1" si="257"/>
        <v>1018.454404</v>
      </c>
      <c r="C796" s="14">
        <f t="shared" si="248"/>
        <v>1000</v>
      </c>
      <c r="D796" s="13">
        <f ca="1">IF(A796&lt;$B$1,VLOOKUP(A796,[1]DI!$A$4:$B$15000,2,FALSE),0)</f>
        <v>9.1499999999999998E-2</v>
      </c>
      <c r="E796" s="14">
        <f t="shared" ca="1" si="258"/>
        <v>1.00034749</v>
      </c>
      <c r="F796" s="14">
        <f ca="1">(TRUNC(PRODUCT($E$12:$E795),16))</f>
        <v>1.077833005487</v>
      </c>
      <c r="G796" s="14">
        <f t="shared" ca="1" si="259"/>
        <v>1.0627632453823801</v>
      </c>
      <c r="H796" s="14">
        <f t="shared" ca="1" si="260"/>
        <v>1.01417979</v>
      </c>
      <c r="I796" s="13">
        <f t="shared" si="249"/>
        <v>2.1000000000000001E-2</v>
      </c>
      <c r="J796" s="33">
        <f t="shared" si="250"/>
        <v>44469</v>
      </c>
      <c r="K796" s="2">
        <f t="shared" si="251"/>
        <v>51</v>
      </c>
      <c r="L796" s="17">
        <f t="shared" si="252"/>
        <v>51</v>
      </c>
      <c r="M796" s="12">
        <f t="shared" si="243"/>
        <v>1.0042148479999999</v>
      </c>
      <c r="N796" s="12">
        <f t="shared" ca="1" si="244"/>
        <v>1.0184544040000001</v>
      </c>
      <c r="O796" s="17">
        <f t="shared" si="253"/>
        <v>0</v>
      </c>
      <c r="P796" s="14">
        <f t="shared" ca="1" si="245"/>
        <v>18.454404</v>
      </c>
      <c r="Q796" s="21">
        <f t="shared" si="246"/>
        <v>0</v>
      </c>
      <c r="R796" s="14">
        <f t="shared" si="254"/>
        <v>0</v>
      </c>
      <c r="S796" s="4" t="str">
        <f t="shared" si="255"/>
        <v>J=</v>
      </c>
      <c r="T796" s="33">
        <f t="shared" si="256"/>
        <v>44650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</row>
    <row r="797" spans="1:148" x14ac:dyDescent="0.15">
      <c r="A797" s="41">
        <f t="shared" si="247"/>
        <v>44546</v>
      </c>
      <c r="B797" s="15">
        <f t="shared" ca="1" si="257"/>
        <v>1018.892334</v>
      </c>
      <c r="C797" s="14">
        <f t="shared" si="248"/>
        <v>1000</v>
      </c>
      <c r="D797" s="13">
        <f ca="1">IF(A797&lt;$B$1,VLOOKUP(A797,[1]DI!$A$4:$B$15000,2,FALSE),0)</f>
        <v>9.1499999999999998E-2</v>
      </c>
      <c r="E797" s="14">
        <f t="shared" ca="1" si="258"/>
        <v>1.00034749</v>
      </c>
      <c r="F797" s="14">
        <f ca="1">(TRUNC(PRODUCT($E$12:$E796),16))</f>
        <v>1.0782075416780801</v>
      </c>
      <c r="G797" s="14">
        <f t="shared" ca="1" si="259"/>
        <v>1.0627632453823801</v>
      </c>
      <c r="H797" s="14">
        <f t="shared" ca="1" si="260"/>
        <v>1.01453221</v>
      </c>
      <c r="I797" s="13">
        <f t="shared" si="249"/>
        <v>2.1000000000000001E-2</v>
      </c>
      <c r="J797" s="33">
        <f t="shared" si="250"/>
        <v>44469</v>
      </c>
      <c r="K797" s="2">
        <f t="shared" si="251"/>
        <v>52</v>
      </c>
      <c r="L797" s="17">
        <f t="shared" si="252"/>
        <v>52</v>
      </c>
      <c r="M797" s="12">
        <f t="shared" si="243"/>
        <v>1.0042976690000001</v>
      </c>
      <c r="N797" s="12">
        <f t="shared" ca="1" si="244"/>
        <v>1.018892334</v>
      </c>
      <c r="O797" s="17">
        <f t="shared" si="253"/>
        <v>0</v>
      </c>
      <c r="P797" s="14">
        <f t="shared" ca="1" si="245"/>
        <v>18.892334000000002</v>
      </c>
      <c r="Q797" s="21">
        <f t="shared" si="246"/>
        <v>0</v>
      </c>
      <c r="R797" s="14">
        <f t="shared" si="254"/>
        <v>0</v>
      </c>
      <c r="S797" s="4" t="str">
        <f t="shared" si="255"/>
        <v>J=</v>
      </c>
      <c r="T797" s="33">
        <f t="shared" si="256"/>
        <v>44650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</row>
    <row r="798" spans="1:148" x14ac:dyDescent="0.15">
      <c r="A798" s="41">
        <f t="shared" si="247"/>
        <v>44547</v>
      </c>
      <c r="B798" s="15">
        <f t="shared" ca="1" si="257"/>
        <v>1019.33045</v>
      </c>
      <c r="C798" s="14">
        <f t="shared" si="248"/>
        <v>1000</v>
      </c>
      <c r="D798" s="13">
        <f ca="1">IF(A798&lt;$B$1,VLOOKUP(A798,[1]DI!$A$4:$B$15000,2,FALSE),0)</f>
        <v>9.1499999999999998E-2</v>
      </c>
      <c r="E798" s="14">
        <f t="shared" ca="1" si="258"/>
        <v>1.00034749</v>
      </c>
      <c r="F798" s="14">
        <f ca="1">(TRUNC(PRODUCT($E$12:$E797),16))</f>
        <v>1.07858220801674</v>
      </c>
      <c r="G798" s="14">
        <f t="shared" ca="1" si="259"/>
        <v>1.0627632453823801</v>
      </c>
      <c r="H798" s="14">
        <f t="shared" ca="1" si="260"/>
        <v>1.01488475</v>
      </c>
      <c r="I798" s="13">
        <f t="shared" si="249"/>
        <v>2.1000000000000001E-2</v>
      </c>
      <c r="J798" s="33">
        <f t="shared" si="250"/>
        <v>44469</v>
      </c>
      <c r="K798" s="2">
        <f t="shared" si="251"/>
        <v>53</v>
      </c>
      <c r="L798" s="17">
        <f t="shared" si="252"/>
        <v>53</v>
      </c>
      <c r="M798" s="12">
        <f t="shared" si="243"/>
        <v>1.0043804970000001</v>
      </c>
      <c r="N798" s="12">
        <f t="shared" ca="1" si="244"/>
        <v>1.01933045</v>
      </c>
      <c r="O798" s="17">
        <f t="shared" si="253"/>
        <v>0</v>
      </c>
      <c r="P798" s="14">
        <f t="shared" ca="1" si="245"/>
        <v>19.330449999999999</v>
      </c>
      <c r="Q798" s="21">
        <f t="shared" si="246"/>
        <v>0</v>
      </c>
      <c r="R798" s="14">
        <f t="shared" si="254"/>
        <v>0</v>
      </c>
      <c r="S798" s="4" t="str">
        <f t="shared" si="255"/>
        <v>J=</v>
      </c>
      <c r="T798" s="33">
        <f t="shared" si="256"/>
        <v>44650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</row>
    <row r="799" spans="1:148" x14ac:dyDescent="0.15">
      <c r="A799" s="41">
        <f t="shared" si="247"/>
        <v>44548</v>
      </c>
      <c r="B799" s="15">
        <f t="shared" ca="1" si="257"/>
        <v>1019.7687519999999</v>
      </c>
      <c r="C799" s="14">
        <f t="shared" si="248"/>
        <v>1000</v>
      </c>
      <c r="D799" s="13">
        <f ca="1">IF(A799&lt;$B$1,VLOOKUP(A799,[1]DI!$A$4:$B$15000,2,FALSE),0)</f>
        <v>0</v>
      </c>
      <c r="E799" s="14">
        <f t="shared" ca="1" si="258"/>
        <v>1</v>
      </c>
      <c r="F799" s="14">
        <f ca="1">(TRUNC(PRODUCT($E$12:$E798),16))</f>
        <v>1.0789570045482</v>
      </c>
      <c r="G799" s="14">
        <f t="shared" ca="1" si="259"/>
        <v>1.0627632453823801</v>
      </c>
      <c r="H799" s="14">
        <f t="shared" ca="1" si="260"/>
        <v>1.0152374099999999</v>
      </c>
      <c r="I799" s="13">
        <f t="shared" si="249"/>
        <v>2.1000000000000001E-2</v>
      </c>
      <c r="J799" s="33">
        <f t="shared" si="250"/>
        <v>44469</v>
      </c>
      <c r="K799" s="2">
        <f t="shared" si="251"/>
        <v>53</v>
      </c>
      <c r="L799" s="17">
        <f t="shared" si="252"/>
        <v>54</v>
      </c>
      <c r="M799" s="12">
        <f t="shared" si="243"/>
        <v>1.004463332</v>
      </c>
      <c r="N799" s="12">
        <f t="shared" ca="1" si="244"/>
        <v>1.0197687520000001</v>
      </c>
      <c r="O799" s="17">
        <f t="shared" si="253"/>
        <v>0</v>
      </c>
      <c r="P799" s="14">
        <f t="shared" ca="1" si="245"/>
        <v>19.768751999999999</v>
      </c>
      <c r="Q799" s="21">
        <f t="shared" si="246"/>
        <v>0</v>
      </c>
      <c r="R799" s="14">
        <f t="shared" si="254"/>
        <v>0</v>
      </c>
      <c r="S799" s="4" t="str">
        <f t="shared" si="255"/>
        <v>J=</v>
      </c>
      <c r="T799" s="33">
        <f t="shared" si="256"/>
        <v>44650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</row>
    <row r="800" spans="1:148" x14ac:dyDescent="0.15">
      <c r="A800" s="41">
        <f t="shared" si="247"/>
        <v>44549</v>
      </c>
      <c r="B800" s="15">
        <f t="shared" ca="1" si="257"/>
        <v>1019.7687519999999</v>
      </c>
      <c r="C800" s="14">
        <f t="shared" si="248"/>
        <v>1000</v>
      </c>
      <c r="D800" s="13">
        <f ca="1">IF(A800&lt;$B$1,VLOOKUP(A800,[1]DI!$A$4:$B$15000,2,FALSE),0)</f>
        <v>0</v>
      </c>
      <c r="E800" s="14">
        <f t="shared" ca="1" si="258"/>
        <v>1</v>
      </c>
      <c r="F800" s="14">
        <f ca="1">(TRUNC(PRODUCT($E$12:$E799),16))</f>
        <v>1.0789570045482</v>
      </c>
      <c r="G800" s="14">
        <f t="shared" ca="1" si="259"/>
        <v>1.0627632453823801</v>
      </c>
      <c r="H800" s="14">
        <f t="shared" ca="1" si="260"/>
        <v>1.0152374099999999</v>
      </c>
      <c r="I800" s="13">
        <f t="shared" si="249"/>
        <v>2.1000000000000001E-2</v>
      </c>
      <c r="J800" s="33">
        <f t="shared" si="250"/>
        <v>44469</v>
      </c>
      <c r="K800" s="2">
        <f t="shared" si="251"/>
        <v>53</v>
      </c>
      <c r="L800" s="17">
        <f t="shared" si="252"/>
        <v>54</v>
      </c>
      <c r="M800" s="12">
        <f t="shared" si="243"/>
        <v>1.004463332</v>
      </c>
      <c r="N800" s="12">
        <f t="shared" ca="1" si="244"/>
        <v>1.0197687520000001</v>
      </c>
      <c r="O800" s="17">
        <f t="shared" si="253"/>
        <v>0</v>
      </c>
      <c r="P800" s="14">
        <f t="shared" ca="1" si="245"/>
        <v>19.768751999999999</v>
      </c>
      <c r="Q800" s="21">
        <f t="shared" si="246"/>
        <v>0</v>
      </c>
      <c r="R800" s="14">
        <f t="shared" si="254"/>
        <v>0</v>
      </c>
      <c r="S800" s="4" t="str">
        <f t="shared" si="255"/>
        <v>J=</v>
      </c>
      <c r="T800" s="33">
        <f t="shared" si="256"/>
        <v>44650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</row>
    <row r="801" spans="1:148" x14ac:dyDescent="0.15">
      <c r="A801" s="41">
        <f t="shared" si="247"/>
        <v>44550</v>
      </c>
      <c r="B801" s="15">
        <f t="shared" ca="1" si="257"/>
        <v>1019.7687519999999</v>
      </c>
      <c r="C801" s="14">
        <f t="shared" si="248"/>
        <v>1000</v>
      </c>
      <c r="D801" s="13">
        <f ca="1">IF(A801&lt;$B$1,VLOOKUP(A801,[1]DI!$A$4:$B$15000,2,FALSE),0)</f>
        <v>9.1499999999999998E-2</v>
      </c>
      <c r="E801" s="14">
        <f t="shared" ca="1" si="258"/>
        <v>1.00034749</v>
      </c>
      <c r="F801" s="14">
        <f ca="1">(TRUNC(PRODUCT($E$12:$E800),16))</f>
        <v>1.0789570045482</v>
      </c>
      <c r="G801" s="14">
        <f t="shared" ca="1" si="259"/>
        <v>1.0627632453823801</v>
      </c>
      <c r="H801" s="14">
        <f t="shared" ca="1" si="260"/>
        <v>1.0152374099999999</v>
      </c>
      <c r="I801" s="13">
        <f t="shared" si="249"/>
        <v>2.1000000000000001E-2</v>
      </c>
      <c r="J801" s="33">
        <f t="shared" si="250"/>
        <v>44469</v>
      </c>
      <c r="K801" s="2">
        <f t="shared" si="251"/>
        <v>54</v>
      </c>
      <c r="L801" s="17">
        <f t="shared" si="252"/>
        <v>54</v>
      </c>
      <c r="M801" s="12">
        <f t="shared" si="243"/>
        <v>1.004463332</v>
      </c>
      <c r="N801" s="12">
        <f t="shared" ca="1" si="244"/>
        <v>1.0197687520000001</v>
      </c>
      <c r="O801" s="17">
        <f t="shared" si="253"/>
        <v>0</v>
      </c>
      <c r="P801" s="14">
        <f t="shared" ca="1" si="245"/>
        <v>19.768751999999999</v>
      </c>
      <c r="Q801" s="21">
        <f t="shared" si="246"/>
        <v>0</v>
      </c>
      <c r="R801" s="14">
        <f t="shared" si="254"/>
        <v>0</v>
      </c>
      <c r="S801" s="4" t="str">
        <f t="shared" si="255"/>
        <v>J=</v>
      </c>
      <c r="T801" s="33">
        <f t="shared" si="256"/>
        <v>44650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</row>
    <row r="802" spans="1:148" x14ac:dyDescent="0.15">
      <c r="A802" s="41">
        <f t="shared" si="247"/>
        <v>44551</v>
      </c>
      <c r="B802" s="15">
        <f t="shared" ca="1" si="257"/>
        <v>1020.20724</v>
      </c>
      <c r="C802" s="14">
        <f t="shared" si="248"/>
        <v>1000</v>
      </c>
      <c r="D802" s="13">
        <f ca="1">IF(A802&lt;$B$1,VLOOKUP(A802,[1]DI!$A$4:$B$15000,2,FALSE),0)</f>
        <v>9.1499999999999998E-2</v>
      </c>
      <c r="E802" s="14">
        <f t="shared" ca="1" si="258"/>
        <v>1.00034749</v>
      </c>
      <c r="F802" s="14">
        <f ca="1">(TRUNC(PRODUCT($E$12:$E801),16))</f>
        <v>1.0793319313177101</v>
      </c>
      <c r="G802" s="14">
        <f t="shared" ca="1" si="259"/>
        <v>1.0627632453823801</v>
      </c>
      <c r="H802" s="14">
        <f t="shared" ca="1" si="260"/>
        <v>1.0155901899999999</v>
      </c>
      <c r="I802" s="13">
        <f t="shared" si="249"/>
        <v>2.1000000000000001E-2</v>
      </c>
      <c r="J802" s="33">
        <f t="shared" si="250"/>
        <v>44469</v>
      </c>
      <c r="K802" s="2">
        <f t="shared" si="251"/>
        <v>55</v>
      </c>
      <c r="L802" s="17">
        <f t="shared" si="252"/>
        <v>55</v>
      </c>
      <c r="M802" s="12">
        <f t="shared" si="243"/>
        <v>1.0045461739999999</v>
      </c>
      <c r="N802" s="12">
        <f t="shared" ca="1" si="244"/>
        <v>1.02020724</v>
      </c>
      <c r="O802" s="17">
        <f t="shared" si="253"/>
        <v>0</v>
      </c>
      <c r="P802" s="14">
        <f t="shared" ca="1" si="245"/>
        <v>20.207239999999999</v>
      </c>
      <c r="Q802" s="21">
        <f t="shared" si="246"/>
        <v>0</v>
      </c>
      <c r="R802" s="14">
        <f t="shared" si="254"/>
        <v>0</v>
      </c>
      <c r="S802" s="4" t="str">
        <f t="shared" si="255"/>
        <v>J=</v>
      </c>
      <c r="T802" s="33">
        <f t="shared" si="256"/>
        <v>44650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</row>
    <row r="803" spans="1:148" x14ac:dyDescent="0.15">
      <c r="A803" s="41">
        <f t="shared" si="247"/>
        <v>44552</v>
      </c>
      <c r="B803" s="15">
        <f t="shared" ca="1" si="257"/>
        <v>1020.645924</v>
      </c>
      <c r="C803" s="14">
        <f t="shared" si="248"/>
        <v>1000</v>
      </c>
      <c r="D803" s="13">
        <f ca="1">IF(A803&lt;$B$1,VLOOKUP(A803,[1]DI!$A$4:$B$15000,2,FALSE),0)</f>
        <v>9.1499999999999998E-2</v>
      </c>
      <c r="E803" s="14">
        <f t="shared" ca="1" si="258"/>
        <v>1.00034749</v>
      </c>
      <c r="F803" s="14">
        <f ca="1">(TRUNC(PRODUCT($E$12:$E802),16))</f>
        <v>1.0797069883705299</v>
      </c>
      <c r="G803" s="14">
        <f t="shared" ca="1" si="259"/>
        <v>1.0627632453823801</v>
      </c>
      <c r="H803" s="14">
        <f t="shared" ca="1" si="260"/>
        <v>1.0159431000000001</v>
      </c>
      <c r="I803" s="13">
        <f t="shared" si="249"/>
        <v>2.1000000000000001E-2</v>
      </c>
      <c r="J803" s="33">
        <f t="shared" si="250"/>
        <v>44469</v>
      </c>
      <c r="K803" s="2">
        <f t="shared" si="251"/>
        <v>56</v>
      </c>
      <c r="L803" s="17">
        <f t="shared" si="252"/>
        <v>56</v>
      </c>
      <c r="M803" s="12">
        <f t="shared" si="243"/>
        <v>1.0046290229999999</v>
      </c>
      <c r="N803" s="12">
        <f t="shared" ca="1" si="244"/>
        <v>1.0206459240000001</v>
      </c>
      <c r="O803" s="17">
        <f t="shared" si="253"/>
        <v>0</v>
      </c>
      <c r="P803" s="14">
        <f t="shared" ca="1" si="245"/>
        <v>20.645924000000001</v>
      </c>
      <c r="Q803" s="21">
        <f t="shared" si="246"/>
        <v>0</v>
      </c>
      <c r="R803" s="14">
        <f t="shared" si="254"/>
        <v>0</v>
      </c>
      <c r="S803" s="4" t="str">
        <f t="shared" si="255"/>
        <v>J=</v>
      </c>
      <c r="T803" s="33">
        <f t="shared" si="256"/>
        <v>44650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</row>
    <row r="804" spans="1:148" x14ac:dyDescent="0.15">
      <c r="A804" s="41">
        <f t="shared" si="247"/>
        <v>44553</v>
      </c>
      <c r="B804" s="15">
        <f t="shared" ca="1" si="257"/>
        <v>1021.084794</v>
      </c>
      <c r="C804" s="14">
        <f t="shared" si="248"/>
        <v>1000</v>
      </c>
      <c r="D804" s="13">
        <f ca="1">IF(A804&lt;$B$1,VLOOKUP(A804,[1]DI!$A$4:$B$15000,2,FALSE),0)</f>
        <v>9.1499999999999998E-2</v>
      </c>
      <c r="E804" s="14">
        <f t="shared" ca="1" si="258"/>
        <v>1.00034749</v>
      </c>
      <c r="F804" s="14">
        <f ca="1">(TRUNC(PRODUCT($E$12:$E803),16))</f>
        <v>1.0800821757519099</v>
      </c>
      <c r="G804" s="14">
        <f t="shared" ca="1" si="259"/>
        <v>1.0627632453823801</v>
      </c>
      <c r="H804" s="14">
        <f t="shared" ca="1" si="260"/>
        <v>1.01629613</v>
      </c>
      <c r="I804" s="13">
        <f t="shared" si="249"/>
        <v>2.1000000000000001E-2</v>
      </c>
      <c r="J804" s="33">
        <f t="shared" si="250"/>
        <v>44469</v>
      </c>
      <c r="K804" s="2">
        <f t="shared" si="251"/>
        <v>57</v>
      </c>
      <c r="L804" s="17">
        <f t="shared" si="252"/>
        <v>57</v>
      </c>
      <c r="M804" s="12">
        <f t="shared" si="243"/>
        <v>1.004711879</v>
      </c>
      <c r="N804" s="12">
        <f t="shared" ca="1" si="244"/>
        <v>1.0210847940000001</v>
      </c>
      <c r="O804" s="17">
        <f t="shared" si="253"/>
        <v>0</v>
      </c>
      <c r="P804" s="14">
        <f t="shared" ca="1" si="245"/>
        <v>21.084793999999999</v>
      </c>
      <c r="Q804" s="21">
        <f t="shared" si="246"/>
        <v>0</v>
      </c>
      <c r="R804" s="14">
        <f t="shared" si="254"/>
        <v>0</v>
      </c>
      <c r="S804" s="4" t="str">
        <f t="shared" si="255"/>
        <v>J=</v>
      </c>
      <c r="T804" s="33">
        <f t="shared" si="256"/>
        <v>44650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</row>
    <row r="805" spans="1:148" x14ac:dyDescent="0.15">
      <c r="A805" s="41">
        <f t="shared" si="247"/>
        <v>44554</v>
      </c>
      <c r="B805" s="15">
        <f t="shared" ca="1" si="257"/>
        <v>1021.52384999</v>
      </c>
      <c r="C805" s="14">
        <f t="shared" si="248"/>
        <v>1000</v>
      </c>
      <c r="D805" s="13">
        <f ca="1">IF(A805&lt;$B$1,VLOOKUP(A805,[1]DI!$A$4:$B$15000,2,FALSE),0)</f>
        <v>9.1499999999999998E-2</v>
      </c>
      <c r="E805" s="14">
        <f t="shared" ca="1" si="258"/>
        <v>1.00034749</v>
      </c>
      <c r="F805" s="14">
        <f ca="1">(TRUNC(PRODUCT($E$12:$E804),16))</f>
        <v>1.08045749350717</v>
      </c>
      <c r="G805" s="14">
        <f t="shared" ca="1" si="259"/>
        <v>1.0627632453823801</v>
      </c>
      <c r="H805" s="14">
        <f t="shared" ca="1" si="260"/>
        <v>1.01664928</v>
      </c>
      <c r="I805" s="13">
        <f t="shared" si="249"/>
        <v>2.1000000000000001E-2</v>
      </c>
      <c r="J805" s="33">
        <f t="shared" si="250"/>
        <v>44469</v>
      </c>
      <c r="K805" s="2">
        <f t="shared" si="251"/>
        <v>58</v>
      </c>
      <c r="L805" s="17">
        <f t="shared" si="252"/>
        <v>58</v>
      </c>
      <c r="M805" s="12">
        <f t="shared" si="243"/>
        <v>1.004794741</v>
      </c>
      <c r="N805" s="12">
        <f t="shared" ca="1" si="244"/>
        <v>1.0215238499999999</v>
      </c>
      <c r="O805" s="17">
        <f t="shared" si="253"/>
        <v>0</v>
      </c>
      <c r="P805" s="14">
        <f t="shared" ca="1" si="245"/>
        <v>21.523849989999999</v>
      </c>
      <c r="Q805" s="21">
        <f t="shared" si="246"/>
        <v>0</v>
      </c>
      <c r="R805" s="14">
        <f t="shared" si="254"/>
        <v>0</v>
      </c>
      <c r="S805" s="4" t="str">
        <f t="shared" si="255"/>
        <v>J=</v>
      </c>
      <c r="T805" s="33">
        <f t="shared" si="256"/>
        <v>44650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</row>
    <row r="806" spans="1:148" x14ac:dyDescent="0.15">
      <c r="A806" s="41">
        <f t="shared" si="247"/>
        <v>44555</v>
      </c>
      <c r="B806" s="15">
        <f t="shared" ca="1" si="257"/>
        <v>1021.963102</v>
      </c>
      <c r="C806" s="14">
        <f t="shared" si="248"/>
        <v>1000</v>
      </c>
      <c r="D806" s="13">
        <f ca="1">IF(A806&lt;$B$1,VLOOKUP(A806,[1]DI!$A$4:$B$15000,2,FALSE),0)</f>
        <v>0</v>
      </c>
      <c r="E806" s="14">
        <f t="shared" ca="1" si="258"/>
        <v>1</v>
      </c>
      <c r="F806" s="14">
        <f ca="1">(TRUNC(PRODUCT($E$12:$E805),16))</f>
        <v>1.0808329416815901</v>
      </c>
      <c r="G806" s="14">
        <f t="shared" ca="1" si="259"/>
        <v>1.0627632453823801</v>
      </c>
      <c r="H806" s="14">
        <f t="shared" ca="1" si="260"/>
        <v>1.0170025600000001</v>
      </c>
      <c r="I806" s="13">
        <f t="shared" si="249"/>
        <v>2.1000000000000001E-2</v>
      </c>
      <c r="J806" s="33">
        <f t="shared" si="250"/>
        <v>44469</v>
      </c>
      <c r="K806" s="2">
        <f t="shared" si="251"/>
        <v>58</v>
      </c>
      <c r="L806" s="17">
        <f t="shared" si="252"/>
        <v>59</v>
      </c>
      <c r="M806" s="12">
        <f t="shared" si="243"/>
        <v>1.0048776100000001</v>
      </c>
      <c r="N806" s="12">
        <f t="shared" ca="1" si="244"/>
        <v>1.021963102</v>
      </c>
      <c r="O806" s="17">
        <f t="shared" si="253"/>
        <v>0</v>
      </c>
      <c r="P806" s="14">
        <f t="shared" ca="1" si="245"/>
        <v>21.963101999999999</v>
      </c>
      <c r="Q806" s="21">
        <f t="shared" si="246"/>
        <v>0</v>
      </c>
      <c r="R806" s="14">
        <f t="shared" si="254"/>
        <v>0</v>
      </c>
      <c r="S806" s="4" t="str">
        <f t="shared" si="255"/>
        <v>J=</v>
      </c>
      <c r="T806" s="33">
        <f t="shared" si="256"/>
        <v>44650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</row>
    <row r="807" spans="1:148" x14ac:dyDescent="0.15">
      <c r="A807" s="41">
        <f t="shared" si="247"/>
        <v>44556</v>
      </c>
      <c r="B807" s="15">
        <f t="shared" ca="1" si="257"/>
        <v>1021.963102</v>
      </c>
      <c r="C807" s="14">
        <f t="shared" si="248"/>
        <v>1000</v>
      </c>
      <c r="D807" s="13">
        <f ca="1">IF(A807&lt;$B$1,VLOOKUP(A807,[1]DI!$A$4:$B$15000,2,FALSE),0)</f>
        <v>0</v>
      </c>
      <c r="E807" s="14">
        <f t="shared" ca="1" si="258"/>
        <v>1</v>
      </c>
      <c r="F807" s="14">
        <f ca="1">(TRUNC(PRODUCT($E$12:$E806),16))</f>
        <v>1.0808329416815901</v>
      </c>
      <c r="G807" s="14">
        <f t="shared" ca="1" si="259"/>
        <v>1.0627632453823801</v>
      </c>
      <c r="H807" s="14">
        <f t="shared" ca="1" si="260"/>
        <v>1.0170025600000001</v>
      </c>
      <c r="I807" s="13">
        <f t="shared" si="249"/>
        <v>2.1000000000000001E-2</v>
      </c>
      <c r="J807" s="33">
        <f t="shared" si="250"/>
        <v>44469</v>
      </c>
      <c r="K807" s="2">
        <f t="shared" si="251"/>
        <v>58</v>
      </c>
      <c r="L807" s="17">
        <f t="shared" si="252"/>
        <v>59</v>
      </c>
      <c r="M807" s="12">
        <f t="shared" si="243"/>
        <v>1.0048776100000001</v>
      </c>
      <c r="N807" s="12">
        <f t="shared" ca="1" si="244"/>
        <v>1.021963102</v>
      </c>
      <c r="O807" s="17">
        <f t="shared" si="253"/>
        <v>0</v>
      </c>
      <c r="P807" s="14">
        <f t="shared" ca="1" si="245"/>
        <v>21.963101999999999</v>
      </c>
      <c r="Q807" s="21">
        <f t="shared" si="246"/>
        <v>0</v>
      </c>
      <c r="R807" s="14">
        <f t="shared" si="254"/>
        <v>0</v>
      </c>
      <c r="S807" s="4" t="str">
        <f t="shared" si="255"/>
        <v>J=</v>
      </c>
      <c r="T807" s="33">
        <f t="shared" si="256"/>
        <v>44650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</row>
    <row r="808" spans="1:148" x14ac:dyDescent="0.15">
      <c r="A808" s="41">
        <f t="shared" si="247"/>
        <v>44557</v>
      </c>
      <c r="B808" s="15">
        <f t="shared" ca="1" si="257"/>
        <v>1021.963102</v>
      </c>
      <c r="C808" s="14">
        <f t="shared" si="248"/>
        <v>1000</v>
      </c>
      <c r="D808" s="13">
        <f ca="1">IF(A808&lt;$B$1,VLOOKUP(A808,[1]DI!$A$4:$B$15000,2,FALSE),0)</f>
        <v>9.1499999999999998E-2</v>
      </c>
      <c r="E808" s="14">
        <f t="shared" ca="1" si="258"/>
        <v>1.00034749</v>
      </c>
      <c r="F808" s="14">
        <f ca="1">(TRUNC(PRODUCT($E$12:$E807),16))</f>
        <v>1.0808329416815901</v>
      </c>
      <c r="G808" s="14">
        <f t="shared" ca="1" si="259"/>
        <v>1.0627632453823801</v>
      </c>
      <c r="H808" s="14">
        <f t="shared" ca="1" si="260"/>
        <v>1.0170025600000001</v>
      </c>
      <c r="I808" s="13">
        <f t="shared" si="249"/>
        <v>2.1000000000000001E-2</v>
      </c>
      <c r="J808" s="33">
        <f t="shared" si="250"/>
        <v>44469</v>
      </c>
      <c r="K808" s="2">
        <f t="shared" si="251"/>
        <v>59</v>
      </c>
      <c r="L808" s="17">
        <f t="shared" si="252"/>
        <v>59</v>
      </c>
      <c r="M808" s="12">
        <f t="shared" si="243"/>
        <v>1.0048776100000001</v>
      </c>
      <c r="N808" s="12">
        <f t="shared" ca="1" si="244"/>
        <v>1.021963102</v>
      </c>
      <c r="O808" s="17">
        <f t="shared" si="253"/>
        <v>0</v>
      </c>
      <c r="P808" s="14">
        <f t="shared" ca="1" si="245"/>
        <v>21.963101999999999</v>
      </c>
      <c r="Q808" s="21">
        <f t="shared" si="246"/>
        <v>0</v>
      </c>
      <c r="R808" s="14">
        <f t="shared" si="254"/>
        <v>0</v>
      </c>
      <c r="S808" s="4" t="str">
        <f t="shared" si="255"/>
        <v>J=</v>
      </c>
      <c r="T808" s="33">
        <f t="shared" si="256"/>
        <v>44650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</row>
    <row r="809" spans="1:148" x14ac:dyDescent="0.15">
      <c r="A809" s="41">
        <f t="shared" si="247"/>
        <v>44558</v>
      </c>
      <c r="B809" s="15">
        <f t="shared" ca="1" si="257"/>
        <v>1022.40254</v>
      </c>
      <c r="C809" s="14">
        <f t="shared" si="248"/>
        <v>1000</v>
      </c>
      <c r="D809" s="13">
        <f ca="1">IF(A809&lt;$B$1,VLOOKUP(A809,[1]DI!$A$4:$B$15000,2,FALSE),0)</f>
        <v>9.1499999999999998E-2</v>
      </c>
      <c r="E809" s="14">
        <f t="shared" ca="1" si="258"/>
        <v>1.00034749</v>
      </c>
      <c r="F809" s="14">
        <f ca="1">(TRUNC(PRODUCT($E$12:$E808),16))</f>
        <v>1.08120852032049</v>
      </c>
      <c r="G809" s="14">
        <f t="shared" ca="1" si="259"/>
        <v>1.0627632453823801</v>
      </c>
      <c r="H809" s="14">
        <f t="shared" ca="1" si="260"/>
        <v>1.0173559599999999</v>
      </c>
      <c r="I809" s="13">
        <f t="shared" si="249"/>
        <v>2.1000000000000001E-2</v>
      </c>
      <c r="J809" s="33">
        <f t="shared" si="250"/>
        <v>44469</v>
      </c>
      <c r="K809" s="2">
        <f t="shared" si="251"/>
        <v>60</v>
      </c>
      <c r="L809" s="17">
        <f t="shared" si="252"/>
        <v>60</v>
      </c>
      <c r="M809" s="12">
        <f t="shared" si="243"/>
        <v>1.0049604860000001</v>
      </c>
      <c r="N809" s="12">
        <f t="shared" ca="1" si="244"/>
        <v>1.0224025400000001</v>
      </c>
      <c r="O809" s="17">
        <f t="shared" si="253"/>
        <v>0</v>
      </c>
      <c r="P809" s="14">
        <f t="shared" ca="1" si="245"/>
        <v>22.402539999999998</v>
      </c>
      <c r="Q809" s="21">
        <f t="shared" si="246"/>
        <v>0</v>
      </c>
      <c r="R809" s="14">
        <f t="shared" si="254"/>
        <v>0</v>
      </c>
      <c r="S809" s="4" t="str">
        <f t="shared" si="255"/>
        <v>J=</v>
      </c>
      <c r="T809" s="33">
        <f t="shared" si="256"/>
        <v>44650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</row>
    <row r="810" spans="1:148" x14ac:dyDescent="0.15">
      <c r="A810" s="41">
        <f t="shared" si="247"/>
        <v>44559</v>
      </c>
      <c r="B810" s="15">
        <f t="shared" ca="1" si="257"/>
        <v>1022.842164</v>
      </c>
      <c r="C810" s="14">
        <f t="shared" si="248"/>
        <v>1000</v>
      </c>
      <c r="D810" s="13">
        <f ca="1">IF(A810&lt;$B$1,VLOOKUP(A810,[1]DI!$A$4:$B$15000,2,FALSE),0)</f>
        <v>9.1499999999999998E-2</v>
      </c>
      <c r="E810" s="14">
        <f t="shared" ca="1" si="258"/>
        <v>1.00034749</v>
      </c>
      <c r="F810" s="14">
        <f ca="1">(TRUNC(PRODUCT($E$12:$E809),16))</f>
        <v>1.0815842294692199</v>
      </c>
      <c r="G810" s="14">
        <f t="shared" ca="1" si="259"/>
        <v>1.0627632453823801</v>
      </c>
      <c r="H810" s="14">
        <f t="shared" ca="1" si="260"/>
        <v>1.0177094799999999</v>
      </c>
      <c r="I810" s="13">
        <f t="shared" si="249"/>
        <v>2.1000000000000001E-2</v>
      </c>
      <c r="J810" s="33">
        <f t="shared" si="250"/>
        <v>44469</v>
      </c>
      <c r="K810" s="2">
        <f t="shared" si="251"/>
        <v>61</v>
      </c>
      <c r="L810" s="17">
        <f t="shared" si="252"/>
        <v>61</v>
      </c>
      <c r="M810" s="12">
        <f t="shared" si="243"/>
        <v>1.005043369</v>
      </c>
      <c r="N810" s="12">
        <f t="shared" ca="1" si="244"/>
        <v>1.0228421640000001</v>
      </c>
      <c r="O810" s="17">
        <f t="shared" si="253"/>
        <v>0</v>
      </c>
      <c r="P810" s="14">
        <f t="shared" ca="1" si="245"/>
        <v>22.842164</v>
      </c>
      <c r="Q810" s="21">
        <f t="shared" si="246"/>
        <v>0</v>
      </c>
      <c r="R810" s="14">
        <f t="shared" si="254"/>
        <v>0</v>
      </c>
      <c r="S810" s="4" t="str">
        <f t="shared" si="255"/>
        <v>J=</v>
      </c>
      <c r="T810" s="33">
        <f t="shared" si="256"/>
        <v>44650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</row>
    <row r="811" spans="1:148" x14ac:dyDescent="0.15">
      <c r="A811" s="41">
        <f t="shared" si="247"/>
        <v>44560</v>
      </c>
      <c r="B811" s="15">
        <f t="shared" ca="1" si="257"/>
        <v>1023.281975</v>
      </c>
      <c r="C811" s="14">
        <f t="shared" si="248"/>
        <v>1000</v>
      </c>
      <c r="D811" s="13">
        <f ca="1">IF(A811&lt;$B$1,VLOOKUP(A811,[1]DI!$A$4:$B$15000,2,FALSE),0)</f>
        <v>9.1499999999999998E-2</v>
      </c>
      <c r="E811" s="14">
        <f t="shared" ca="1" si="258"/>
        <v>1.00034749</v>
      </c>
      <c r="F811" s="14">
        <f ca="1">(TRUNC(PRODUCT($E$12:$E810),16))</f>
        <v>1.0819600691731199</v>
      </c>
      <c r="G811" s="14">
        <f t="shared" ca="1" si="259"/>
        <v>1.0627632453823801</v>
      </c>
      <c r="H811" s="14">
        <f t="shared" ca="1" si="260"/>
        <v>1.0180631200000001</v>
      </c>
      <c r="I811" s="13">
        <f t="shared" si="249"/>
        <v>2.1000000000000001E-2</v>
      </c>
      <c r="J811" s="33">
        <f t="shared" si="250"/>
        <v>44469</v>
      </c>
      <c r="K811" s="2">
        <f t="shared" si="251"/>
        <v>62</v>
      </c>
      <c r="L811" s="17">
        <f t="shared" si="252"/>
        <v>62</v>
      </c>
      <c r="M811" s="12">
        <f t="shared" si="243"/>
        <v>1.0051262590000001</v>
      </c>
      <c r="N811" s="12">
        <f t="shared" ca="1" si="244"/>
        <v>1.023281975</v>
      </c>
      <c r="O811" s="17">
        <f t="shared" si="253"/>
        <v>0</v>
      </c>
      <c r="P811" s="14">
        <f t="shared" ca="1" si="245"/>
        <v>23.281974999999999</v>
      </c>
      <c r="Q811" s="21">
        <f t="shared" si="246"/>
        <v>0</v>
      </c>
      <c r="R811" s="14">
        <f t="shared" si="254"/>
        <v>0</v>
      </c>
      <c r="S811" s="4" t="str">
        <f t="shared" si="255"/>
        <v>J=</v>
      </c>
      <c r="T811" s="33">
        <f t="shared" si="256"/>
        <v>44650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</row>
    <row r="812" spans="1:148" x14ac:dyDescent="0.15">
      <c r="A812" s="41">
        <f t="shared" si="247"/>
        <v>44561</v>
      </c>
      <c r="B812" s="15">
        <f t="shared" ca="1" si="257"/>
        <v>1023.721982</v>
      </c>
      <c r="C812" s="14">
        <f t="shared" si="248"/>
        <v>1000</v>
      </c>
      <c r="D812" s="13">
        <f ca="1">IF(A812&lt;$B$1,VLOOKUP(A812,[1]DI!$A$4:$B$15000,2,FALSE),0)</f>
        <v>9.1499999999999998E-2</v>
      </c>
      <c r="E812" s="14">
        <f t="shared" ca="1" si="258"/>
        <v>1.00034749</v>
      </c>
      <c r="F812" s="14">
        <f ca="1">(TRUNC(PRODUCT($E$12:$E811),16))</f>
        <v>1.0823360394775501</v>
      </c>
      <c r="G812" s="14">
        <f t="shared" ca="1" si="259"/>
        <v>1.0627632453823801</v>
      </c>
      <c r="H812" s="14">
        <f t="shared" ca="1" si="260"/>
        <v>1.0184168899999999</v>
      </c>
      <c r="I812" s="13">
        <f t="shared" si="249"/>
        <v>2.1000000000000001E-2</v>
      </c>
      <c r="J812" s="33">
        <f t="shared" si="250"/>
        <v>44469</v>
      </c>
      <c r="K812" s="2">
        <f t="shared" si="251"/>
        <v>63</v>
      </c>
      <c r="L812" s="17">
        <f t="shared" si="252"/>
        <v>63</v>
      </c>
      <c r="M812" s="12">
        <f t="shared" si="243"/>
        <v>1.005209156</v>
      </c>
      <c r="N812" s="12">
        <f t="shared" ca="1" si="244"/>
        <v>1.0237219820000001</v>
      </c>
      <c r="O812" s="17">
        <f t="shared" si="253"/>
        <v>0</v>
      </c>
      <c r="P812" s="14">
        <f t="shared" ca="1" si="245"/>
        <v>23.721982000000001</v>
      </c>
      <c r="Q812" s="21">
        <f t="shared" si="246"/>
        <v>0</v>
      </c>
      <c r="R812" s="14">
        <f t="shared" si="254"/>
        <v>0</v>
      </c>
      <c r="S812" s="4" t="str">
        <f t="shared" si="255"/>
        <v>J=</v>
      </c>
      <c r="T812" s="33">
        <f t="shared" si="256"/>
        <v>44650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</row>
    <row r="813" spans="1:148" x14ac:dyDescent="0.15">
      <c r="A813" s="41">
        <f t="shared" si="247"/>
        <v>44562</v>
      </c>
      <c r="B813" s="15">
        <f t="shared" ca="1" si="257"/>
        <v>1024.1621749999999</v>
      </c>
      <c r="C813" s="14">
        <f t="shared" si="248"/>
        <v>1000</v>
      </c>
      <c r="D813" s="13">
        <f ca="1">IF(A813&lt;$B$1,VLOOKUP(A813,[1]DI!$A$4:$B$15000,2,FALSE),0)</f>
        <v>0</v>
      </c>
      <c r="E813" s="14">
        <f t="shared" ca="1" si="258"/>
        <v>1</v>
      </c>
      <c r="F813" s="14">
        <f ca="1">(TRUNC(PRODUCT($E$12:$E812),16))</f>
        <v>1.0827121404279101</v>
      </c>
      <c r="G813" s="14">
        <f t="shared" ca="1" si="259"/>
        <v>1.0627632453823801</v>
      </c>
      <c r="H813" s="14">
        <f t="shared" ca="1" si="260"/>
        <v>1.0187707800000001</v>
      </c>
      <c r="I813" s="13">
        <f t="shared" si="249"/>
        <v>2.1000000000000001E-2</v>
      </c>
      <c r="J813" s="33">
        <f t="shared" si="250"/>
        <v>44469</v>
      </c>
      <c r="K813" s="2">
        <f t="shared" si="251"/>
        <v>63</v>
      </c>
      <c r="L813" s="17">
        <f t="shared" si="252"/>
        <v>64</v>
      </c>
      <c r="M813" s="12">
        <f t="shared" si="243"/>
        <v>1.0052920590000001</v>
      </c>
      <c r="N813" s="12">
        <f t="shared" ca="1" si="244"/>
        <v>1.0241621750000001</v>
      </c>
      <c r="O813" s="17">
        <f t="shared" si="253"/>
        <v>0</v>
      </c>
      <c r="P813" s="14">
        <f t="shared" ca="1" si="245"/>
        <v>24.162175000000001</v>
      </c>
      <c r="Q813" s="21">
        <f t="shared" si="246"/>
        <v>0</v>
      </c>
      <c r="R813" s="14">
        <f t="shared" si="254"/>
        <v>0</v>
      </c>
      <c r="S813" s="4" t="str">
        <f t="shared" si="255"/>
        <v>J=</v>
      </c>
      <c r="T813" s="33">
        <f t="shared" si="256"/>
        <v>44650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</row>
    <row r="814" spans="1:148" x14ac:dyDescent="0.15">
      <c r="A814" s="41">
        <f t="shared" si="247"/>
        <v>44563</v>
      </c>
      <c r="B814" s="15">
        <f t="shared" ca="1" si="257"/>
        <v>1024.1621749999999</v>
      </c>
      <c r="C814" s="14">
        <f t="shared" si="248"/>
        <v>1000</v>
      </c>
      <c r="D814" s="13">
        <f ca="1">IF(A814&lt;$B$1,VLOOKUP(A814,[1]DI!$A$4:$B$15000,2,FALSE),0)</f>
        <v>0</v>
      </c>
      <c r="E814" s="14">
        <f t="shared" ca="1" si="258"/>
        <v>1</v>
      </c>
      <c r="F814" s="14">
        <f ca="1">(TRUNC(PRODUCT($E$12:$E813),16))</f>
        <v>1.0827121404279101</v>
      </c>
      <c r="G814" s="14">
        <f t="shared" ca="1" si="259"/>
        <v>1.0627632453823801</v>
      </c>
      <c r="H814" s="14">
        <f t="shared" ca="1" si="260"/>
        <v>1.0187707800000001</v>
      </c>
      <c r="I814" s="13">
        <f t="shared" si="249"/>
        <v>2.1000000000000001E-2</v>
      </c>
      <c r="J814" s="33">
        <f t="shared" si="250"/>
        <v>44469</v>
      </c>
      <c r="K814" s="2">
        <f t="shared" si="251"/>
        <v>63</v>
      </c>
      <c r="L814" s="17">
        <f t="shared" si="252"/>
        <v>64</v>
      </c>
      <c r="M814" s="12">
        <f t="shared" si="243"/>
        <v>1.0052920590000001</v>
      </c>
      <c r="N814" s="12">
        <f t="shared" ca="1" si="244"/>
        <v>1.0241621750000001</v>
      </c>
      <c r="O814" s="17">
        <f t="shared" si="253"/>
        <v>0</v>
      </c>
      <c r="P814" s="14">
        <f t="shared" ca="1" si="245"/>
        <v>24.162175000000001</v>
      </c>
      <c r="Q814" s="21">
        <f t="shared" si="246"/>
        <v>0</v>
      </c>
      <c r="R814" s="14">
        <f t="shared" si="254"/>
        <v>0</v>
      </c>
      <c r="S814" s="4" t="str">
        <f t="shared" si="255"/>
        <v>J=</v>
      </c>
      <c r="T814" s="33">
        <f t="shared" si="256"/>
        <v>44650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</row>
    <row r="815" spans="1:148" x14ac:dyDescent="0.15">
      <c r="A815" s="41">
        <f t="shared" si="247"/>
        <v>44564</v>
      </c>
      <c r="B815" s="15">
        <f t="shared" ca="1" si="257"/>
        <v>1024.1621749999999</v>
      </c>
      <c r="C815" s="14">
        <f t="shared" si="248"/>
        <v>1000</v>
      </c>
      <c r="D815" s="13">
        <f ca="1">IF(A815&lt;$B$1,VLOOKUP(A815,[1]DI!$A$4:$B$15000,2,FALSE),0)</f>
        <v>9.1499999999999998E-2</v>
      </c>
      <c r="E815" s="14">
        <f t="shared" ca="1" si="258"/>
        <v>1.00034749</v>
      </c>
      <c r="F815" s="14">
        <f ca="1">(TRUNC(PRODUCT($E$12:$E814),16))</f>
        <v>1.0827121404279101</v>
      </c>
      <c r="G815" s="14">
        <f t="shared" ca="1" si="259"/>
        <v>1.0627632453823801</v>
      </c>
      <c r="H815" s="14">
        <f t="shared" ca="1" si="260"/>
        <v>1.0187707800000001</v>
      </c>
      <c r="I815" s="13">
        <f t="shared" si="249"/>
        <v>2.1000000000000001E-2</v>
      </c>
      <c r="J815" s="33">
        <f t="shared" si="250"/>
        <v>44469</v>
      </c>
      <c r="K815" s="2">
        <f t="shared" si="251"/>
        <v>64</v>
      </c>
      <c r="L815" s="17">
        <f t="shared" si="252"/>
        <v>64</v>
      </c>
      <c r="M815" s="12">
        <f t="shared" si="243"/>
        <v>1.0052920590000001</v>
      </c>
      <c r="N815" s="12">
        <f t="shared" ca="1" si="244"/>
        <v>1.0241621750000001</v>
      </c>
      <c r="O815" s="17">
        <f t="shared" si="253"/>
        <v>0</v>
      </c>
      <c r="P815" s="14">
        <f t="shared" ca="1" si="245"/>
        <v>24.162175000000001</v>
      </c>
      <c r="Q815" s="21">
        <f t="shared" si="246"/>
        <v>0</v>
      </c>
      <c r="R815" s="14">
        <f t="shared" si="254"/>
        <v>0</v>
      </c>
      <c r="S815" s="4" t="str">
        <f t="shared" si="255"/>
        <v>J=</v>
      </c>
      <c r="T815" s="33">
        <f t="shared" si="256"/>
        <v>44650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</row>
    <row r="816" spans="1:148" x14ac:dyDescent="0.15">
      <c r="A816" s="41">
        <f t="shared" si="247"/>
        <v>44565</v>
      </c>
      <c r="B816" s="15">
        <f t="shared" ca="1" si="257"/>
        <v>1024.6025540000001</v>
      </c>
      <c r="C816" s="14">
        <f t="shared" si="248"/>
        <v>1000</v>
      </c>
      <c r="D816" s="13">
        <f ca="1">IF(A816&lt;$B$1,VLOOKUP(A816,[1]DI!$A$4:$B$15000,2,FALSE),0)</f>
        <v>9.1499999999999998E-2</v>
      </c>
      <c r="E816" s="14">
        <f t="shared" ca="1" si="258"/>
        <v>1.00034749</v>
      </c>
      <c r="F816" s="14">
        <f ca="1">(TRUNC(PRODUCT($E$12:$E815),16))</f>
        <v>1.0830883720695901</v>
      </c>
      <c r="G816" s="14">
        <f t="shared" ca="1" si="259"/>
        <v>1.0627632453823801</v>
      </c>
      <c r="H816" s="14">
        <f t="shared" ca="1" si="260"/>
        <v>1.01912479</v>
      </c>
      <c r="I816" s="13">
        <f t="shared" si="249"/>
        <v>2.1000000000000001E-2</v>
      </c>
      <c r="J816" s="33">
        <f t="shared" si="250"/>
        <v>44469</v>
      </c>
      <c r="K816" s="2">
        <f t="shared" si="251"/>
        <v>65</v>
      </c>
      <c r="L816" s="17">
        <f t="shared" si="252"/>
        <v>65</v>
      </c>
      <c r="M816" s="12">
        <f t="shared" si="243"/>
        <v>1.005374969</v>
      </c>
      <c r="N816" s="12">
        <f t="shared" ca="1" si="244"/>
        <v>1.0246025540000001</v>
      </c>
      <c r="O816" s="17">
        <f t="shared" si="253"/>
        <v>0</v>
      </c>
      <c r="P816" s="14">
        <f t="shared" ca="1" si="245"/>
        <v>24.602554000000001</v>
      </c>
      <c r="Q816" s="21">
        <f t="shared" si="246"/>
        <v>0</v>
      </c>
      <c r="R816" s="14">
        <f t="shared" si="254"/>
        <v>0</v>
      </c>
      <c r="S816" s="4" t="str">
        <f t="shared" si="255"/>
        <v>J=</v>
      </c>
      <c r="T816" s="33">
        <f t="shared" si="256"/>
        <v>44650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</row>
    <row r="817" spans="1:148" x14ac:dyDescent="0.15">
      <c r="A817" s="41">
        <f t="shared" si="247"/>
        <v>44566</v>
      </c>
      <c r="B817" s="15">
        <f t="shared" ca="1" si="257"/>
        <v>1025.04313</v>
      </c>
      <c r="C817" s="14">
        <f t="shared" si="248"/>
        <v>1000</v>
      </c>
      <c r="D817" s="13">
        <f ca="1">IF(A817&lt;$B$1,VLOOKUP(A817,[1]DI!$A$4:$B$15000,2,FALSE),0)</f>
        <v>9.1499999999999998E-2</v>
      </c>
      <c r="E817" s="14">
        <f t="shared" ca="1" si="258"/>
        <v>1.00034749</v>
      </c>
      <c r="F817" s="14">
        <f ca="1">(TRUNC(PRODUCT($E$12:$E816),16))</f>
        <v>1.083464734448</v>
      </c>
      <c r="G817" s="14">
        <f t="shared" ca="1" si="259"/>
        <v>1.0627632453823801</v>
      </c>
      <c r="H817" s="14">
        <f t="shared" ca="1" si="260"/>
        <v>1.01947893</v>
      </c>
      <c r="I817" s="13">
        <f t="shared" si="249"/>
        <v>2.1000000000000001E-2</v>
      </c>
      <c r="J817" s="33">
        <f t="shared" si="250"/>
        <v>44469</v>
      </c>
      <c r="K817" s="2">
        <f t="shared" si="251"/>
        <v>66</v>
      </c>
      <c r="L817" s="17">
        <f t="shared" si="252"/>
        <v>66</v>
      </c>
      <c r="M817" s="12">
        <f t="shared" si="243"/>
        <v>1.0054578860000001</v>
      </c>
      <c r="N817" s="12">
        <f t="shared" ca="1" si="244"/>
        <v>1.02504313</v>
      </c>
      <c r="O817" s="17">
        <f t="shared" si="253"/>
        <v>0</v>
      </c>
      <c r="P817" s="14">
        <f t="shared" ca="1" si="245"/>
        <v>25.043130000000001</v>
      </c>
      <c r="Q817" s="21">
        <f t="shared" si="246"/>
        <v>0</v>
      </c>
      <c r="R817" s="14">
        <f t="shared" si="254"/>
        <v>0</v>
      </c>
      <c r="S817" s="4" t="str">
        <f t="shared" si="255"/>
        <v>J=</v>
      </c>
      <c r="T817" s="33">
        <f t="shared" si="256"/>
        <v>44650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</row>
    <row r="818" spans="1:148" x14ac:dyDescent="0.15">
      <c r="A818" s="41">
        <f t="shared" si="247"/>
        <v>44567</v>
      </c>
      <c r="B818" s="15">
        <f t="shared" ca="1" si="257"/>
        <v>1025.483892</v>
      </c>
      <c r="C818" s="14">
        <f t="shared" si="248"/>
        <v>1000</v>
      </c>
      <c r="D818" s="13">
        <f ca="1">IF(A818&lt;$B$1,VLOOKUP(A818,[1]DI!$A$4:$B$15000,2,FALSE),0)</f>
        <v>9.1499999999999998E-2</v>
      </c>
      <c r="E818" s="14">
        <f t="shared" ca="1" si="258"/>
        <v>1.00034749</v>
      </c>
      <c r="F818" s="14">
        <f ca="1">(TRUNC(PRODUCT($E$12:$E817),16))</f>
        <v>1.08384122760857</v>
      </c>
      <c r="G818" s="14">
        <f t="shared" ca="1" si="259"/>
        <v>1.0627632453823801</v>
      </c>
      <c r="H818" s="14">
        <f t="shared" ca="1" si="260"/>
        <v>1.0198331899999999</v>
      </c>
      <c r="I818" s="13">
        <f t="shared" si="249"/>
        <v>2.1000000000000001E-2</v>
      </c>
      <c r="J818" s="33">
        <f t="shared" si="250"/>
        <v>44469</v>
      </c>
      <c r="K818" s="2">
        <f t="shared" si="251"/>
        <v>67</v>
      </c>
      <c r="L818" s="17">
        <f t="shared" si="252"/>
        <v>67</v>
      </c>
      <c r="M818" s="12">
        <f t="shared" si="243"/>
        <v>1.0055408100000001</v>
      </c>
      <c r="N818" s="12">
        <f t="shared" ca="1" si="244"/>
        <v>1.025483892</v>
      </c>
      <c r="O818" s="17">
        <f t="shared" si="253"/>
        <v>0</v>
      </c>
      <c r="P818" s="14">
        <f t="shared" ca="1" si="245"/>
        <v>25.483892000000001</v>
      </c>
      <c r="Q818" s="21">
        <f t="shared" si="246"/>
        <v>0</v>
      </c>
      <c r="R818" s="14">
        <f t="shared" si="254"/>
        <v>0</v>
      </c>
      <c r="S818" s="4" t="str">
        <f t="shared" si="255"/>
        <v>J=</v>
      </c>
      <c r="T818" s="33">
        <f t="shared" si="256"/>
        <v>44650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</row>
    <row r="819" spans="1:148" x14ac:dyDescent="0.15">
      <c r="A819" s="41">
        <f t="shared" si="247"/>
        <v>44568</v>
      </c>
      <c r="B819" s="15">
        <f t="shared" ca="1" si="257"/>
        <v>1025.9248409899999</v>
      </c>
      <c r="C819" s="14">
        <f t="shared" si="248"/>
        <v>1000</v>
      </c>
      <c r="D819" s="13">
        <f ca="1">IF(A819&lt;$B$1,VLOOKUP(A819,[1]DI!$A$4:$B$15000,2,FALSE),0)</f>
        <v>9.1499999999999998E-2</v>
      </c>
      <c r="E819" s="14">
        <f t="shared" ca="1" si="258"/>
        <v>1.00034749</v>
      </c>
      <c r="F819" s="14">
        <f ca="1">(TRUNC(PRODUCT($E$12:$E818),16))</f>
        <v>1.08421785159675</v>
      </c>
      <c r="G819" s="14">
        <f t="shared" ca="1" si="259"/>
        <v>1.0627632453823801</v>
      </c>
      <c r="H819" s="14">
        <f t="shared" ca="1" si="260"/>
        <v>1.02018757</v>
      </c>
      <c r="I819" s="13">
        <f t="shared" si="249"/>
        <v>2.1000000000000001E-2</v>
      </c>
      <c r="J819" s="33">
        <f t="shared" si="250"/>
        <v>44469</v>
      </c>
      <c r="K819" s="2">
        <f t="shared" si="251"/>
        <v>68</v>
      </c>
      <c r="L819" s="17">
        <f t="shared" si="252"/>
        <v>68</v>
      </c>
      <c r="M819" s="12">
        <f t="shared" si="243"/>
        <v>1.005623741</v>
      </c>
      <c r="N819" s="12">
        <f t="shared" ca="1" si="244"/>
        <v>1.0259248409999999</v>
      </c>
      <c r="O819" s="17">
        <f t="shared" si="253"/>
        <v>0</v>
      </c>
      <c r="P819" s="14">
        <f t="shared" ca="1" si="245"/>
        <v>25.92484099</v>
      </c>
      <c r="Q819" s="21">
        <f t="shared" si="246"/>
        <v>0</v>
      </c>
      <c r="R819" s="14">
        <f t="shared" si="254"/>
        <v>0</v>
      </c>
      <c r="S819" s="4" t="str">
        <f t="shared" si="255"/>
        <v>J=</v>
      </c>
      <c r="T819" s="33">
        <f t="shared" si="256"/>
        <v>44650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</row>
    <row r="820" spans="1:148" x14ac:dyDescent="0.15">
      <c r="A820" s="41">
        <f t="shared" si="247"/>
        <v>44569</v>
      </c>
      <c r="B820" s="15">
        <f t="shared" ca="1" si="257"/>
        <v>1026.3659759899999</v>
      </c>
      <c r="C820" s="14">
        <f t="shared" si="248"/>
        <v>1000</v>
      </c>
      <c r="D820" s="13">
        <f ca="1">IF(A820&lt;$B$1,VLOOKUP(A820,[1]DI!$A$4:$B$15000,2,FALSE),0)</f>
        <v>0</v>
      </c>
      <c r="E820" s="14">
        <f t="shared" ca="1" si="258"/>
        <v>1</v>
      </c>
      <c r="F820" s="14">
        <f ca="1">(TRUNC(PRODUCT($E$12:$E819),16))</f>
        <v>1.0845946064580001</v>
      </c>
      <c r="G820" s="14">
        <f t="shared" ca="1" si="259"/>
        <v>1.0627632453823801</v>
      </c>
      <c r="H820" s="14">
        <f t="shared" ca="1" si="260"/>
        <v>1.0205420700000001</v>
      </c>
      <c r="I820" s="13">
        <f t="shared" si="249"/>
        <v>2.1000000000000001E-2</v>
      </c>
      <c r="J820" s="33">
        <f t="shared" si="250"/>
        <v>44469</v>
      </c>
      <c r="K820" s="2">
        <f t="shared" si="251"/>
        <v>68</v>
      </c>
      <c r="L820" s="17">
        <f t="shared" si="252"/>
        <v>69</v>
      </c>
      <c r="M820" s="12">
        <f t="shared" si="243"/>
        <v>1.005706679</v>
      </c>
      <c r="N820" s="12">
        <f t="shared" ca="1" si="244"/>
        <v>1.0263659759999999</v>
      </c>
      <c r="O820" s="17">
        <f t="shared" si="253"/>
        <v>0</v>
      </c>
      <c r="P820" s="14">
        <f t="shared" ca="1" si="245"/>
        <v>26.365975989999999</v>
      </c>
      <c r="Q820" s="21">
        <f t="shared" si="246"/>
        <v>0</v>
      </c>
      <c r="R820" s="14">
        <f t="shared" si="254"/>
        <v>0</v>
      </c>
      <c r="S820" s="4" t="str">
        <f t="shared" si="255"/>
        <v>J=</v>
      </c>
      <c r="T820" s="33">
        <f t="shared" si="256"/>
        <v>44650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</row>
    <row r="821" spans="1:148" x14ac:dyDescent="0.15">
      <c r="A821" s="41">
        <f t="shared" si="247"/>
        <v>44570</v>
      </c>
      <c r="B821" s="15">
        <f t="shared" ca="1" si="257"/>
        <v>1026.3659759899999</v>
      </c>
      <c r="C821" s="14">
        <f t="shared" si="248"/>
        <v>1000</v>
      </c>
      <c r="D821" s="13">
        <f ca="1">IF(A821&lt;$B$1,VLOOKUP(A821,[1]DI!$A$4:$B$15000,2,FALSE),0)</f>
        <v>0</v>
      </c>
      <c r="E821" s="14">
        <f t="shared" ca="1" si="258"/>
        <v>1</v>
      </c>
      <c r="F821" s="14">
        <f ca="1">(TRUNC(PRODUCT($E$12:$E820),16))</f>
        <v>1.0845946064580001</v>
      </c>
      <c r="G821" s="14">
        <f t="shared" ca="1" si="259"/>
        <v>1.0627632453823801</v>
      </c>
      <c r="H821" s="14">
        <f t="shared" ca="1" si="260"/>
        <v>1.0205420700000001</v>
      </c>
      <c r="I821" s="13">
        <f t="shared" si="249"/>
        <v>2.1000000000000001E-2</v>
      </c>
      <c r="J821" s="33">
        <f t="shared" si="250"/>
        <v>44469</v>
      </c>
      <c r="K821" s="2">
        <f t="shared" si="251"/>
        <v>68</v>
      </c>
      <c r="L821" s="17">
        <f t="shared" si="252"/>
        <v>69</v>
      </c>
      <c r="M821" s="12">
        <f t="shared" si="243"/>
        <v>1.005706679</v>
      </c>
      <c r="N821" s="12">
        <f t="shared" ca="1" si="244"/>
        <v>1.0263659759999999</v>
      </c>
      <c r="O821" s="17">
        <f t="shared" si="253"/>
        <v>0</v>
      </c>
      <c r="P821" s="14">
        <f t="shared" ca="1" si="245"/>
        <v>26.365975989999999</v>
      </c>
      <c r="Q821" s="21">
        <f t="shared" si="246"/>
        <v>0</v>
      </c>
      <c r="R821" s="14">
        <f t="shared" si="254"/>
        <v>0</v>
      </c>
      <c r="S821" s="4" t="str">
        <f t="shared" si="255"/>
        <v>J=</v>
      </c>
      <c r="T821" s="33">
        <f t="shared" si="256"/>
        <v>44650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</row>
    <row r="822" spans="1:148" x14ac:dyDescent="0.15">
      <c r="A822" s="41">
        <f t="shared" si="247"/>
        <v>44571</v>
      </c>
      <c r="B822" s="15">
        <f t="shared" ca="1" si="257"/>
        <v>1026.3659759899999</v>
      </c>
      <c r="C822" s="14">
        <f t="shared" si="248"/>
        <v>1000</v>
      </c>
      <c r="D822" s="13">
        <f ca="1">IF(A822&lt;$B$1,VLOOKUP(A822,[1]DI!$A$4:$B$15000,2,FALSE),0)</f>
        <v>9.1499999999999998E-2</v>
      </c>
      <c r="E822" s="14">
        <f t="shared" ca="1" si="258"/>
        <v>1.00034749</v>
      </c>
      <c r="F822" s="14">
        <f ca="1">(TRUNC(PRODUCT($E$12:$E821),16))</f>
        <v>1.0845946064580001</v>
      </c>
      <c r="G822" s="14">
        <f t="shared" ca="1" si="259"/>
        <v>1.0627632453823801</v>
      </c>
      <c r="H822" s="14">
        <f t="shared" ca="1" si="260"/>
        <v>1.0205420700000001</v>
      </c>
      <c r="I822" s="13">
        <f t="shared" si="249"/>
        <v>2.1000000000000001E-2</v>
      </c>
      <c r="J822" s="33">
        <f t="shared" si="250"/>
        <v>44469</v>
      </c>
      <c r="K822" s="2">
        <f t="shared" si="251"/>
        <v>69</v>
      </c>
      <c r="L822" s="17">
        <f t="shared" si="252"/>
        <v>69</v>
      </c>
      <c r="M822" s="12">
        <f t="shared" si="243"/>
        <v>1.005706679</v>
      </c>
      <c r="N822" s="12">
        <f t="shared" ca="1" si="244"/>
        <v>1.0263659759999999</v>
      </c>
      <c r="O822" s="17">
        <f t="shared" si="253"/>
        <v>0</v>
      </c>
      <c r="P822" s="14">
        <f t="shared" ca="1" si="245"/>
        <v>26.365975989999999</v>
      </c>
      <c r="Q822" s="21">
        <f t="shared" si="246"/>
        <v>0</v>
      </c>
      <c r="R822" s="14">
        <f t="shared" si="254"/>
        <v>0</v>
      </c>
      <c r="S822" s="4" t="str">
        <f t="shared" si="255"/>
        <v>J=</v>
      </c>
      <c r="T822" s="33">
        <f t="shared" si="256"/>
        <v>44650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</row>
    <row r="823" spans="1:148" x14ac:dyDescent="0.15">
      <c r="A823" s="41">
        <f t="shared" si="247"/>
        <v>44572</v>
      </c>
      <c r="B823" s="15">
        <f t="shared" ca="1" si="257"/>
        <v>1026.8073069899999</v>
      </c>
      <c r="C823" s="14">
        <f t="shared" si="248"/>
        <v>1000</v>
      </c>
      <c r="D823" s="13">
        <f ca="1">IF(A823&lt;$B$1,VLOOKUP(A823,[1]DI!$A$4:$B$15000,2,FALSE),0)</f>
        <v>9.1499999999999998E-2</v>
      </c>
      <c r="E823" s="14">
        <f t="shared" ca="1" si="258"/>
        <v>1.00034749</v>
      </c>
      <c r="F823" s="14">
        <f ca="1">(TRUNC(PRODUCT($E$12:$E822),16))</f>
        <v>1.0849714922378</v>
      </c>
      <c r="G823" s="14">
        <f t="shared" ca="1" si="259"/>
        <v>1.0627632453823801</v>
      </c>
      <c r="H823" s="14">
        <f t="shared" ca="1" si="260"/>
        <v>1.0208967</v>
      </c>
      <c r="I823" s="13">
        <f t="shared" si="249"/>
        <v>2.1000000000000001E-2</v>
      </c>
      <c r="J823" s="33">
        <f t="shared" si="250"/>
        <v>44469</v>
      </c>
      <c r="K823" s="2">
        <f t="shared" si="251"/>
        <v>70</v>
      </c>
      <c r="L823" s="17">
        <f t="shared" si="252"/>
        <v>70</v>
      </c>
      <c r="M823" s="12">
        <f t="shared" si="243"/>
        <v>1.0057896230000001</v>
      </c>
      <c r="N823" s="12">
        <f t="shared" ca="1" si="244"/>
        <v>1.0268073069999999</v>
      </c>
      <c r="O823" s="17">
        <f t="shared" si="253"/>
        <v>0</v>
      </c>
      <c r="P823" s="14">
        <f t="shared" ca="1" si="245"/>
        <v>26.807306990000001</v>
      </c>
      <c r="Q823" s="21">
        <f t="shared" si="246"/>
        <v>0</v>
      </c>
      <c r="R823" s="14">
        <f t="shared" si="254"/>
        <v>0</v>
      </c>
      <c r="S823" s="4" t="str">
        <f t="shared" si="255"/>
        <v>J=</v>
      </c>
      <c r="T823" s="33">
        <f t="shared" si="256"/>
        <v>44650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</row>
    <row r="824" spans="1:148" x14ac:dyDescent="0.15">
      <c r="A824" s="41">
        <f t="shared" si="247"/>
        <v>44573</v>
      </c>
      <c r="B824" s="15">
        <f t="shared" ca="1" si="257"/>
        <v>1027.2488249999999</v>
      </c>
      <c r="C824" s="14">
        <f t="shared" si="248"/>
        <v>1000</v>
      </c>
      <c r="D824" s="13">
        <f ca="1">IF(A824&lt;$B$1,VLOOKUP(A824,[1]DI!$A$4:$B$15000,2,FALSE),0)</f>
        <v>9.1499999999999998E-2</v>
      </c>
      <c r="E824" s="14">
        <f t="shared" ca="1" si="258"/>
        <v>1.00034749</v>
      </c>
      <c r="F824" s="14">
        <f ca="1">(TRUNC(PRODUCT($E$12:$E823),16))</f>
        <v>1.0853485089816399</v>
      </c>
      <c r="G824" s="14">
        <f t="shared" ca="1" si="259"/>
        <v>1.0627632453823801</v>
      </c>
      <c r="H824" s="14">
        <f t="shared" ca="1" si="260"/>
        <v>1.0212514500000001</v>
      </c>
      <c r="I824" s="13">
        <f t="shared" si="249"/>
        <v>2.1000000000000001E-2</v>
      </c>
      <c r="J824" s="33">
        <f t="shared" si="250"/>
        <v>44469</v>
      </c>
      <c r="K824" s="2">
        <f t="shared" si="251"/>
        <v>71</v>
      </c>
      <c r="L824" s="17">
        <f t="shared" si="252"/>
        <v>71</v>
      </c>
      <c r="M824" s="12">
        <f t="shared" si="243"/>
        <v>1.0058725740000001</v>
      </c>
      <c r="N824" s="12">
        <f t="shared" ca="1" si="244"/>
        <v>1.027248825</v>
      </c>
      <c r="O824" s="17">
        <f t="shared" si="253"/>
        <v>0</v>
      </c>
      <c r="P824" s="14">
        <f t="shared" ca="1" si="245"/>
        <v>27.248825</v>
      </c>
      <c r="Q824" s="21">
        <f t="shared" si="246"/>
        <v>0</v>
      </c>
      <c r="R824" s="14">
        <f t="shared" si="254"/>
        <v>0</v>
      </c>
      <c r="S824" s="4" t="str">
        <f t="shared" si="255"/>
        <v>J=</v>
      </c>
      <c r="T824" s="33">
        <f t="shared" si="256"/>
        <v>44650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</row>
    <row r="825" spans="1:148" x14ac:dyDescent="0.15">
      <c r="A825" s="41">
        <f t="shared" si="247"/>
        <v>44574</v>
      </c>
      <c r="B825" s="15">
        <f t="shared" ca="1" si="257"/>
        <v>1027.6905389999999</v>
      </c>
      <c r="C825" s="14">
        <f t="shared" si="248"/>
        <v>1000</v>
      </c>
      <c r="D825" s="13">
        <f ca="1">IF(A825&lt;$B$1,VLOOKUP(A825,[1]DI!$A$4:$B$15000,2,FALSE),0)</f>
        <v>9.1499999999999998E-2</v>
      </c>
      <c r="E825" s="14">
        <f t="shared" ca="1" si="258"/>
        <v>1.00034749</v>
      </c>
      <c r="F825" s="14">
        <f ca="1">(TRUNC(PRODUCT($E$12:$E824),16))</f>
        <v>1.08572565673503</v>
      </c>
      <c r="G825" s="14">
        <f t="shared" ca="1" si="259"/>
        <v>1.0627632453823801</v>
      </c>
      <c r="H825" s="14">
        <f t="shared" ca="1" si="260"/>
        <v>1.02160633</v>
      </c>
      <c r="I825" s="13">
        <f t="shared" si="249"/>
        <v>2.1000000000000001E-2</v>
      </c>
      <c r="J825" s="33">
        <f t="shared" si="250"/>
        <v>44469</v>
      </c>
      <c r="K825" s="2">
        <f t="shared" si="251"/>
        <v>72</v>
      </c>
      <c r="L825" s="17">
        <f t="shared" si="252"/>
        <v>72</v>
      </c>
      <c r="M825" s="12">
        <f t="shared" si="243"/>
        <v>1.005955532</v>
      </c>
      <c r="N825" s="12">
        <f t="shared" ca="1" si="244"/>
        <v>1.027690539</v>
      </c>
      <c r="O825" s="17">
        <f t="shared" si="253"/>
        <v>0</v>
      </c>
      <c r="P825" s="14">
        <f t="shared" ca="1" si="245"/>
        <v>27.690539000000001</v>
      </c>
      <c r="Q825" s="21">
        <f t="shared" si="246"/>
        <v>0</v>
      </c>
      <c r="R825" s="14">
        <f t="shared" si="254"/>
        <v>0</v>
      </c>
      <c r="S825" s="4" t="str">
        <f t="shared" si="255"/>
        <v>J=</v>
      </c>
      <c r="T825" s="33">
        <f t="shared" si="256"/>
        <v>44650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</row>
    <row r="826" spans="1:148" x14ac:dyDescent="0.15">
      <c r="A826" s="41">
        <f t="shared" si="247"/>
        <v>44575</v>
      </c>
      <c r="B826" s="15">
        <f t="shared" ca="1" si="257"/>
        <v>1028.1324400000001</v>
      </c>
      <c r="C826" s="14">
        <f t="shared" si="248"/>
        <v>1000</v>
      </c>
      <c r="D826" s="13">
        <f ca="1">IF(A826&lt;$B$1,VLOOKUP(A826,[1]DI!$A$4:$B$15000,2,FALSE),0)</f>
        <v>9.1499999999999998E-2</v>
      </c>
      <c r="E826" s="14">
        <f t="shared" ca="1" si="258"/>
        <v>1.00034749</v>
      </c>
      <c r="F826" s="14">
        <f ca="1">(TRUNC(PRODUCT($E$12:$E825),16))</f>
        <v>1.0861029355434899</v>
      </c>
      <c r="G826" s="14">
        <f t="shared" ca="1" si="259"/>
        <v>1.0627632453823801</v>
      </c>
      <c r="H826" s="14">
        <f t="shared" ca="1" si="260"/>
        <v>1.0219613299999999</v>
      </c>
      <c r="I826" s="13">
        <f t="shared" si="249"/>
        <v>2.1000000000000001E-2</v>
      </c>
      <c r="J826" s="33">
        <f t="shared" si="250"/>
        <v>44469</v>
      </c>
      <c r="K826" s="2">
        <f t="shared" si="251"/>
        <v>73</v>
      </c>
      <c r="L826" s="17">
        <f t="shared" si="252"/>
        <v>73</v>
      </c>
      <c r="M826" s="12">
        <f t="shared" si="243"/>
        <v>1.006038497</v>
      </c>
      <c r="N826" s="12">
        <f t="shared" ca="1" si="244"/>
        <v>1.02813244</v>
      </c>
      <c r="O826" s="17">
        <f t="shared" si="253"/>
        <v>0</v>
      </c>
      <c r="P826" s="14">
        <f t="shared" ca="1" si="245"/>
        <v>28.132439999999999</v>
      </c>
      <c r="Q826" s="21">
        <f t="shared" si="246"/>
        <v>0</v>
      </c>
      <c r="R826" s="14">
        <f t="shared" si="254"/>
        <v>0</v>
      </c>
      <c r="S826" s="4" t="str">
        <f t="shared" si="255"/>
        <v>J=</v>
      </c>
      <c r="T826" s="33">
        <f t="shared" si="256"/>
        <v>44650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</row>
    <row r="827" spans="1:148" x14ac:dyDescent="0.15">
      <c r="A827" s="41">
        <f t="shared" si="247"/>
        <v>44576</v>
      </c>
      <c r="B827" s="15">
        <f t="shared" ca="1" si="257"/>
        <v>1028.5745280000001</v>
      </c>
      <c r="C827" s="14">
        <f t="shared" si="248"/>
        <v>1000</v>
      </c>
      <c r="D827" s="13">
        <f ca="1">IF(A827&lt;$B$1,VLOOKUP(A827,[1]DI!$A$4:$B$15000,2,FALSE),0)</f>
        <v>0</v>
      </c>
      <c r="E827" s="14">
        <f t="shared" ca="1" si="258"/>
        <v>1</v>
      </c>
      <c r="F827" s="14">
        <f ca="1">(TRUNC(PRODUCT($E$12:$E826),16))</f>
        <v>1.08648034545256</v>
      </c>
      <c r="G827" s="14">
        <f t="shared" ca="1" si="259"/>
        <v>1.0627632453823801</v>
      </c>
      <c r="H827" s="14">
        <f t="shared" ca="1" si="260"/>
        <v>1.0223164499999999</v>
      </c>
      <c r="I827" s="13">
        <f t="shared" si="249"/>
        <v>2.1000000000000001E-2</v>
      </c>
      <c r="J827" s="33">
        <f t="shared" si="250"/>
        <v>44469</v>
      </c>
      <c r="K827" s="2">
        <f t="shared" si="251"/>
        <v>73</v>
      </c>
      <c r="L827" s="17">
        <f t="shared" si="252"/>
        <v>74</v>
      </c>
      <c r="M827" s="12">
        <f t="shared" si="243"/>
        <v>1.006121469</v>
      </c>
      <c r="N827" s="12">
        <f t="shared" ca="1" si="244"/>
        <v>1.028574528</v>
      </c>
      <c r="O827" s="17">
        <f t="shared" si="253"/>
        <v>0</v>
      </c>
      <c r="P827" s="14">
        <f t="shared" ca="1" si="245"/>
        <v>28.574528000000001</v>
      </c>
      <c r="Q827" s="21">
        <f t="shared" si="246"/>
        <v>0</v>
      </c>
      <c r="R827" s="14">
        <f t="shared" si="254"/>
        <v>0</v>
      </c>
      <c r="S827" s="4" t="str">
        <f t="shared" si="255"/>
        <v>J=</v>
      </c>
      <c r="T827" s="33">
        <f t="shared" si="256"/>
        <v>44650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</row>
    <row r="828" spans="1:148" x14ac:dyDescent="0.15">
      <c r="A828" s="41">
        <f t="shared" si="247"/>
        <v>44577</v>
      </c>
      <c r="B828" s="15">
        <f t="shared" ca="1" si="257"/>
        <v>1028.5745280000001</v>
      </c>
      <c r="C828" s="14">
        <f t="shared" si="248"/>
        <v>1000</v>
      </c>
      <c r="D828" s="13">
        <f ca="1">IF(A828&lt;$B$1,VLOOKUP(A828,[1]DI!$A$4:$B$15000,2,FALSE),0)</f>
        <v>0</v>
      </c>
      <c r="E828" s="14">
        <f t="shared" ca="1" si="258"/>
        <v>1</v>
      </c>
      <c r="F828" s="14">
        <f ca="1">(TRUNC(PRODUCT($E$12:$E827),16))</f>
        <v>1.08648034545256</v>
      </c>
      <c r="G828" s="14">
        <f t="shared" ca="1" si="259"/>
        <v>1.0627632453823801</v>
      </c>
      <c r="H828" s="14">
        <f t="shared" ca="1" si="260"/>
        <v>1.0223164499999999</v>
      </c>
      <c r="I828" s="13">
        <f t="shared" si="249"/>
        <v>2.1000000000000001E-2</v>
      </c>
      <c r="J828" s="33">
        <f t="shared" si="250"/>
        <v>44469</v>
      </c>
      <c r="K828" s="2">
        <f t="shared" si="251"/>
        <v>73</v>
      </c>
      <c r="L828" s="17">
        <f t="shared" si="252"/>
        <v>74</v>
      </c>
      <c r="M828" s="12">
        <f t="shared" si="243"/>
        <v>1.006121469</v>
      </c>
      <c r="N828" s="12">
        <f t="shared" ca="1" si="244"/>
        <v>1.028574528</v>
      </c>
      <c r="O828" s="17">
        <f t="shared" si="253"/>
        <v>0</v>
      </c>
      <c r="P828" s="14">
        <f t="shared" ca="1" si="245"/>
        <v>28.574528000000001</v>
      </c>
      <c r="Q828" s="21">
        <f t="shared" si="246"/>
        <v>0</v>
      </c>
      <c r="R828" s="14">
        <f t="shared" si="254"/>
        <v>0</v>
      </c>
      <c r="S828" s="4" t="str">
        <f t="shared" si="255"/>
        <v>J=</v>
      </c>
      <c r="T828" s="33">
        <f t="shared" si="256"/>
        <v>44650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</row>
    <row r="829" spans="1:148" x14ac:dyDescent="0.15">
      <c r="A829" s="41">
        <f t="shared" si="247"/>
        <v>44578</v>
      </c>
      <c r="B829" s="15">
        <f t="shared" ca="1" si="257"/>
        <v>1028.5745280000001</v>
      </c>
      <c r="C829" s="14">
        <f t="shared" si="248"/>
        <v>1000</v>
      </c>
      <c r="D829" s="13">
        <f ca="1">IF(A829&lt;$B$1,VLOOKUP(A829,[1]DI!$A$4:$B$15000,2,FALSE),0)</f>
        <v>9.1499999999999998E-2</v>
      </c>
      <c r="E829" s="14">
        <f t="shared" ca="1" si="258"/>
        <v>1.00034749</v>
      </c>
      <c r="F829" s="14">
        <f ca="1">(TRUNC(PRODUCT($E$12:$E828),16))</f>
        <v>1.08648034545256</v>
      </c>
      <c r="G829" s="14">
        <f t="shared" ca="1" si="259"/>
        <v>1.0627632453823801</v>
      </c>
      <c r="H829" s="14">
        <f t="shared" ca="1" si="260"/>
        <v>1.0223164499999999</v>
      </c>
      <c r="I829" s="13">
        <f t="shared" si="249"/>
        <v>2.1000000000000001E-2</v>
      </c>
      <c r="J829" s="33">
        <f t="shared" si="250"/>
        <v>44469</v>
      </c>
      <c r="K829" s="2">
        <f t="shared" si="251"/>
        <v>74</v>
      </c>
      <c r="L829" s="17">
        <f t="shared" si="252"/>
        <v>74</v>
      </c>
      <c r="M829" s="12">
        <f t="shared" si="243"/>
        <v>1.006121469</v>
      </c>
      <c r="N829" s="12">
        <f t="shared" ca="1" si="244"/>
        <v>1.028574528</v>
      </c>
      <c r="O829" s="17">
        <f t="shared" si="253"/>
        <v>0</v>
      </c>
      <c r="P829" s="14">
        <f t="shared" ca="1" si="245"/>
        <v>28.574528000000001</v>
      </c>
      <c r="Q829" s="21">
        <f t="shared" si="246"/>
        <v>0</v>
      </c>
      <c r="R829" s="14">
        <f t="shared" si="254"/>
        <v>0</v>
      </c>
      <c r="S829" s="4" t="str">
        <f t="shared" si="255"/>
        <v>J=</v>
      </c>
      <c r="T829" s="33">
        <f t="shared" si="256"/>
        <v>44650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</row>
    <row r="830" spans="1:148" x14ac:dyDescent="0.15">
      <c r="A830" s="41">
        <f t="shared" si="247"/>
        <v>44579</v>
      </c>
      <c r="B830" s="15">
        <f t="shared" ca="1" si="257"/>
        <v>1029.016803</v>
      </c>
      <c r="C830" s="14">
        <f t="shared" si="248"/>
        <v>1000</v>
      </c>
      <c r="D830" s="13">
        <f ca="1">IF(A830&lt;$B$1,VLOOKUP(A830,[1]DI!$A$4:$B$15000,2,FALSE),0)</f>
        <v>9.1499999999999998E-2</v>
      </c>
      <c r="E830" s="14">
        <f t="shared" ca="1" si="258"/>
        <v>1.00034749</v>
      </c>
      <c r="F830" s="14">
        <f ca="1">(TRUNC(PRODUCT($E$12:$E829),16))</f>
        <v>1.0868578865078</v>
      </c>
      <c r="G830" s="14">
        <f t="shared" ca="1" si="259"/>
        <v>1.0627632453823801</v>
      </c>
      <c r="H830" s="14">
        <f t="shared" ca="1" si="260"/>
        <v>1.0226716899999999</v>
      </c>
      <c r="I830" s="13">
        <f t="shared" si="249"/>
        <v>2.1000000000000001E-2</v>
      </c>
      <c r="J830" s="33">
        <f t="shared" si="250"/>
        <v>44469</v>
      </c>
      <c r="K830" s="2">
        <f t="shared" si="251"/>
        <v>75</v>
      </c>
      <c r="L830" s="17">
        <f t="shared" si="252"/>
        <v>75</v>
      </c>
      <c r="M830" s="12">
        <f t="shared" si="243"/>
        <v>1.0062044480000001</v>
      </c>
      <c r="N830" s="12">
        <f t="shared" ca="1" si="244"/>
        <v>1.029016803</v>
      </c>
      <c r="O830" s="17">
        <f t="shared" si="253"/>
        <v>0</v>
      </c>
      <c r="P830" s="14">
        <f t="shared" ca="1" si="245"/>
        <v>29.016802999999999</v>
      </c>
      <c r="Q830" s="21">
        <f t="shared" si="246"/>
        <v>0</v>
      </c>
      <c r="R830" s="14">
        <f t="shared" si="254"/>
        <v>0</v>
      </c>
      <c r="S830" s="4" t="str">
        <f t="shared" si="255"/>
        <v>J=</v>
      </c>
      <c r="T830" s="33">
        <f t="shared" si="256"/>
        <v>44650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</row>
    <row r="831" spans="1:148" x14ac:dyDescent="0.15">
      <c r="A831" s="41">
        <f t="shared" si="247"/>
        <v>44580</v>
      </c>
      <c r="B831" s="15">
        <f t="shared" ca="1" si="257"/>
        <v>1029.4592739899999</v>
      </c>
      <c r="C831" s="14">
        <f t="shared" si="248"/>
        <v>1000</v>
      </c>
      <c r="D831" s="13">
        <f ca="1">IF(A831&lt;$B$1,VLOOKUP(A831,[1]DI!$A$4:$B$15000,2,FALSE),0)</f>
        <v>9.1499999999999998E-2</v>
      </c>
      <c r="E831" s="14">
        <f t="shared" ca="1" si="258"/>
        <v>1.00034749</v>
      </c>
      <c r="F831" s="14">
        <f ca="1">(TRUNC(PRODUCT($E$12:$E830),16))</f>
        <v>1.08723555875478</v>
      </c>
      <c r="G831" s="14">
        <f t="shared" ca="1" si="259"/>
        <v>1.0627632453823801</v>
      </c>
      <c r="H831" s="14">
        <f t="shared" ca="1" si="260"/>
        <v>1.02302706</v>
      </c>
      <c r="I831" s="13">
        <f t="shared" si="249"/>
        <v>2.1000000000000001E-2</v>
      </c>
      <c r="J831" s="33">
        <f t="shared" si="250"/>
        <v>44469</v>
      </c>
      <c r="K831" s="2">
        <f t="shared" si="251"/>
        <v>76</v>
      </c>
      <c r="L831" s="17">
        <f t="shared" si="252"/>
        <v>76</v>
      </c>
      <c r="M831" s="12">
        <f t="shared" si="243"/>
        <v>1.006287433</v>
      </c>
      <c r="N831" s="12">
        <f t="shared" ca="1" si="244"/>
        <v>1.0294592739999999</v>
      </c>
      <c r="O831" s="17">
        <f t="shared" si="253"/>
        <v>0</v>
      </c>
      <c r="P831" s="14">
        <f t="shared" ca="1" si="245"/>
        <v>29.45927399</v>
      </c>
      <c r="Q831" s="21">
        <f t="shared" si="246"/>
        <v>0</v>
      </c>
      <c r="R831" s="14">
        <f t="shared" si="254"/>
        <v>0</v>
      </c>
      <c r="S831" s="4" t="str">
        <f t="shared" si="255"/>
        <v>J=</v>
      </c>
      <c r="T831" s="33">
        <f t="shared" si="256"/>
        <v>44650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</row>
    <row r="832" spans="1:148" x14ac:dyDescent="0.15">
      <c r="A832" s="41">
        <f t="shared" si="247"/>
        <v>44581</v>
      </c>
      <c r="B832" s="15">
        <f t="shared" ca="1" si="257"/>
        <v>1029.9019330000001</v>
      </c>
      <c r="C832" s="14">
        <f t="shared" si="248"/>
        <v>1000</v>
      </c>
      <c r="D832" s="13">
        <f ca="1">IF(A832&lt;$B$1,VLOOKUP(A832,[1]DI!$A$4:$B$15000,2,FALSE),0)</f>
        <v>9.1499999999999998E-2</v>
      </c>
      <c r="E832" s="14">
        <f t="shared" ca="1" si="258"/>
        <v>1.00034749</v>
      </c>
      <c r="F832" s="14">
        <f ca="1">(TRUNC(PRODUCT($E$12:$E831),16))</f>
        <v>1.08761336223909</v>
      </c>
      <c r="G832" s="14">
        <f t="shared" ca="1" si="259"/>
        <v>1.0627632453823801</v>
      </c>
      <c r="H832" s="14">
        <f t="shared" ca="1" si="260"/>
        <v>1.02338255</v>
      </c>
      <c r="I832" s="13">
        <f t="shared" si="249"/>
        <v>2.1000000000000001E-2</v>
      </c>
      <c r="J832" s="33">
        <f t="shared" si="250"/>
        <v>44469</v>
      </c>
      <c r="K832" s="2">
        <f t="shared" si="251"/>
        <v>77</v>
      </c>
      <c r="L832" s="17">
        <f t="shared" si="252"/>
        <v>77</v>
      </c>
      <c r="M832" s="12">
        <f t="shared" si="243"/>
        <v>1.0063704259999999</v>
      </c>
      <c r="N832" s="12">
        <f t="shared" ca="1" si="244"/>
        <v>1.0299019330000001</v>
      </c>
      <c r="O832" s="17">
        <f t="shared" si="253"/>
        <v>0</v>
      </c>
      <c r="P832" s="14">
        <f t="shared" ca="1" si="245"/>
        <v>29.901933</v>
      </c>
      <c r="Q832" s="21">
        <f t="shared" si="246"/>
        <v>0</v>
      </c>
      <c r="R832" s="14">
        <f t="shared" si="254"/>
        <v>0</v>
      </c>
      <c r="S832" s="4" t="str">
        <f t="shared" si="255"/>
        <v>J=</v>
      </c>
      <c r="T832" s="33">
        <f t="shared" si="256"/>
        <v>44650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</row>
    <row r="833" spans="1:148" x14ac:dyDescent="0.15">
      <c r="A833" s="41">
        <f t="shared" si="247"/>
        <v>44582</v>
      </c>
      <c r="B833" s="15">
        <f t="shared" ca="1" si="257"/>
        <v>1030.344787</v>
      </c>
      <c r="C833" s="14">
        <f t="shared" si="248"/>
        <v>1000</v>
      </c>
      <c r="D833" s="13">
        <f ca="1">IF(A833&lt;$B$1,VLOOKUP(A833,[1]DI!$A$4:$B$15000,2,FALSE),0)</f>
        <v>9.1499999999999998E-2</v>
      </c>
      <c r="E833" s="14">
        <f t="shared" ca="1" si="258"/>
        <v>1.00034749</v>
      </c>
      <c r="F833" s="14">
        <f ca="1">(TRUNC(PRODUCT($E$12:$E832),16))</f>
        <v>1.0879912970063399</v>
      </c>
      <c r="G833" s="14">
        <f t="shared" ca="1" si="259"/>
        <v>1.0627632453823801</v>
      </c>
      <c r="H833" s="14">
        <f t="shared" ca="1" si="260"/>
        <v>1.0237381699999999</v>
      </c>
      <c r="I833" s="13">
        <f t="shared" si="249"/>
        <v>2.1000000000000001E-2</v>
      </c>
      <c r="J833" s="33">
        <f t="shared" si="250"/>
        <v>44469</v>
      </c>
      <c r="K833" s="2">
        <f t="shared" si="251"/>
        <v>78</v>
      </c>
      <c r="L833" s="17">
        <f t="shared" si="252"/>
        <v>78</v>
      </c>
      <c r="M833" s="12">
        <f t="shared" si="243"/>
        <v>1.0064534249999999</v>
      </c>
      <c r="N833" s="12">
        <f t="shared" ca="1" si="244"/>
        <v>1.030344787</v>
      </c>
      <c r="O833" s="17">
        <f t="shared" si="253"/>
        <v>0</v>
      </c>
      <c r="P833" s="14">
        <f t="shared" ca="1" si="245"/>
        <v>30.344787</v>
      </c>
      <c r="Q833" s="21">
        <f t="shared" si="246"/>
        <v>0</v>
      </c>
      <c r="R833" s="14">
        <f t="shared" si="254"/>
        <v>0</v>
      </c>
      <c r="S833" s="4" t="str">
        <f t="shared" si="255"/>
        <v>J=</v>
      </c>
      <c r="T833" s="33">
        <f t="shared" si="256"/>
        <v>44650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</row>
    <row r="834" spans="1:148" x14ac:dyDescent="0.15">
      <c r="A834" s="41">
        <f t="shared" si="247"/>
        <v>44583</v>
      </c>
      <c r="B834" s="15">
        <f t="shared" ca="1" si="257"/>
        <v>1030.7878290000001</v>
      </c>
      <c r="C834" s="14">
        <f t="shared" si="248"/>
        <v>1000</v>
      </c>
      <c r="D834" s="13">
        <f ca="1">IF(A834&lt;$B$1,VLOOKUP(A834,[1]DI!$A$4:$B$15000,2,FALSE),0)</f>
        <v>0</v>
      </c>
      <c r="E834" s="14">
        <f t="shared" ca="1" si="258"/>
        <v>1</v>
      </c>
      <c r="F834" s="14">
        <f ca="1">(TRUNC(PRODUCT($E$12:$E833),16))</f>
        <v>1.0883693631021301</v>
      </c>
      <c r="G834" s="14">
        <f t="shared" ca="1" si="259"/>
        <v>1.0627632453823801</v>
      </c>
      <c r="H834" s="14">
        <f t="shared" ca="1" si="260"/>
        <v>1.0240939099999999</v>
      </c>
      <c r="I834" s="13">
        <f t="shared" si="249"/>
        <v>2.1000000000000001E-2</v>
      </c>
      <c r="J834" s="33">
        <f t="shared" si="250"/>
        <v>44469</v>
      </c>
      <c r="K834" s="2">
        <f t="shared" si="251"/>
        <v>78</v>
      </c>
      <c r="L834" s="17">
        <f t="shared" si="252"/>
        <v>79</v>
      </c>
      <c r="M834" s="12">
        <f t="shared" si="243"/>
        <v>1.006536431</v>
      </c>
      <c r="N834" s="12">
        <f t="shared" ca="1" si="244"/>
        <v>1.0307878290000001</v>
      </c>
      <c r="O834" s="17">
        <f t="shared" si="253"/>
        <v>0</v>
      </c>
      <c r="P834" s="14">
        <f t="shared" ca="1" si="245"/>
        <v>30.787828999999999</v>
      </c>
      <c r="Q834" s="21">
        <f t="shared" si="246"/>
        <v>0</v>
      </c>
      <c r="R834" s="14">
        <f t="shared" si="254"/>
        <v>0</v>
      </c>
      <c r="S834" s="4" t="str">
        <f t="shared" si="255"/>
        <v>J=</v>
      </c>
      <c r="T834" s="33">
        <f t="shared" si="256"/>
        <v>44650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</row>
    <row r="835" spans="1:148" x14ac:dyDescent="0.15">
      <c r="A835" s="41">
        <f t="shared" si="247"/>
        <v>44584</v>
      </c>
      <c r="B835" s="15">
        <f t="shared" ca="1" si="257"/>
        <v>1030.7878290000001</v>
      </c>
      <c r="C835" s="14">
        <f t="shared" si="248"/>
        <v>1000</v>
      </c>
      <c r="D835" s="13">
        <f ca="1">IF(A835&lt;$B$1,VLOOKUP(A835,[1]DI!$A$4:$B$15000,2,FALSE),0)</f>
        <v>0</v>
      </c>
      <c r="E835" s="14">
        <f t="shared" ca="1" si="258"/>
        <v>1</v>
      </c>
      <c r="F835" s="14">
        <f ca="1">(TRUNC(PRODUCT($E$12:$E834),16))</f>
        <v>1.0883693631021301</v>
      </c>
      <c r="G835" s="14">
        <f t="shared" ca="1" si="259"/>
        <v>1.0627632453823801</v>
      </c>
      <c r="H835" s="14">
        <f t="shared" ca="1" si="260"/>
        <v>1.0240939099999999</v>
      </c>
      <c r="I835" s="13">
        <f t="shared" si="249"/>
        <v>2.1000000000000001E-2</v>
      </c>
      <c r="J835" s="33">
        <f t="shared" si="250"/>
        <v>44469</v>
      </c>
      <c r="K835" s="2">
        <f t="shared" si="251"/>
        <v>78</v>
      </c>
      <c r="L835" s="17">
        <f t="shared" si="252"/>
        <v>79</v>
      </c>
      <c r="M835" s="12">
        <f t="shared" si="243"/>
        <v>1.006536431</v>
      </c>
      <c r="N835" s="12">
        <f t="shared" ca="1" si="244"/>
        <v>1.0307878290000001</v>
      </c>
      <c r="O835" s="17">
        <f t="shared" si="253"/>
        <v>0</v>
      </c>
      <c r="P835" s="14">
        <f t="shared" ca="1" si="245"/>
        <v>30.787828999999999</v>
      </c>
      <c r="Q835" s="21">
        <f t="shared" si="246"/>
        <v>0</v>
      </c>
      <c r="R835" s="14">
        <f t="shared" si="254"/>
        <v>0</v>
      </c>
      <c r="S835" s="4" t="str">
        <f t="shared" si="255"/>
        <v>J=</v>
      </c>
      <c r="T835" s="33">
        <f t="shared" si="256"/>
        <v>44650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</row>
    <row r="836" spans="1:148" x14ac:dyDescent="0.15">
      <c r="A836" s="41">
        <f t="shared" si="247"/>
        <v>44585</v>
      </c>
      <c r="B836" s="15">
        <f t="shared" ca="1" si="257"/>
        <v>1030.7878290000001</v>
      </c>
      <c r="C836" s="14">
        <f t="shared" si="248"/>
        <v>1000</v>
      </c>
      <c r="D836" s="13">
        <f ca="1">IF(A836&lt;$B$1,VLOOKUP(A836,[1]DI!$A$4:$B$15000,2,FALSE),0)</f>
        <v>9.1499999999999998E-2</v>
      </c>
      <c r="E836" s="14">
        <f t="shared" ca="1" si="258"/>
        <v>1.00034749</v>
      </c>
      <c r="F836" s="14">
        <f ca="1">(TRUNC(PRODUCT($E$12:$E835),16))</f>
        <v>1.0883693631021301</v>
      </c>
      <c r="G836" s="14">
        <f t="shared" ca="1" si="259"/>
        <v>1.0627632453823801</v>
      </c>
      <c r="H836" s="14">
        <f t="shared" ca="1" si="260"/>
        <v>1.0240939099999999</v>
      </c>
      <c r="I836" s="13">
        <f t="shared" si="249"/>
        <v>2.1000000000000001E-2</v>
      </c>
      <c r="J836" s="33">
        <f t="shared" si="250"/>
        <v>44469</v>
      </c>
      <c r="K836" s="2">
        <f t="shared" si="251"/>
        <v>79</v>
      </c>
      <c r="L836" s="17">
        <f t="shared" si="252"/>
        <v>79</v>
      </c>
      <c r="M836" s="12">
        <f t="shared" si="243"/>
        <v>1.006536431</v>
      </c>
      <c r="N836" s="12">
        <f t="shared" ca="1" si="244"/>
        <v>1.0307878290000001</v>
      </c>
      <c r="O836" s="17">
        <f t="shared" si="253"/>
        <v>0</v>
      </c>
      <c r="P836" s="14">
        <f t="shared" ca="1" si="245"/>
        <v>30.787828999999999</v>
      </c>
      <c r="Q836" s="21">
        <f t="shared" si="246"/>
        <v>0</v>
      </c>
      <c r="R836" s="14">
        <f t="shared" si="254"/>
        <v>0</v>
      </c>
      <c r="S836" s="4" t="str">
        <f t="shared" si="255"/>
        <v>J=</v>
      </c>
      <c r="T836" s="33">
        <f t="shared" si="256"/>
        <v>44650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</row>
    <row r="837" spans="1:148" x14ac:dyDescent="0.15">
      <c r="A837" s="41">
        <f t="shared" si="247"/>
        <v>44586</v>
      </c>
      <c r="B837" s="15">
        <f t="shared" ca="1" si="257"/>
        <v>1031.23105799</v>
      </c>
      <c r="C837" s="14">
        <f t="shared" si="248"/>
        <v>1000</v>
      </c>
      <c r="D837" s="13">
        <f ca="1">IF(A837&lt;$B$1,VLOOKUP(A837,[1]DI!$A$4:$B$15000,2,FALSE),0)</f>
        <v>9.1499999999999998E-2</v>
      </c>
      <c r="E837" s="14">
        <f t="shared" ca="1" si="258"/>
        <v>1.00034749</v>
      </c>
      <c r="F837" s="14">
        <f ca="1">(TRUNC(PRODUCT($E$12:$E836),16))</f>
        <v>1.08874756057212</v>
      </c>
      <c r="G837" s="14">
        <f t="shared" ca="1" si="259"/>
        <v>1.0627632453823801</v>
      </c>
      <c r="H837" s="14">
        <f t="shared" ca="1" si="260"/>
        <v>1.0244497699999999</v>
      </c>
      <c r="I837" s="13">
        <f t="shared" si="249"/>
        <v>2.1000000000000001E-2</v>
      </c>
      <c r="J837" s="33">
        <f t="shared" si="250"/>
        <v>44469</v>
      </c>
      <c r="K837" s="2">
        <f t="shared" si="251"/>
        <v>80</v>
      </c>
      <c r="L837" s="17">
        <f t="shared" si="252"/>
        <v>80</v>
      </c>
      <c r="M837" s="12">
        <f t="shared" si="243"/>
        <v>1.006619444</v>
      </c>
      <c r="N837" s="12">
        <f t="shared" ca="1" si="244"/>
        <v>1.0312310579999999</v>
      </c>
      <c r="O837" s="17">
        <f t="shared" si="253"/>
        <v>0</v>
      </c>
      <c r="P837" s="14">
        <f t="shared" ca="1" si="245"/>
        <v>31.23105799</v>
      </c>
      <c r="Q837" s="21">
        <f t="shared" si="246"/>
        <v>0</v>
      </c>
      <c r="R837" s="14">
        <f t="shared" si="254"/>
        <v>0</v>
      </c>
      <c r="S837" s="4" t="str">
        <f t="shared" si="255"/>
        <v>J=</v>
      </c>
      <c r="T837" s="33">
        <f t="shared" si="256"/>
        <v>44650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</row>
    <row r="838" spans="1:148" x14ac:dyDescent="0.15">
      <c r="A838" s="41">
        <f t="shared" si="247"/>
        <v>44587</v>
      </c>
      <c r="B838" s="15">
        <f t="shared" ca="1" si="257"/>
        <v>1031.67447399</v>
      </c>
      <c r="C838" s="14">
        <f t="shared" si="248"/>
        <v>1000</v>
      </c>
      <c r="D838" s="13">
        <f ca="1">IF(A838&lt;$B$1,VLOOKUP(A838,[1]DI!$A$4:$B$15000,2,FALSE),0)</f>
        <v>9.1499999999999998E-2</v>
      </c>
      <c r="E838" s="14">
        <f t="shared" ca="1" si="258"/>
        <v>1.00034749</v>
      </c>
      <c r="F838" s="14">
        <f ca="1">(TRUNC(PRODUCT($E$12:$E837),16))</f>
        <v>1.08912588946194</v>
      </c>
      <c r="G838" s="14">
        <f t="shared" ca="1" si="259"/>
        <v>1.0627632453823801</v>
      </c>
      <c r="H838" s="14">
        <f t="shared" ca="1" si="260"/>
        <v>1.0248057500000001</v>
      </c>
      <c r="I838" s="13">
        <f t="shared" si="249"/>
        <v>2.1000000000000001E-2</v>
      </c>
      <c r="J838" s="33">
        <f t="shared" si="250"/>
        <v>44469</v>
      </c>
      <c r="K838" s="2">
        <f t="shared" si="251"/>
        <v>81</v>
      </c>
      <c r="L838" s="17">
        <f t="shared" si="252"/>
        <v>81</v>
      </c>
      <c r="M838" s="12">
        <f t="shared" si="243"/>
        <v>1.006702464</v>
      </c>
      <c r="N838" s="12">
        <f t="shared" ca="1" si="244"/>
        <v>1.0316744739999999</v>
      </c>
      <c r="O838" s="17">
        <f t="shared" si="253"/>
        <v>0</v>
      </c>
      <c r="P838" s="14">
        <f t="shared" ca="1" si="245"/>
        <v>31.674473989999999</v>
      </c>
      <c r="Q838" s="21">
        <f t="shared" si="246"/>
        <v>0</v>
      </c>
      <c r="R838" s="14">
        <f t="shared" si="254"/>
        <v>0</v>
      </c>
      <c r="S838" s="4" t="str">
        <f t="shared" si="255"/>
        <v>J=</v>
      </c>
      <c r="T838" s="33">
        <f t="shared" si="256"/>
        <v>44650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</row>
    <row r="839" spans="1:148" x14ac:dyDescent="0.15">
      <c r="A839" s="41">
        <f t="shared" si="247"/>
        <v>44588</v>
      </c>
      <c r="B839" s="15">
        <f t="shared" ca="1" si="257"/>
        <v>1032.1180859999999</v>
      </c>
      <c r="C839" s="14">
        <f t="shared" si="248"/>
        <v>1000</v>
      </c>
      <c r="D839" s="13">
        <f ca="1">IF(A839&lt;$B$1,VLOOKUP(A839,[1]DI!$A$4:$B$15000,2,FALSE),0)</f>
        <v>9.1499999999999998E-2</v>
      </c>
      <c r="E839" s="14">
        <f t="shared" ca="1" si="258"/>
        <v>1.00034749</v>
      </c>
      <c r="F839" s="14">
        <f ca="1">(TRUNC(PRODUCT($E$12:$E838),16))</f>
        <v>1.0895043498172701</v>
      </c>
      <c r="G839" s="14">
        <f t="shared" ca="1" si="259"/>
        <v>1.0627632453823801</v>
      </c>
      <c r="H839" s="14">
        <f t="shared" ca="1" si="260"/>
        <v>1.0251618600000001</v>
      </c>
      <c r="I839" s="13">
        <f t="shared" si="249"/>
        <v>2.1000000000000001E-2</v>
      </c>
      <c r="J839" s="33">
        <f t="shared" si="250"/>
        <v>44469</v>
      </c>
      <c r="K839" s="2">
        <f t="shared" si="251"/>
        <v>82</v>
      </c>
      <c r="L839" s="17">
        <f t="shared" si="252"/>
        <v>82</v>
      </c>
      <c r="M839" s="12">
        <f t="shared" si="243"/>
        <v>1.0067854899999999</v>
      </c>
      <c r="N839" s="12">
        <f t="shared" ca="1" si="244"/>
        <v>1.0321180860000001</v>
      </c>
      <c r="O839" s="17">
        <f t="shared" si="253"/>
        <v>0</v>
      </c>
      <c r="P839" s="14">
        <f t="shared" ca="1" si="245"/>
        <v>32.118085999999998</v>
      </c>
      <c r="Q839" s="21">
        <f t="shared" si="246"/>
        <v>0</v>
      </c>
      <c r="R839" s="14">
        <f t="shared" si="254"/>
        <v>0</v>
      </c>
      <c r="S839" s="4" t="str">
        <f t="shared" si="255"/>
        <v>J=</v>
      </c>
      <c r="T839" s="33">
        <f t="shared" si="256"/>
        <v>44650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</row>
    <row r="840" spans="1:148" x14ac:dyDescent="0.15">
      <c r="A840" s="41">
        <f t="shared" si="247"/>
        <v>44589</v>
      </c>
      <c r="B840" s="15">
        <f t="shared" ca="1" si="257"/>
        <v>1032.5618959999999</v>
      </c>
      <c r="C840" s="14">
        <f t="shared" si="248"/>
        <v>1000</v>
      </c>
      <c r="D840" s="13">
        <f ca="1">IF(A840&lt;$B$1,VLOOKUP(A840,[1]DI!$A$4:$B$15000,2,FALSE),0)</f>
        <v>9.1499999999999998E-2</v>
      </c>
      <c r="E840" s="14">
        <f t="shared" ca="1" si="258"/>
        <v>1.00034749</v>
      </c>
      <c r="F840" s="14">
        <f ca="1">(TRUNC(PRODUCT($E$12:$E839),16))</f>
        <v>1.0898829416837901</v>
      </c>
      <c r="G840" s="14">
        <f t="shared" ca="1" si="259"/>
        <v>1.0627632453823801</v>
      </c>
      <c r="H840" s="14">
        <f t="shared" ca="1" si="260"/>
        <v>1.0255181</v>
      </c>
      <c r="I840" s="13">
        <f t="shared" si="249"/>
        <v>2.1000000000000001E-2</v>
      </c>
      <c r="J840" s="33">
        <f t="shared" si="250"/>
        <v>44469</v>
      </c>
      <c r="K840" s="2">
        <f t="shared" si="251"/>
        <v>83</v>
      </c>
      <c r="L840" s="17">
        <f t="shared" si="252"/>
        <v>83</v>
      </c>
      <c r="M840" s="12">
        <f t="shared" si="243"/>
        <v>1.0068685239999999</v>
      </c>
      <c r="N840" s="12">
        <f t="shared" ca="1" si="244"/>
        <v>1.032561896</v>
      </c>
      <c r="O840" s="17">
        <f t="shared" si="253"/>
        <v>0</v>
      </c>
      <c r="P840" s="14">
        <f t="shared" ca="1" si="245"/>
        <v>32.561895999999997</v>
      </c>
      <c r="Q840" s="21">
        <f t="shared" si="246"/>
        <v>0</v>
      </c>
      <c r="R840" s="14">
        <f t="shared" si="254"/>
        <v>0</v>
      </c>
      <c r="S840" s="4" t="str">
        <f t="shared" si="255"/>
        <v>J=</v>
      </c>
      <c r="T840" s="33">
        <f t="shared" si="256"/>
        <v>44650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</row>
    <row r="841" spans="1:148" x14ac:dyDescent="0.15">
      <c r="A841" s="41">
        <f t="shared" si="247"/>
        <v>44590</v>
      </c>
      <c r="B841" s="15">
        <f t="shared" ca="1" si="257"/>
        <v>1033.0058819999999</v>
      </c>
      <c r="C841" s="14">
        <f t="shared" si="248"/>
        <v>1000</v>
      </c>
      <c r="D841" s="13">
        <f ca="1">IF(A841&lt;$B$1,VLOOKUP(A841,[1]DI!$A$4:$B$15000,2,FALSE),0)</f>
        <v>0</v>
      </c>
      <c r="E841" s="14">
        <f t="shared" ca="1" si="258"/>
        <v>1</v>
      </c>
      <c r="F841" s="14">
        <f ca="1">(TRUNC(PRODUCT($E$12:$E840),16))</f>
        <v>1.0902616651071899</v>
      </c>
      <c r="G841" s="14">
        <f t="shared" ca="1" si="259"/>
        <v>1.0627632453823801</v>
      </c>
      <c r="H841" s="14">
        <f t="shared" ca="1" si="260"/>
        <v>1.0258744500000001</v>
      </c>
      <c r="I841" s="13">
        <f t="shared" si="249"/>
        <v>2.1000000000000001E-2</v>
      </c>
      <c r="J841" s="33">
        <f t="shared" si="250"/>
        <v>44469</v>
      </c>
      <c r="K841" s="2">
        <f t="shared" si="251"/>
        <v>83</v>
      </c>
      <c r="L841" s="17">
        <f t="shared" si="252"/>
        <v>84</v>
      </c>
      <c r="M841" s="12">
        <f t="shared" si="243"/>
        <v>1.006951564</v>
      </c>
      <c r="N841" s="12">
        <f t="shared" ca="1" si="244"/>
        <v>1.0330058820000001</v>
      </c>
      <c r="O841" s="17">
        <f t="shared" si="253"/>
        <v>0</v>
      </c>
      <c r="P841" s="14">
        <f t="shared" ca="1" si="245"/>
        <v>33.005882</v>
      </c>
      <c r="Q841" s="21">
        <f t="shared" si="246"/>
        <v>0</v>
      </c>
      <c r="R841" s="14">
        <f t="shared" si="254"/>
        <v>0</v>
      </c>
      <c r="S841" s="4" t="str">
        <f t="shared" si="255"/>
        <v>J=</v>
      </c>
      <c r="T841" s="33">
        <f t="shared" si="256"/>
        <v>44650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</row>
    <row r="842" spans="1:148" x14ac:dyDescent="0.15">
      <c r="A842" s="41">
        <f t="shared" si="247"/>
        <v>44591</v>
      </c>
      <c r="B842" s="15">
        <f t="shared" ca="1" si="257"/>
        <v>1033.0058819999999</v>
      </c>
      <c r="C842" s="14">
        <f t="shared" si="248"/>
        <v>1000</v>
      </c>
      <c r="D842" s="13">
        <f ca="1">IF(A842&lt;$B$1,VLOOKUP(A842,[1]DI!$A$4:$B$15000,2,FALSE),0)</f>
        <v>0</v>
      </c>
      <c r="E842" s="14">
        <f t="shared" ca="1" si="258"/>
        <v>1</v>
      </c>
      <c r="F842" s="14">
        <f ca="1">(TRUNC(PRODUCT($E$12:$E841),16))</f>
        <v>1.0902616651071899</v>
      </c>
      <c r="G842" s="14">
        <f t="shared" ca="1" si="259"/>
        <v>1.0627632453823801</v>
      </c>
      <c r="H842" s="14">
        <f t="shared" ca="1" si="260"/>
        <v>1.0258744500000001</v>
      </c>
      <c r="I842" s="13">
        <f t="shared" si="249"/>
        <v>2.1000000000000001E-2</v>
      </c>
      <c r="J842" s="33">
        <f t="shared" si="250"/>
        <v>44469</v>
      </c>
      <c r="K842" s="2">
        <f t="shared" si="251"/>
        <v>83</v>
      </c>
      <c r="L842" s="17">
        <f t="shared" si="252"/>
        <v>84</v>
      </c>
      <c r="M842" s="12">
        <f t="shared" si="243"/>
        <v>1.006951564</v>
      </c>
      <c r="N842" s="12">
        <f t="shared" ca="1" si="244"/>
        <v>1.0330058820000001</v>
      </c>
      <c r="O842" s="17">
        <f t="shared" si="253"/>
        <v>0</v>
      </c>
      <c r="P842" s="14">
        <f t="shared" ca="1" si="245"/>
        <v>33.005882</v>
      </c>
      <c r="Q842" s="21">
        <f t="shared" si="246"/>
        <v>0</v>
      </c>
      <c r="R842" s="14">
        <f t="shared" si="254"/>
        <v>0</v>
      </c>
      <c r="S842" s="4" t="str">
        <f t="shared" si="255"/>
        <v>J=</v>
      </c>
      <c r="T842" s="33">
        <f t="shared" si="256"/>
        <v>44650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</row>
    <row r="843" spans="1:148" x14ac:dyDescent="0.15">
      <c r="A843" s="41">
        <f t="shared" si="247"/>
        <v>44592</v>
      </c>
      <c r="B843" s="15">
        <f t="shared" ca="1" si="257"/>
        <v>1033.0058819999999</v>
      </c>
      <c r="C843" s="14">
        <f t="shared" si="248"/>
        <v>1000</v>
      </c>
      <c r="D843" s="13">
        <f ca="1">IF(A843&lt;$B$1,VLOOKUP(A843,[1]DI!$A$4:$B$15000,2,FALSE),0)</f>
        <v>9.1499999999999998E-2</v>
      </c>
      <c r="E843" s="14">
        <f t="shared" ca="1" si="258"/>
        <v>1.00034749</v>
      </c>
      <c r="F843" s="14">
        <f ca="1">(TRUNC(PRODUCT($E$12:$E842),16))</f>
        <v>1.0902616651071899</v>
      </c>
      <c r="G843" s="14">
        <f t="shared" ca="1" si="259"/>
        <v>1.0627632453823801</v>
      </c>
      <c r="H843" s="14">
        <f t="shared" ca="1" si="260"/>
        <v>1.0258744500000001</v>
      </c>
      <c r="I843" s="13">
        <f t="shared" si="249"/>
        <v>2.1000000000000001E-2</v>
      </c>
      <c r="J843" s="33">
        <f t="shared" si="250"/>
        <v>44469</v>
      </c>
      <c r="K843" s="2">
        <f t="shared" si="251"/>
        <v>84</v>
      </c>
      <c r="L843" s="17">
        <f t="shared" si="252"/>
        <v>84</v>
      </c>
      <c r="M843" s="12">
        <f t="shared" si="243"/>
        <v>1.006951564</v>
      </c>
      <c r="N843" s="12">
        <f t="shared" ca="1" si="244"/>
        <v>1.0330058820000001</v>
      </c>
      <c r="O843" s="17">
        <f t="shared" si="253"/>
        <v>0</v>
      </c>
      <c r="P843" s="14">
        <f t="shared" ca="1" si="245"/>
        <v>33.005882</v>
      </c>
      <c r="Q843" s="21">
        <f t="shared" si="246"/>
        <v>0</v>
      </c>
      <c r="R843" s="14">
        <f t="shared" si="254"/>
        <v>0</v>
      </c>
      <c r="S843" s="4" t="str">
        <f t="shared" si="255"/>
        <v>J=</v>
      </c>
      <c r="T843" s="33">
        <f t="shared" si="256"/>
        <v>44650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</row>
    <row r="844" spans="1:148" x14ac:dyDescent="0.15">
      <c r="A844" s="41">
        <f t="shared" si="247"/>
        <v>44593</v>
      </c>
      <c r="B844" s="15">
        <f t="shared" ca="1" si="257"/>
        <v>1033.450075</v>
      </c>
      <c r="C844" s="14">
        <f t="shared" si="248"/>
        <v>1000</v>
      </c>
      <c r="D844" s="13">
        <f ca="1">IF(A844&lt;$B$1,VLOOKUP(A844,[1]DI!$A$4:$B$15000,2,FALSE),0)</f>
        <v>9.1499999999999998E-2</v>
      </c>
      <c r="E844" s="14">
        <f t="shared" ca="1" si="258"/>
        <v>1.00034749</v>
      </c>
      <c r="F844" s="14">
        <f ca="1">(TRUNC(PRODUCT($E$12:$E843),16))</f>
        <v>1.0906405201331999</v>
      </c>
      <c r="G844" s="14">
        <f t="shared" ca="1" si="259"/>
        <v>1.0627632453823801</v>
      </c>
      <c r="H844" s="14">
        <f t="shared" ca="1" si="260"/>
        <v>1.02623094</v>
      </c>
      <c r="I844" s="13">
        <f t="shared" si="249"/>
        <v>2.1000000000000001E-2</v>
      </c>
      <c r="J844" s="33">
        <f t="shared" si="250"/>
        <v>44469</v>
      </c>
      <c r="K844" s="2">
        <f t="shared" si="251"/>
        <v>85</v>
      </c>
      <c r="L844" s="17">
        <f t="shared" si="252"/>
        <v>85</v>
      </c>
      <c r="M844" s="12">
        <f t="shared" ref="M844:M907" si="261">ROUND((I844+1)^(L844/252),9)</f>
        <v>1.0070346109999999</v>
      </c>
      <c r="N844" s="12">
        <f t="shared" ref="N844:N907" ca="1" si="262">ROUND(H844*M844,9)</f>
        <v>1.033450075</v>
      </c>
      <c r="O844" s="17">
        <f t="shared" si="253"/>
        <v>0</v>
      </c>
      <c r="P844" s="14">
        <f t="shared" ref="P844:P907" ca="1" si="263">TRUNC(((N844-1)*C844),8)</f>
        <v>33.450074999999998</v>
      </c>
      <c r="Q844" s="21">
        <f t="shared" ref="Q844:Q907" si="264">IF($O844&gt;0,VLOOKUP($O844,$W$12:$AC$150,7),0)</f>
        <v>0</v>
      </c>
      <c r="R844" s="14">
        <f t="shared" si="254"/>
        <v>0</v>
      </c>
      <c r="S844" s="4" t="str">
        <f t="shared" si="255"/>
        <v>J=</v>
      </c>
      <c r="T844" s="33">
        <f t="shared" si="256"/>
        <v>44650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</row>
    <row r="845" spans="1:148" x14ac:dyDescent="0.15">
      <c r="A845" s="41">
        <f t="shared" ref="A845:A908" si="265">(A844+1)</f>
        <v>44594</v>
      </c>
      <c r="B845" s="15">
        <f t="shared" ca="1" si="257"/>
        <v>1033.8944459899999</v>
      </c>
      <c r="C845" s="14">
        <f t="shared" ref="C845:C908" si="266">(C844-R844)</f>
        <v>1000</v>
      </c>
      <c r="D845" s="13">
        <f ca="1">IF(A845&lt;$B$1,VLOOKUP(A845,[1]DI!$A$4:$B$15000,2,FALSE),0)</f>
        <v>9.1499999999999998E-2</v>
      </c>
      <c r="E845" s="14">
        <f t="shared" ca="1" si="258"/>
        <v>1.00034749</v>
      </c>
      <c r="F845" s="14">
        <f ca="1">(TRUNC(PRODUCT($E$12:$E844),16))</f>
        <v>1.0910195068075399</v>
      </c>
      <c r="G845" s="14">
        <f t="shared" ca="1" si="259"/>
        <v>1.0627632453823801</v>
      </c>
      <c r="H845" s="14">
        <f t="shared" ca="1" si="260"/>
        <v>1.02658754</v>
      </c>
      <c r="I845" s="13">
        <f t="shared" ref="I845:I908" si="267">I844</f>
        <v>2.1000000000000001E-2</v>
      </c>
      <c r="J845" s="33">
        <f t="shared" ref="J845:J908" si="268">IF(O844&gt;0,VLOOKUP(O844,W$12:AG$150,2),J844)</f>
        <v>44469</v>
      </c>
      <c r="K845" s="2">
        <f t="shared" ref="K845:K908" si="269">IF(A845&gt;J845,IF(NETWORKDAYS(J845,A845,$W$160:$W$544)-1=0,1,NETWORKDAYS(J845,A845,$W$160:$W$544)-1),0)</f>
        <v>86</v>
      </c>
      <c r="L845" s="17">
        <f t="shared" ref="L845:L908" si="270">IF(AND(K845=1,K844=1),1,IF(K845&gt;0,IF(K845=K844,K845+1,K845),0))</f>
        <v>86</v>
      </c>
      <c r="M845" s="12">
        <f t="shared" si="261"/>
        <v>1.007117665</v>
      </c>
      <c r="N845" s="12">
        <f t="shared" ca="1" si="262"/>
        <v>1.0338944459999999</v>
      </c>
      <c r="O845" s="17">
        <f t="shared" ref="O845:O908" si="271">IF(VLOOKUP(A845,X$12:AE$150,8)=VLOOKUP(A844,X$12:AE$150,8),0,VLOOKUP(A845,X$12:AE$150,8))</f>
        <v>0</v>
      </c>
      <c r="P845" s="14">
        <f t="shared" ca="1" si="263"/>
        <v>33.894445990000001</v>
      </c>
      <c r="Q845" s="21">
        <f t="shared" si="264"/>
        <v>0</v>
      </c>
      <c r="R845" s="14">
        <f t="shared" ref="R845:R908" si="272">IF(Q845&gt;0,TRUNC(Q845*C845,8),0)</f>
        <v>0</v>
      </c>
      <c r="S845" s="4" t="str">
        <f t="shared" ref="S845:S908" si="273">IF(O844&gt;0,VLOOKUP(O844,W$12:AG$150,10),S844)</f>
        <v>J=</v>
      </c>
      <c r="T845" s="33">
        <f t="shared" ref="T845:T908" si="274">IF(O844&gt;0,VLOOKUP(O844,W$12:AG$150,11),T844)</f>
        <v>44650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</row>
    <row r="846" spans="1:148" x14ac:dyDescent="0.15">
      <c r="A846" s="41">
        <f t="shared" si="265"/>
        <v>44595</v>
      </c>
      <c r="B846" s="15">
        <f t="shared" ref="B846:B909" ca="1" si="275">IF(A846&lt;=TODAY(),C846+P846,IF(AND(A846&gt;TODAY(),A846&lt;=$B$1),IF(VLOOKUP(TODAY(),$A$10:$D$5000,4,FALSE)=0,"n.d",C846+P846),"n.d"))</f>
        <v>1034.33901399</v>
      </c>
      <c r="C846" s="14">
        <f t="shared" si="266"/>
        <v>1000</v>
      </c>
      <c r="D846" s="13">
        <f ca="1">IF(A846&lt;$B$1,VLOOKUP(A846,[1]DI!$A$4:$B$15000,2,FALSE),0)</f>
        <v>0.1065</v>
      </c>
      <c r="E846" s="14">
        <f t="shared" ref="E846:E909" ca="1" si="276">ROUND(((1+D846)^(1/252)),8)</f>
        <v>1.00040168</v>
      </c>
      <c r="F846" s="14">
        <f ca="1">(TRUNC(PRODUCT($E$12:$E845),16))</f>
        <v>1.09139862517596</v>
      </c>
      <c r="G846" s="14">
        <f t="shared" ref="G846:G909" ca="1" si="277">IF(O845&gt;0,F845,G845)</f>
        <v>1.0627632453823801</v>
      </c>
      <c r="H846" s="14">
        <f t="shared" ref="H846:H909" ca="1" si="278">ROUND(F846/G846,8)</f>
        <v>1.02694427</v>
      </c>
      <c r="I846" s="13">
        <f t="shared" si="267"/>
        <v>2.1000000000000001E-2</v>
      </c>
      <c r="J846" s="33">
        <f t="shared" si="268"/>
        <v>44469</v>
      </c>
      <c r="K846" s="2">
        <f t="shared" si="269"/>
        <v>87</v>
      </c>
      <c r="L846" s="17">
        <f t="shared" si="270"/>
        <v>87</v>
      </c>
      <c r="M846" s="12">
        <f t="shared" si="261"/>
        <v>1.007200726</v>
      </c>
      <c r="N846" s="12">
        <f t="shared" ca="1" si="262"/>
        <v>1.0343390139999999</v>
      </c>
      <c r="O846" s="17">
        <f t="shared" si="271"/>
        <v>0</v>
      </c>
      <c r="P846" s="14">
        <f t="shared" ca="1" si="263"/>
        <v>34.339013989999998</v>
      </c>
      <c r="Q846" s="21">
        <f t="shared" si="264"/>
        <v>0</v>
      </c>
      <c r="R846" s="14">
        <f t="shared" si="272"/>
        <v>0</v>
      </c>
      <c r="S846" s="4" t="str">
        <f t="shared" si="273"/>
        <v>J=</v>
      </c>
      <c r="T846" s="33">
        <f t="shared" si="274"/>
        <v>44650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</row>
    <row r="847" spans="1:148" x14ac:dyDescent="0.15">
      <c r="A847" s="41">
        <f t="shared" si="265"/>
        <v>44596</v>
      </c>
      <c r="B847" s="15">
        <f t="shared" ca="1" si="275"/>
        <v>1034.8398239999999</v>
      </c>
      <c r="C847" s="14">
        <f t="shared" si="266"/>
        <v>1000</v>
      </c>
      <c r="D847" s="13">
        <f ca="1">IF(A847&lt;$B$1,VLOOKUP(A847,[1]DI!$A$4:$B$15000,2,FALSE),0)</f>
        <v>0.1065</v>
      </c>
      <c r="E847" s="14">
        <f t="shared" ca="1" si="276"/>
        <v>1.00040168</v>
      </c>
      <c r="F847" s="14">
        <f ca="1">(TRUNC(PRODUCT($E$12:$E846),16))</f>
        <v>1.09183701817573</v>
      </c>
      <c r="G847" s="14">
        <f t="shared" ca="1" si="277"/>
        <v>1.0627632453823801</v>
      </c>
      <c r="H847" s="14">
        <f t="shared" ca="1" si="278"/>
        <v>1.0273567699999999</v>
      </c>
      <c r="I847" s="13">
        <f t="shared" si="267"/>
        <v>2.1000000000000001E-2</v>
      </c>
      <c r="J847" s="33">
        <f t="shared" si="268"/>
        <v>44469</v>
      </c>
      <c r="K847" s="2">
        <f t="shared" si="269"/>
        <v>88</v>
      </c>
      <c r="L847" s="17">
        <f t="shared" si="270"/>
        <v>88</v>
      </c>
      <c r="M847" s="12">
        <f t="shared" si="261"/>
        <v>1.007283793</v>
      </c>
      <c r="N847" s="12">
        <f t="shared" ca="1" si="262"/>
        <v>1.0348398240000001</v>
      </c>
      <c r="O847" s="17">
        <f t="shared" si="271"/>
        <v>0</v>
      </c>
      <c r="P847" s="14">
        <f t="shared" ca="1" si="263"/>
        <v>34.839824</v>
      </c>
      <c r="Q847" s="21">
        <f t="shared" si="264"/>
        <v>0</v>
      </c>
      <c r="R847" s="14">
        <f t="shared" si="272"/>
        <v>0</v>
      </c>
      <c r="S847" s="4" t="str">
        <f t="shared" si="273"/>
        <v>J=</v>
      </c>
      <c r="T847" s="33">
        <f t="shared" si="274"/>
        <v>44650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</row>
    <row r="848" spans="1:148" x14ac:dyDescent="0.15">
      <c r="A848" s="41">
        <f t="shared" si="265"/>
        <v>44597</v>
      </c>
      <c r="B848" s="15">
        <f t="shared" ca="1" si="275"/>
        <v>1035.340882</v>
      </c>
      <c r="C848" s="14">
        <f t="shared" si="266"/>
        <v>1000</v>
      </c>
      <c r="D848" s="13">
        <f ca="1">IF(A848&lt;$B$1,VLOOKUP(A848,[1]DI!$A$4:$B$15000,2,FALSE),0)</f>
        <v>0</v>
      </c>
      <c r="E848" s="14">
        <f t="shared" ca="1" si="276"/>
        <v>1</v>
      </c>
      <c r="F848" s="14">
        <f ca="1">(TRUNC(PRODUCT($E$12:$E847),16))</f>
        <v>1.0922755872691901</v>
      </c>
      <c r="G848" s="14">
        <f t="shared" ca="1" si="277"/>
        <v>1.0627632453823801</v>
      </c>
      <c r="H848" s="14">
        <f t="shared" ca="1" si="278"/>
        <v>1.0277694399999999</v>
      </c>
      <c r="I848" s="13">
        <f t="shared" si="267"/>
        <v>2.1000000000000001E-2</v>
      </c>
      <c r="J848" s="33">
        <f t="shared" si="268"/>
        <v>44469</v>
      </c>
      <c r="K848" s="2">
        <f t="shared" si="269"/>
        <v>88</v>
      </c>
      <c r="L848" s="17">
        <f t="shared" si="270"/>
        <v>89</v>
      </c>
      <c r="M848" s="12">
        <f t="shared" si="261"/>
        <v>1.0073668680000001</v>
      </c>
      <c r="N848" s="12">
        <f t="shared" ca="1" si="262"/>
        <v>1.0353408820000001</v>
      </c>
      <c r="O848" s="17">
        <f t="shared" si="271"/>
        <v>0</v>
      </c>
      <c r="P848" s="14">
        <f t="shared" ca="1" si="263"/>
        <v>35.340882000000001</v>
      </c>
      <c r="Q848" s="21">
        <f t="shared" si="264"/>
        <v>0</v>
      </c>
      <c r="R848" s="14">
        <f t="shared" si="272"/>
        <v>0</v>
      </c>
      <c r="S848" s="4" t="str">
        <f t="shared" si="273"/>
        <v>J=</v>
      </c>
      <c r="T848" s="33">
        <f t="shared" si="274"/>
        <v>44650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</row>
    <row r="849" spans="1:148" x14ac:dyDescent="0.15">
      <c r="A849" s="41">
        <f t="shared" si="265"/>
        <v>44598</v>
      </c>
      <c r="B849" s="15">
        <f t="shared" ca="1" si="275"/>
        <v>1035.340882</v>
      </c>
      <c r="C849" s="14">
        <f t="shared" si="266"/>
        <v>1000</v>
      </c>
      <c r="D849" s="13">
        <f ca="1">IF(A849&lt;$B$1,VLOOKUP(A849,[1]DI!$A$4:$B$15000,2,FALSE),0)</f>
        <v>0</v>
      </c>
      <c r="E849" s="14">
        <f t="shared" ca="1" si="276"/>
        <v>1</v>
      </c>
      <c r="F849" s="14">
        <f ca="1">(TRUNC(PRODUCT($E$12:$E848),16))</f>
        <v>1.0922755872691901</v>
      </c>
      <c r="G849" s="14">
        <f t="shared" ca="1" si="277"/>
        <v>1.0627632453823801</v>
      </c>
      <c r="H849" s="14">
        <f t="shared" ca="1" si="278"/>
        <v>1.0277694399999999</v>
      </c>
      <c r="I849" s="13">
        <f t="shared" si="267"/>
        <v>2.1000000000000001E-2</v>
      </c>
      <c r="J849" s="33">
        <f t="shared" si="268"/>
        <v>44469</v>
      </c>
      <c r="K849" s="2">
        <f t="shared" si="269"/>
        <v>88</v>
      </c>
      <c r="L849" s="17">
        <f t="shared" si="270"/>
        <v>89</v>
      </c>
      <c r="M849" s="12">
        <f t="shared" si="261"/>
        <v>1.0073668680000001</v>
      </c>
      <c r="N849" s="12">
        <f t="shared" ca="1" si="262"/>
        <v>1.0353408820000001</v>
      </c>
      <c r="O849" s="17">
        <f t="shared" si="271"/>
        <v>0</v>
      </c>
      <c r="P849" s="14">
        <f t="shared" ca="1" si="263"/>
        <v>35.340882000000001</v>
      </c>
      <c r="Q849" s="21">
        <f t="shared" si="264"/>
        <v>0</v>
      </c>
      <c r="R849" s="14">
        <f t="shared" si="272"/>
        <v>0</v>
      </c>
      <c r="S849" s="4" t="str">
        <f t="shared" si="273"/>
        <v>J=</v>
      </c>
      <c r="T849" s="33">
        <f t="shared" si="274"/>
        <v>44650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</row>
    <row r="850" spans="1:148" x14ac:dyDescent="0.15">
      <c r="A850" s="41">
        <f t="shared" si="265"/>
        <v>44599</v>
      </c>
      <c r="B850" s="15">
        <f t="shared" ca="1" si="275"/>
        <v>1035.340882</v>
      </c>
      <c r="C850" s="14">
        <f t="shared" si="266"/>
        <v>1000</v>
      </c>
      <c r="D850" s="13">
        <f ca="1">IF(A850&lt;$B$1,VLOOKUP(A850,[1]DI!$A$4:$B$15000,2,FALSE),0)</f>
        <v>0.1065</v>
      </c>
      <c r="E850" s="14">
        <f t="shared" ca="1" si="276"/>
        <v>1.00040168</v>
      </c>
      <c r="F850" s="14">
        <f ca="1">(TRUNC(PRODUCT($E$12:$E849),16))</f>
        <v>1.0922755872691901</v>
      </c>
      <c r="G850" s="14">
        <f t="shared" ca="1" si="277"/>
        <v>1.0627632453823801</v>
      </c>
      <c r="H850" s="14">
        <f t="shared" ca="1" si="278"/>
        <v>1.0277694399999999</v>
      </c>
      <c r="I850" s="13">
        <f t="shared" si="267"/>
        <v>2.1000000000000001E-2</v>
      </c>
      <c r="J850" s="33">
        <f t="shared" si="268"/>
        <v>44469</v>
      </c>
      <c r="K850" s="2">
        <f t="shared" si="269"/>
        <v>89</v>
      </c>
      <c r="L850" s="17">
        <f t="shared" si="270"/>
        <v>89</v>
      </c>
      <c r="M850" s="12">
        <f t="shared" si="261"/>
        <v>1.0073668680000001</v>
      </c>
      <c r="N850" s="12">
        <f t="shared" ca="1" si="262"/>
        <v>1.0353408820000001</v>
      </c>
      <c r="O850" s="17">
        <f t="shared" si="271"/>
        <v>0</v>
      </c>
      <c r="P850" s="14">
        <f t="shared" ca="1" si="263"/>
        <v>35.340882000000001</v>
      </c>
      <c r="Q850" s="21">
        <f t="shared" si="264"/>
        <v>0</v>
      </c>
      <c r="R850" s="14">
        <f t="shared" si="272"/>
        <v>0</v>
      </c>
      <c r="S850" s="4" t="str">
        <f t="shared" si="273"/>
        <v>J=</v>
      </c>
      <c r="T850" s="33">
        <f t="shared" si="274"/>
        <v>44650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</row>
    <row r="851" spans="1:148" x14ac:dyDescent="0.15">
      <c r="A851" s="41">
        <f t="shared" si="265"/>
        <v>44600</v>
      </c>
      <c r="B851" s="15">
        <f t="shared" ca="1" si="275"/>
        <v>1035.8421860000001</v>
      </c>
      <c r="C851" s="14">
        <f t="shared" si="266"/>
        <v>1000</v>
      </c>
      <c r="D851" s="13">
        <f ca="1">IF(A851&lt;$B$1,VLOOKUP(A851,[1]DI!$A$4:$B$15000,2,FALSE),0)</f>
        <v>0.1065</v>
      </c>
      <c r="E851" s="14">
        <f t="shared" ca="1" si="276"/>
        <v>1.00040168</v>
      </c>
      <c r="F851" s="14">
        <f ca="1">(TRUNC(PRODUCT($E$12:$E850),16))</f>
        <v>1.0927143325270801</v>
      </c>
      <c r="G851" s="14">
        <f t="shared" ca="1" si="277"/>
        <v>1.0627632453823801</v>
      </c>
      <c r="H851" s="14">
        <f t="shared" ca="1" si="278"/>
        <v>1.02818228</v>
      </c>
      <c r="I851" s="13">
        <f t="shared" si="267"/>
        <v>2.1000000000000001E-2</v>
      </c>
      <c r="J851" s="33">
        <f t="shared" si="268"/>
        <v>44469</v>
      </c>
      <c r="K851" s="2">
        <f t="shared" si="269"/>
        <v>90</v>
      </c>
      <c r="L851" s="17">
        <f t="shared" si="270"/>
        <v>90</v>
      </c>
      <c r="M851" s="12">
        <f t="shared" si="261"/>
        <v>1.007449949</v>
      </c>
      <c r="N851" s="12">
        <f t="shared" ca="1" si="262"/>
        <v>1.035842186</v>
      </c>
      <c r="O851" s="17">
        <f t="shared" si="271"/>
        <v>0</v>
      </c>
      <c r="P851" s="14">
        <f t="shared" ca="1" si="263"/>
        <v>35.842185999999998</v>
      </c>
      <c r="Q851" s="21">
        <f t="shared" si="264"/>
        <v>0</v>
      </c>
      <c r="R851" s="14">
        <f t="shared" si="272"/>
        <v>0</v>
      </c>
      <c r="S851" s="4" t="str">
        <f t="shared" si="273"/>
        <v>J=</v>
      </c>
      <c r="T851" s="33">
        <f t="shared" si="274"/>
        <v>44650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</row>
    <row r="852" spans="1:148" x14ac:dyDescent="0.15">
      <c r="A852" s="41">
        <f t="shared" si="265"/>
        <v>44601</v>
      </c>
      <c r="B852" s="15">
        <f t="shared" ca="1" si="275"/>
        <v>1036.3437259899999</v>
      </c>
      <c r="C852" s="14">
        <f t="shared" si="266"/>
        <v>1000</v>
      </c>
      <c r="D852" s="13">
        <f ca="1">IF(A852&lt;$B$1,VLOOKUP(A852,[1]DI!$A$4:$B$15000,2,FALSE),0)</f>
        <v>0.1065</v>
      </c>
      <c r="E852" s="14">
        <f t="shared" ca="1" si="276"/>
        <v>1.00040168</v>
      </c>
      <c r="F852" s="14">
        <f ca="1">(TRUNC(PRODUCT($E$12:$E851),16))</f>
        <v>1.0931532540201701</v>
      </c>
      <c r="G852" s="14">
        <f t="shared" ca="1" si="277"/>
        <v>1.0627632453823801</v>
      </c>
      <c r="H852" s="14">
        <f t="shared" ca="1" si="278"/>
        <v>1.02859528</v>
      </c>
      <c r="I852" s="13">
        <f t="shared" si="267"/>
        <v>2.1000000000000001E-2</v>
      </c>
      <c r="J852" s="33">
        <f t="shared" si="268"/>
        <v>44469</v>
      </c>
      <c r="K852" s="2">
        <f t="shared" si="269"/>
        <v>91</v>
      </c>
      <c r="L852" s="17">
        <f t="shared" si="270"/>
        <v>91</v>
      </c>
      <c r="M852" s="12">
        <f t="shared" si="261"/>
        <v>1.007533037</v>
      </c>
      <c r="N852" s="12">
        <f t="shared" ca="1" si="262"/>
        <v>1.0363437259999999</v>
      </c>
      <c r="O852" s="17">
        <f t="shared" si="271"/>
        <v>0</v>
      </c>
      <c r="P852" s="14">
        <f t="shared" ca="1" si="263"/>
        <v>36.343725990000003</v>
      </c>
      <c r="Q852" s="21">
        <f t="shared" si="264"/>
        <v>0</v>
      </c>
      <c r="R852" s="14">
        <f t="shared" si="272"/>
        <v>0</v>
      </c>
      <c r="S852" s="4" t="str">
        <f t="shared" si="273"/>
        <v>J=</v>
      </c>
      <c r="T852" s="33">
        <f t="shared" si="274"/>
        <v>44650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</row>
    <row r="853" spans="1:148" x14ac:dyDescent="0.15">
      <c r="A853" s="41">
        <f t="shared" si="265"/>
        <v>44602</v>
      </c>
      <c r="B853" s="15">
        <f t="shared" ca="1" si="275"/>
        <v>1036.845505</v>
      </c>
      <c r="C853" s="14">
        <f t="shared" si="266"/>
        <v>1000</v>
      </c>
      <c r="D853" s="13">
        <f ca="1">IF(A853&lt;$B$1,VLOOKUP(A853,[1]DI!$A$4:$B$15000,2,FALSE),0)</f>
        <v>0.1065</v>
      </c>
      <c r="E853" s="14">
        <f t="shared" ca="1" si="276"/>
        <v>1.00040168</v>
      </c>
      <c r="F853" s="14">
        <f ca="1">(TRUNC(PRODUCT($E$12:$E852),16))</f>
        <v>1.0935923518192401</v>
      </c>
      <c r="G853" s="14">
        <f t="shared" ca="1" si="277"/>
        <v>1.0627632453823801</v>
      </c>
      <c r="H853" s="14">
        <f t="shared" ca="1" si="278"/>
        <v>1.0290084399999999</v>
      </c>
      <c r="I853" s="13">
        <f t="shared" si="267"/>
        <v>2.1000000000000001E-2</v>
      </c>
      <c r="J853" s="33">
        <f t="shared" si="268"/>
        <v>44469</v>
      </c>
      <c r="K853" s="2">
        <f t="shared" si="269"/>
        <v>92</v>
      </c>
      <c r="L853" s="17">
        <f t="shared" si="270"/>
        <v>92</v>
      </c>
      <c r="M853" s="12">
        <f t="shared" si="261"/>
        <v>1.007616133</v>
      </c>
      <c r="N853" s="12">
        <f t="shared" ca="1" si="262"/>
        <v>1.0368455050000001</v>
      </c>
      <c r="O853" s="17">
        <f t="shared" si="271"/>
        <v>0</v>
      </c>
      <c r="P853" s="14">
        <f t="shared" ca="1" si="263"/>
        <v>36.845505000000003</v>
      </c>
      <c r="Q853" s="21">
        <f t="shared" si="264"/>
        <v>0</v>
      </c>
      <c r="R853" s="14">
        <f t="shared" si="272"/>
        <v>0</v>
      </c>
      <c r="S853" s="4" t="str">
        <f t="shared" si="273"/>
        <v>J=</v>
      </c>
      <c r="T853" s="33">
        <f t="shared" si="274"/>
        <v>44650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</row>
    <row r="854" spans="1:148" x14ac:dyDescent="0.15">
      <c r="A854" s="41">
        <f t="shared" si="265"/>
        <v>44603</v>
      </c>
      <c r="B854" s="15">
        <f t="shared" ca="1" si="275"/>
        <v>1037.3475289999999</v>
      </c>
      <c r="C854" s="14">
        <f t="shared" si="266"/>
        <v>1000</v>
      </c>
      <c r="D854" s="13">
        <f ca="1">IF(A854&lt;$B$1,VLOOKUP(A854,[1]DI!$A$4:$B$15000,2,FALSE),0)</f>
        <v>0.1065</v>
      </c>
      <c r="E854" s="14">
        <f t="shared" ca="1" si="276"/>
        <v>1.00040168</v>
      </c>
      <c r="F854" s="14">
        <f ca="1">(TRUNC(PRODUCT($E$12:$E853),16))</f>
        <v>1.0940316259951199</v>
      </c>
      <c r="G854" s="14">
        <f t="shared" ca="1" si="277"/>
        <v>1.0627632453823801</v>
      </c>
      <c r="H854" s="14">
        <f t="shared" ca="1" si="278"/>
        <v>1.0294217699999999</v>
      </c>
      <c r="I854" s="13">
        <f t="shared" si="267"/>
        <v>2.1000000000000001E-2</v>
      </c>
      <c r="J854" s="33">
        <f t="shared" si="268"/>
        <v>44469</v>
      </c>
      <c r="K854" s="2">
        <f t="shared" si="269"/>
        <v>93</v>
      </c>
      <c r="L854" s="17">
        <f t="shared" si="270"/>
        <v>93</v>
      </c>
      <c r="M854" s="12">
        <f t="shared" si="261"/>
        <v>1.0076992339999999</v>
      </c>
      <c r="N854" s="12">
        <f t="shared" ca="1" si="262"/>
        <v>1.037347529</v>
      </c>
      <c r="O854" s="17">
        <f t="shared" si="271"/>
        <v>0</v>
      </c>
      <c r="P854" s="14">
        <f t="shared" ca="1" si="263"/>
        <v>37.347529000000002</v>
      </c>
      <c r="Q854" s="21">
        <f t="shared" si="264"/>
        <v>0</v>
      </c>
      <c r="R854" s="14">
        <f t="shared" si="272"/>
        <v>0</v>
      </c>
      <c r="S854" s="4" t="str">
        <f t="shared" si="273"/>
        <v>J=</v>
      </c>
      <c r="T854" s="33">
        <f t="shared" si="274"/>
        <v>44650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</row>
    <row r="855" spans="1:148" x14ac:dyDescent="0.15">
      <c r="A855" s="41">
        <f t="shared" si="265"/>
        <v>44604</v>
      </c>
      <c r="B855" s="15">
        <f t="shared" ca="1" si="275"/>
        <v>1037.8498009899999</v>
      </c>
      <c r="C855" s="14">
        <f t="shared" si="266"/>
        <v>1000</v>
      </c>
      <c r="D855" s="13">
        <f ca="1">IF(A855&lt;$B$1,VLOOKUP(A855,[1]DI!$A$4:$B$15000,2,FALSE),0)</f>
        <v>0</v>
      </c>
      <c r="E855" s="14">
        <f t="shared" ca="1" si="276"/>
        <v>1</v>
      </c>
      <c r="F855" s="14">
        <f ca="1">(TRUNC(PRODUCT($E$12:$E854),16))</f>
        <v>1.0944710766186501</v>
      </c>
      <c r="G855" s="14">
        <f t="shared" ca="1" si="277"/>
        <v>1.0627632453823801</v>
      </c>
      <c r="H855" s="14">
        <f t="shared" ca="1" si="278"/>
        <v>1.02983527</v>
      </c>
      <c r="I855" s="13">
        <f t="shared" si="267"/>
        <v>2.1000000000000001E-2</v>
      </c>
      <c r="J855" s="33">
        <f t="shared" si="268"/>
        <v>44469</v>
      </c>
      <c r="K855" s="2">
        <f t="shared" si="269"/>
        <v>93</v>
      </c>
      <c r="L855" s="17">
        <f t="shared" si="270"/>
        <v>94</v>
      </c>
      <c r="M855" s="12">
        <f t="shared" si="261"/>
        <v>1.0077823429999999</v>
      </c>
      <c r="N855" s="12">
        <f t="shared" ca="1" si="262"/>
        <v>1.0378498009999999</v>
      </c>
      <c r="O855" s="17">
        <f t="shared" si="271"/>
        <v>0</v>
      </c>
      <c r="P855" s="14">
        <f t="shared" ca="1" si="263"/>
        <v>37.849800989999999</v>
      </c>
      <c r="Q855" s="21">
        <f t="shared" si="264"/>
        <v>0</v>
      </c>
      <c r="R855" s="14">
        <f t="shared" si="272"/>
        <v>0</v>
      </c>
      <c r="S855" s="4" t="str">
        <f t="shared" si="273"/>
        <v>J=</v>
      </c>
      <c r="T855" s="33">
        <f t="shared" si="274"/>
        <v>44650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</row>
    <row r="856" spans="1:148" x14ac:dyDescent="0.15">
      <c r="A856" s="41">
        <f t="shared" si="265"/>
        <v>44605</v>
      </c>
      <c r="B856" s="15">
        <f t="shared" ca="1" si="275"/>
        <v>1037.8498009899999</v>
      </c>
      <c r="C856" s="14">
        <f t="shared" si="266"/>
        <v>1000</v>
      </c>
      <c r="D856" s="13">
        <f ca="1">IF(A856&lt;$B$1,VLOOKUP(A856,[1]DI!$A$4:$B$15000,2,FALSE),0)</f>
        <v>0</v>
      </c>
      <c r="E856" s="14">
        <f t="shared" ca="1" si="276"/>
        <v>1</v>
      </c>
      <c r="F856" s="14">
        <f ca="1">(TRUNC(PRODUCT($E$12:$E855),16))</f>
        <v>1.0944710766186501</v>
      </c>
      <c r="G856" s="14">
        <f t="shared" ca="1" si="277"/>
        <v>1.0627632453823801</v>
      </c>
      <c r="H856" s="14">
        <f t="shared" ca="1" si="278"/>
        <v>1.02983527</v>
      </c>
      <c r="I856" s="13">
        <f t="shared" si="267"/>
        <v>2.1000000000000001E-2</v>
      </c>
      <c r="J856" s="33">
        <f t="shared" si="268"/>
        <v>44469</v>
      </c>
      <c r="K856" s="2">
        <f t="shared" si="269"/>
        <v>93</v>
      </c>
      <c r="L856" s="17">
        <f t="shared" si="270"/>
        <v>94</v>
      </c>
      <c r="M856" s="12">
        <f t="shared" si="261"/>
        <v>1.0077823429999999</v>
      </c>
      <c r="N856" s="12">
        <f t="shared" ca="1" si="262"/>
        <v>1.0378498009999999</v>
      </c>
      <c r="O856" s="17">
        <f t="shared" si="271"/>
        <v>0</v>
      </c>
      <c r="P856" s="14">
        <f t="shared" ca="1" si="263"/>
        <v>37.849800989999999</v>
      </c>
      <c r="Q856" s="21">
        <f t="shared" si="264"/>
        <v>0</v>
      </c>
      <c r="R856" s="14">
        <f t="shared" si="272"/>
        <v>0</v>
      </c>
      <c r="S856" s="4" t="str">
        <f t="shared" si="273"/>
        <v>J=</v>
      </c>
      <c r="T856" s="33">
        <f t="shared" si="274"/>
        <v>44650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</row>
    <row r="857" spans="1:148" x14ac:dyDescent="0.15">
      <c r="A857" s="41">
        <f t="shared" si="265"/>
        <v>44606</v>
      </c>
      <c r="B857" s="15">
        <f t="shared" ca="1" si="275"/>
        <v>1037.8498009899999</v>
      </c>
      <c r="C857" s="14">
        <f t="shared" si="266"/>
        <v>1000</v>
      </c>
      <c r="D857" s="13">
        <f ca="1">IF(A857&lt;$B$1,VLOOKUP(A857,[1]DI!$A$4:$B$15000,2,FALSE),0)</f>
        <v>0.1065</v>
      </c>
      <c r="E857" s="14">
        <f t="shared" ca="1" si="276"/>
        <v>1.00040168</v>
      </c>
      <c r="F857" s="14">
        <f ca="1">(TRUNC(PRODUCT($E$12:$E856),16))</f>
        <v>1.0944710766186501</v>
      </c>
      <c r="G857" s="14">
        <f t="shared" ca="1" si="277"/>
        <v>1.0627632453823801</v>
      </c>
      <c r="H857" s="14">
        <f t="shared" ca="1" si="278"/>
        <v>1.02983527</v>
      </c>
      <c r="I857" s="13">
        <f t="shared" si="267"/>
        <v>2.1000000000000001E-2</v>
      </c>
      <c r="J857" s="33">
        <f t="shared" si="268"/>
        <v>44469</v>
      </c>
      <c r="K857" s="2">
        <f t="shared" si="269"/>
        <v>94</v>
      </c>
      <c r="L857" s="17">
        <f t="shared" si="270"/>
        <v>94</v>
      </c>
      <c r="M857" s="12">
        <f t="shared" si="261"/>
        <v>1.0077823429999999</v>
      </c>
      <c r="N857" s="12">
        <f t="shared" ca="1" si="262"/>
        <v>1.0378498009999999</v>
      </c>
      <c r="O857" s="17">
        <f t="shared" si="271"/>
        <v>0</v>
      </c>
      <c r="P857" s="14">
        <f t="shared" ca="1" si="263"/>
        <v>37.849800989999999</v>
      </c>
      <c r="Q857" s="21">
        <f t="shared" si="264"/>
        <v>0</v>
      </c>
      <c r="R857" s="14">
        <f t="shared" si="272"/>
        <v>0</v>
      </c>
      <c r="S857" s="4" t="str">
        <f t="shared" si="273"/>
        <v>J=</v>
      </c>
      <c r="T857" s="33">
        <f t="shared" si="274"/>
        <v>44650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</row>
    <row r="858" spans="1:148" x14ac:dyDescent="0.15">
      <c r="A858" s="41">
        <f t="shared" si="265"/>
        <v>44607</v>
      </c>
      <c r="B858" s="15">
        <f t="shared" ca="1" si="275"/>
        <v>1038.3523210000001</v>
      </c>
      <c r="C858" s="14">
        <f t="shared" si="266"/>
        <v>1000</v>
      </c>
      <c r="D858" s="13">
        <f ca="1">IF(A858&lt;$B$1,VLOOKUP(A858,[1]DI!$A$4:$B$15000,2,FALSE),0)</f>
        <v>0.1065</v>
      </c>
      <c r="E858" s="14">
        <f t="shared" ca="1" si="276"/>
        <v>1.00040168</v>
      </c>
      <c r="F858" s="14">
        <f ca="1">(TRUNC(PRODUCT($E$12:$E857),16))</f>
        <v>1.09491070376071</v>
      </c>
      <c r="G858" s="14">
        <f t="shared" ca="1" si="277"/>
        <v>1.0627632453823801</v>
      </c>
      <c r="H858" s="14">
        <f t="shared" ca="1" si="278"/>
        <v>1.0302489399999999</v>
      </c>
      <c r="I858" s="13">
        <f t="shared" si="267"/>
        <v>2.1000000000000001E-2</v>
      </c>
      <c r="J858" s="33">
        <f t="shared" si="268"/>
        <v>44469</v>
      </c>
      <c r="K858" s="2">
        <f t="shared" si="269"/>
        <v>95</v>
      </c>
      <c r="L858" s="17">
        <f t="shared" si="270"/>
        <v>95</v>
      </c>
      <c r="M858" s="12">
        <f t="shared" si="261"/>
        <v>1.007865459</v>
      </c>
      <c r="N858" s="12">
        <f t="shared" ca="1" si="262"/>
        <v>1.0383523210000001</v>
      </c>
      <c r="O858" s="17">
        <f t="shared" si="271"/>
        <v>0</v>
      </c>
      <c r="P858" s="14">
        <f t="shared" ca="1" si="263"/>
        <v>38.352321000000003</v>
      </c>
      <c r="Q858" s="21">
        <f t="shared" si="264"/>
        <v>0</v>
      </c>
      <c r="R858" s="14">
        <f t="shared" si="272"/>
        <v>0</v>
      </c>
      <c r="S858" s="4" t="str">
        <f t="shared" si="273"/>
        <v>J=</v>
      </c>
      <c r="T858" s="33">
        <f t="shared" si="274"/>
        <v>44650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</row>
    <row r="859" spans="1:148" x14ac:dyDescent="0.15">
      <c r="A859" s="41">
        <f t="shared" si="265"/>
        <v>44608</v>
      </c>
      <c r="B859" s="15">
        <f t="shared" ca="1" si="275"/>
        <v>1038.8550769999999</v>
      </c>
      <c r="C859" s="14">
        <f t="shared" si="266"/>
        <v>1000</v>
      </c>
      <c r="D859" s="13">
        <f ca="1">IF(A859&lt;$B$1,VLOOKUP(A859,[1]DI!$A$4:$B$15000,2,FALSE),0)</f>
        <v>0.1065</v>
      </c>
      <c r="E859" s="14">
        <f t="shared" ca="1" si="276"/>
        <v>1.00040168</v>
      </c>
      <c r="F859" s="14">
        <f ca="1">(TRUNC(PRODUCT($E$12:$E858),16))</f>
        <v>1.0953505074922001</v>
      </c>
      <c r="G859" s="14">
        <f t="shared" ca="1" si="277"/>
        <v>1.0627632453823801</v>
      </c>
      <c r="H859" s="14">
        <f t="shared" ca="1" si="278"/>
        <v>1.03066277</v>
      </c>
      <c r="I859" s="13">
        <f t="shared" si="267"/>
        <v>2.1000000000000001E-2</v>
      </c>
      <c r="J859" s="33">
        <f t="shared" si="268"/>
        <v>44469</v>
      </c>
      <c r="K859" s="2">
        <f t="shared" si="269"/>
        <v>96</v>
      </c>
      <c r="L859" s="17">
        <f t="shared" si="270"/>
        <v>96</v>
      </c>
      <c r="M859" s="12">
        <f t="shared" si="261"/>
        <v>1.007948581</v>
      </c>
      <c r="N859" s="12">
        <f t="shared" ca="1" si="262"/>
        <v>1.038855077</v>
      </c>
      <c r="O859" s="17">
        <f t="shared" si="271"/>
        <v>0</v>
      </c>
      <c r="P859" s="14">
        <f t="shared" ca="1" si="263"/>
        <v>38.855077000000001</v>
      </c>
      <c r="Q859" s="21">
        <f t="shared" si="264"/>
        <v>0</v>
      </c>
      <c r="R859" s="14">
        <f t="shared" si="272"/>
        <v>0</v>
      </c>
      <c r="S859" s="4" t="str">
        <f t="shared" si="273"/>
        <v>J=</v>
      </c>
      <c r="T859" s="33">
        <f t="shared" si="274"/>
        <v>44650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</row>
    <row r="860" spans="1:148" x14ac:dyDescent="0.15">
      <c r="A860" s="41">
        <f t="shared" si="265"/>
        <v>44609</v>
      </c>
      <c r="B860" s="15">
        <f t="shared" ca="1" si="275"/>
        <v>1039.3580710000001</v>
      </c>
      <c r="C860" s="14">
        <f t="shared" si="266"/>
        <v>1000</v>
      </c>
      <c r="D860" s="13">
        <f ca="1">IF(A860&lt;$B$1,VLOOKUP(A860,[1]DI!$A$4:$B$15000,2,FALSE),0)</f>
        <v>0.1065</v>
      </c>
      <c r="E860" s="14">
        <f t="shared" ca="1" si="276"/>
        <v>1.00040168</v>
      </c>
      <c r="F860" s="14">
        <f ca="1">(TRUNC(PRODUCT($E$12:$E859),16))</f>
        <v>1.0957904878840401</v>
      </c>
      <c r="G860" s="14">
        <f t="shared" ca="1" si="277"/>
        <v>1.0627632453823801</v>
      </c>
      <c r="H860" s="14">
        <f t="shared" ca="1" si="278"/>
        <v>1.0310767599999999</v>
      </c>
      <c r="I860" s="13">
        <f t="shared" si="267"/>
        <v>2.1000000000000001E-2</v>
      </c>
      <c r="J860" s="33">
        <f t="shared" si="268"/>
        <v>44469</v>
      </c>
      <c r="K860" s="2">
        <f t="shared" si="269"/>
        <v>97</v>
      </c>
      <c r="L860" s="17">
        <f t="shared" si="270"/>
        <v>97</v>
      </c>
      <c r="M860" s="12">
        <f t="shared" si="261"/>
        <v>1.0080317110000001</v>
      </c>
      <c r="N860" s="12">
        <f t="shared" ca="1" si="262"/>
        <v>1.0393580710000001</v>
      </c>
      <c r="O860" s="17">
        <f t="shared" si="271"/>
        <v>0</v>
      </c>
      <c r="P860" s="14">
        <f t="shared" ca="1" si="263"/>
        <v>39.358071000000002</v>
      </c>
      <c r="Q860" s="21">
        <f t="shared" si="264"/>
        <v>0</v>
      </c>
      <c r="R860" s="14">
        <f t="shared" si="272"/>
        <v>0</v>
      </c>
      <c r="S860" s="4" t="str">
        <f t="shared" si="273"/>
        <v>J=</v>
      </c>
      <c r="T860" s="33">
        <f t="shared" si="274"/>
        <v>44650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</row>
    <row r="861" spans="1:148" x14ac:dyDescent="0.15">
      <c r="A861" s="41">
        <f t="shared" si="265"/>
        <v>44610</v>
      </c>
      <c r="B861" s="15">
        <f t="shared" ca="1" si="275"/>
        <v>1039.8613210000001</v>
      </c>
      <c r="C861" s="14">
        <f t="shared" si="266"/>
        <v>1000</v>
      </c>
      <c r="D861" s="13">
        <f ca="1">IF(A861&lt;$B$1,VLOOKUP(A861,[1]DI!$A$4:$B$15000,2,FALSE),0)</f>
        <v>0.1065</v>
      </c>
      <c r="E861" s="14">
        <f t="shared" ca="1" si="276"/>
        <v>1.00040168</v>
      </c>
      <c r="F861" s="14">
        <f ca="1">(TRUNC(PRODUCT($E$12:$E860),16))</f>
        <v>1.0962306450072199</v>
      </c>
      <c r="G861" s="14">
        <f t="shared" ca="1" si="277"/>
        <v>1.0627632453823801</v>
      </c>
      <c r="H861" s="14">
        <f t="shared" ca="1" si="278"/>
        <v>1.0314909299999999</v>
      </c>
      <c r="I861" s="13">
        <f t="shared" si="267"/>
        <v>2.1000000000000001E-2</v>
      </c>
      <c r="J861" s="33">
        <f t="shared" si="268"/>
        <v>44469</v>
      </c>
      <c r="K861" s="2">
        <f t="shared" si="269"/>
        <v>98</v>
      </c>
      <c r="L861" s="17">
        <f t="shared" si="270"/>
        <v>98</v>
      </c>
      <c r="M861" s="12">
        <f t="shared" si="261"/>
        <v>1.0081148470000001</v>
      </c>
      <c r="N861" s="12">
        <f t="shared" ca="1" si="262"/>
        <v>1.0398613210000001</v>
      </c>
      <c r="O861" s="17">
        <f t="shared" si="271"/>
        <v>0</v>
      </c>
      <c r="P861" s="14">
        <f t="shared" ca="1" si="263"/>
        <v>39.861320999999997</v>
      </c>
      <c r="Q861" s="21">
        <f t="shared" si="264"/>
        <v>0</v>
      </c>
      <c r="R861" s="14">
        <f t="shared" si="272"/>
        <v>0</v>
      </c>
      <c r="S861" s="4" t="str">
        <f t="shared" si="273"/>
        <v>J=</v>
      </c>
      <c r="T861" s="33">
        <f t="shared" si="274"/>
        <v>44650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</row>
    <row r="862" spans="1:148" x14ac:dyDescent="0.15">
      <c r="A862" s="41">
        <f t="shared" si="265"/>
        <v>44611</v>
      </c>
      <c r="B862" s="15">
        <f t="shared" ca="1" si="275"/>
        <v>1040.36480899</v>
      </c>
      <c r="C862" s="14">
        <f t="shared" si="266"/>
        <v>1000</v>
      </c>
      <c r="D862" s="13">
        <f ca="1">IF(A862&lt;$B$1,VLOOKUP(A862,[1]DI!$A$4:$B$15000,2,FALSE),0)</f>
        <v>0</v>
      </c>
      <c r="E862" s="14">
        <f t="shared" ca="1" si="276"/>
        <v>1</v>
      </c>
      <c r="F862" s="14">
        <f ca="1">(TRUNC(PRODUCT($E$12:$E861),16))</f>
        <v>1.0966709789327</v>
      </c>
      <c r="G862" s="14">
        <f t="shared" ca="1" si="277"/>
        <v>1.0627632453823801</v>
      </c>
      <c r="H862" s="14">
        <f t="shared" ca="1" si="278"/>
        <v>1.03190526</v>
      </c>
      <c r="I862" s="13">
        <f t="shared" si="267"/>
        <v>2.1000000000000001E-2</v>
      </c>
      <c r="J862" s="33">
        <f t="shared" si="268"/>
        <v>44469</v>
      </c>
      <c r="K862" s="2">
        <f t="shared" si="269"/>
        <v>98</v>
      </c>
      <c r="L862" s="17">
        <f t="shared" si="270"/>
        <v>99</v>
      </c>
      <c r="M862" s="12">
        <f t="shared" si="261"/>
        <v>1.00819799</v>
      </c>
      <c r="N862" s="12">
        <f t="shared" ca="1" si="262"/>
        <v>1.0403648089999999</v>
      </c>
      <c r="O862" s="17">
        <f t="shared" si="271"/>
        <v>0</v>
      </c>
      <c r="P862" s="14">
        <f t="shared" ca="1" si="263"/>
        <v>40.36480899</v>
      </c>
      <c r="Q862" s="21">
        <f t="shared" si="264"/>
        <v>0</v>
      </c>
      <c r="R862" s="14">
        <f t="shared" si="272"/>
        <v>0</v>
      </c>
      <c r="S862" s="4" t="str">
        <f t="shared" si="273"/>
        <v>J=</v>
      </c>
      <c r="T862" s="33">
        <f t="shared" si="274"/>
        <v>44650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</row>
    <row r="863" spans="1:148" x14ac:dyDescent="0.15">
      <c r="A863" s="41">
        <f t="shared" si="265"/>
        <v>44612</v>
      </c>
      <c r="B863" s="15">
        <f t="shared" ca="1" si="275"/>
        <v>1040.36480899</v>
      </c>
      <c r="C863" s="14">
        <f t="shared" si="266"/>
        <v>1000</v>
      </c>
      <c r="D863" s="13">
        <f ca="1">IF(A863&lt;$B$1,VLOOKUP(A863,[1]DI!$A$4:$B$15000,2,FALSE),0)</f>
        <v>0</v>
      </c>
      <c r="E863" s="14">
        <f t="shared" ca="1" si="276"/>
        <v>1</v>
      </c>
      <c r="F863" s="14">
        <f ca="1">(TRUNC(PRODUCT($E$12:$E862),16))</f>
        <v>1.0966709789327</v>
      </c>
      <c r="G863" s="14">
        <f t="shared" ca="1" si="277"/>
        <v>1.0627632453823801</v>
      </c>
      <c r="H863" s="14">
        <f t="shared" ca="1" si="278"/>
        <v>1.03190526</v>
      </c>
      <c r="I863" s="13">
        <f t="shared" si="267"/>
        <v>2.1000000000000001E-2</v>
      </c>
      <c r="J863" s="33">
        <f t="shared" si="268"/>
        <v>44469</v>
      </c>
      <c r="K863" s="2">
        <f t="shared" si="269"/>
        <v>98</v>
      </c>
      <c r="L863" s="17">
        <f t="shared" si="270"/>
        <v>99</v>
      </c>
      <c r="M863" s="12">
        <f t="shared" si="261"/>
        <v>1.00819799</v>
      </c>
      <c r="N863" s="12">
        <f t="shared" ca="1" si="262"/>
        <v>1.0403648089999999</v>
      </c>
      <c r="O863" s="17">
        <f t="shared" si="271"/>
        <v>0</v>
      </c>
      <c r="P863" s="14">
        <f t="shared" ca="1" si="263"/>
        <v>40.36480899</v>
      </c>
      <c r="Q863" s="21">
        <f t="shared" si="264"/>
        <v>0</v>
      </c>
      <c r="R863" s="14">
        <f t="shared" si="272"/>
        <v>0</v>
      </c>
      <c r="S863" s="4" t="str">
        <f t="shared" si="273"/>
        <v>J=</v>
      </c>
      <c r="T863" s="33">
        <f t="shared" si="274"/>
        <v>44650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</row>
    <row r="864" spans="1:148" x14ac:dyDescent="0.15">
      <c r="A864" s="41">
        <f t="shared" si="265"/>
        <v>44613</v>
      </c>
      <c r="B864" s="15">
        <f t="shared" ca="1" si="275"/>
        <v>1040.36480899</v>
      </c>
      <c r="C864" s="14">
        <f t="shared" si="266"/>
        <v>1000</v>
      </c>
      <c r="D864" s="13">
        <f ca="1">IF(A864&lt;$B$1,VLOOKUP(A864,[1]DI!$A$4:$B$15000,2,FALSE),0)</f>
        <v>0.1065</v>
      </c>
      <c r="E864" s="14">
        <f t="shared" ca="1" si="276"/>
        <v>1.00040168</v>
      </c>
      <c r="F864" s="14">
        <f ca="1">(TRUNC(PRODUCT($E$12:$E863),16))</f>
        <v>1.0966709789327</v>
      </c>
      <c r="G864" s="14">
        <f t="shared" ca="1" si="277"/>
        <v>1.0627632453823801</v>
      </c>
      <c r="H864" s="14">
        <f t="shared" ca="1" si="278"/>
        <v>1.03190526</v>
      </c>
      <c r="I864" s="13">
        <f t="shared" si="267"/>
        <v>2.1000000000000001E-2</v>
      </c>
      <c r="J864" s="33">
        <f t="shared" si="268"/>
        <v>44469</v>
      </c>
      <c r="K864" s="2">
        <f t="shared" si="269"/>
        <v>99</v>
      </c>
      <c r="L864" s="17">
        <f t="shared" si="270"/>
        <v>99</v>
      </c>
      <c r="M864" s="12">
        <f t="shared" si="261"/>
        <v>1.00819799</v>
      </c>
      <c r="N864" s="12">
        <f t="shared" ca="1" si="262"/>
        <v>1.0403648089999999</v>
      </c>
      <c r="O864" s="17">
        <f t="shared" si="271"/>
        <v>0</v>
      </c>
      <c r="P864" s="14">
        <f t="shared" ca="1" si="263"/>
        <v>40.36480899</v>
      </c>
      <c r="Q864" s="21">
        <f t="shared" si="264"/>
        <v>0</v>
      </c>
      <c r="R864" s="14">
        <f t="shared" si="272"/>
        <v>0</v>
      </c>
      <c r="S864" s="4" t="str">
        <f t="shared" si="273"/>
        <v>J=</v>
      </c>
      <c r="T864" s="33">
        <f t="shared" si="274"/>
        <v>44650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</row>
    <row r="865" spans="1:148" x14ac:dyDescent="0.15">
      <c r="A865" s="41">
        <f t="shared" si="265"/>
        <v>44614</v>
      </c>
      <c r="B865" s="15">
        <f t="shared" ca="1" si="275"/>
        <v>1040.8685339900001</v>
      </c>
      <c r="C865" s="14">
        <f t="shared" si="266"/>
        <v>1000</v>
      </c>
      <c r="D865" s="13">
        <f ca="1">IF(A865&lt;$B$1,VLOOKUP(A865,[1]DI!$A$4:$B$15000,2,FALSE),0)</f>
        <v>0.1065</v>
      </c>
      <c r="E865" s="14">
        <f t="shared" ca="1" si="276"/>
        <v>1.00040168</v>
      </c>
      <c r="F865" s="14">
        <f ca="1">(TRUNC(PRODUCT($E$12:$E864),16))</f>
        <v>1.09711148973152</v>
      </c>
      <c r="G865" s="14">
        <f t="shared" ca="1" si="277"/>
        <v>1.0627632453823801</v>
      </c>
      <c r="H865" s="14">
        <f t="shared" ca="1" si="278"/>
        <v>1.0323197500000001</v>
      </c>
      <c r="I865" s="13">
        <f t="shared" si="267"/>
        <v>2.1000000000000001E-2</v>
      </c>
      <c r="J865" s="33">
        <f t="shared" si="268"/>
        <v>44469</v>
      </c>
      <c r="K865" s="2">
        <f t="shared" si="269"/>
        <v>100</v>
      </c>
      <c r="L865" s="17">
        <f t="shared" si="270"/>
        <v>100</v>
      </c>
      <c r="M865" s="12">
        <f t="shared" si="261"/>
        <v>1.00828114</v>
      </c>
      <c r="N865" s="12">
        <f t="shared" ca="1" si="262"/>
        <v>1.0408685339999999</v>
      </c>
      <c r="O865" s="17">
        <f t="shared" si="271"/>
        <v>0</v>
      </c>
      <c r="P865" s="14">
        <f t="shared" ca="1" si="263"/>
        <v>40.868533990000003</v>
      </c>
      <c r="Q865" s="21">
        <f t="shared" si="264"/>
        <v>0</v>
      </c>
      <c r="R865" s="14">
        <f t="shared" si="272"/>
        <v>0</v>
      </c>
      <c r="S865" s="4" t="str">
        <f t="shared" si="273"/>
        <v>J=</v>
      </c>
      <c r="T865" s="33">
        <f t="shared" si="274"/>
        <v>44650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</row>
    <row r="866" spans="1:148" x14ac:dyDescent="0.15">
      <c r="A866" s="41">
        <f t="shared" si="265"/>
        <v>44615</v>
      </c>
      <c r="B866" s="15">
        <f t="shared" ca="1" si="275"/>
        <v>1041.3725069899999</v>
      </c>
      <c r="C866" s="14">
        <f t="shared" si="266"/>
        <v>1000</v>
      </c>
      <c r="D866" s="13">
        <f ca="1">IF(A866&lt;$B$1,VLOOKUP(A866,[1]DI!$A$4:$B$15000,2,FALSE),0)</f>
        <v>0.1065</v>
      </c>
      <c r="E866" s="14">
        <f t="shared" ca="1" si="276"/>
        <v>1.00040168</v>
      </c>
      <c r="F866" s="14">
        <f ca="1">(TRUNC(PRODUCT($E$12:$E865),16))</f>
        <v>1.0975521774747199</v>
      </c>
      <c r="G866" s="14">
        <f t="shared" ca="1" si="277"/>
        <v>1.0627632453823801</v>
      </c>
      <c r="H866" s="14">
        <f t="shared" ca="1" si="278"/>
        <v>1.03273441</v>
      </c>
      <c r="I866" s="13">
        <f t="shared" si="267"/>
        <v>2.1000000000000001E-2</v>
      </c>
      <c r="J866" s="33">
        <f t="shared" si="268"/>
        <v>44469</v>
      </c>
      <c r="K866" s="2">
        <f t="shared" si="269"/>
        <v>101</v>
      </c>
      <c r="L866" s="17">
        <f t="shared" si="270"/>
        <v>101</v>
      </c>
      <c r="M866" s="12">
        <f t="shared" si="261"/>
        <v>1.008364297</v>
      </c>
      <c r="N866" s="12">
        <f t="shared" ca="1" si="262"/>
        <v>1.0413725069999999</v>
      </c>
      <c r="O866" s="17">
        <f t="shared" si="271"/>
        <v>0</v>
      </c>
      <c r="P866" s="14">
        <f t="shared" ca="1" si="263"/>
        <v>41.372506989999998</v>
      </c>
      <c r="Q866" s="21">
        <f t="shared" si="264"/>
        <v>0</v>
      </c>
      <c r="R866" s="14">
        <f t="shared" si="272"/>
        <v>0</v>
      </c>
      <c r="S866" s="4" t="str">
        <f t="shared" si="273"/>
        <v>J=</v>
      </c>
      <c r="T866" s="33">
        <f t="shared" si="274"/>
        <v>44650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</row>
    <row r="867" spans="1:148" x14ac:dyDescent="0.15">
      <c r="A867" s="41">
        <f t="shared" si="265"/>
        <v>44616</v>
      </c>
      <c r="B867" s="15">
        <f t="shared" ca="1" si="275"/>
        <v>1041.8767270000001</v>
      </c>
      <c r="C867" s="14">
        <f t="shared" si="266"/>
        <v>1000</v>
      </c>
      <c r="D867" s="13">
        <f ca="1">IF(A867&lt;$B$1,VLOOKUP(A867,[1]DI!$A$4:$B$15000,2,FALSE),0)</f>
        <v>0.1065</v>
      </c>
      <c r="E867" s="14">
        <f t="shared" ca="1" si="276"/>
        <v>1.00040168</v>
      </c>
      <c r="F867" s="14">
        <f ca="1">(TRUNC(PRODUCT($E$12:$E866),16))</f>
        <v>1.0979930422333699</v>
      </c>
      <c r="G867" s="14">
        <f t="shared" ca="1" si="277"/>
        <v>1.0627632453823801</v>
      </c>
      <c r="H867" s="14">
        <f t="shared" ca="1" si="278"/>
        <v>1.03314924</v>
      </c>
      <c r="I867" s="13">
        <f t="shared" si="267"/>
        <v>2.1000000000000001E-2</v>
      </c>
      <c r="J867" s="33">
        <f t="shared" si="268"/>
        <v>44469</v>
      </c>
      <c r="K867" s="2">
        <f t="shared" si="269"/>
        <v>102</v>
      </c>
      <c r="L867" s="17">
        <f t="shared" si="270"/>
        <v>102</v>
      </c>
      <c r="M867" s="12">
        <f t="shared" si="261"/>
        <v>1.00844746</v>
      </c>
      <c r="N867" s="12">
        <f t="shared" ca="1" si="262"/>
        <v>1.041876727</v>
      </c>
      <c r="O867" s="17">
        <f t="shared" si="271"/>
        <v>0</v>
      </c>
      <c r="P867" s="14">
        <f t="shared" ca="1" si="263"/>
        <v>41.876727000000002</v>
      </c>
      <c r="Q867" s="21">
        <f t="shared" si="264"/>
        <v>0</v>
      </c>
      <c r="R867" s="14">
        <f t="shared" si="272"/>
        <v>0</v>
      </c>
      <c r="S867" s="4" t="str">
        <f t="shared" si="273"/>
        <v>J=</v>
      </c>
      <c r="T867" s="33">
        <f t="shared" si="274"/>
        <v>44650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</row>
    <row r="868" spans="1:148" x14ac:dyDescent="0.15">
      <c r="A868" s="41">
        <f t="shared" si="265"/>
        <v>44617</v>
      </c>
      <c r="B868" s="15">
        <f t="shared" ca="1" si="275"/>
        <v>1042.38119499</v>
      </c>
      <c r="C868" s="14">
        <f t="shared" si="266"/>
        <v>1000</v>
      </c>
      <c r="D868" s="13">
        <f ca="1">IF(A868&lt;$B$1,VLOOKUP(A868,[1]DI!$A$4:$B$15000,2,FALSE),0)</f>
        <v>0.1065</v>
      </c>
      <c r="E868" s="14">
        <f t="shared" ca="1" si="276"/>
        <v>1.00040168</v>
      </c>
      <c r="F868" s="14">
        <f ca="1">(TRUNC(PRODUCT($E$12:$E867),16))</f>
        <v>1.09843408407857</v>
      </c>
      <c r="G868" s="14">
        <f t="shared" ca="1" si="277"/>
        <v>1.0627632453823801</v>
      </c>
      <c r="H868" s="14">
        <f t="shared" ca="1" si="278"/>
        <v>1.03356424</v>
      </c>
      <c r="I868" s="13">
        <f t="shared" si="267"/>
        <v>2.1000000000000001E-2</v>
      </c>
      <c r="J868" s="33">
        <f t="shared" si="268"/>
        <v>44469</v>
      </c>
      <c r="K868" s="2">
        <f t="shared" si="269"/>
        <v>103</v>
      </c>
      <c r="L868" s="17">
        <f t="shared" si="270"/>
        <v>103</v>
      </c>
      <c r="M868" s="12">
        <f t="shared" si="261"/>
        <v>1.008530631</v>
      </c>
      <c r="N868" s="12">
        <f t="shared" ca="1" si="262"/>
        <v>1.0423811949999999</v>
      </c>
      <c r="O868" s="17">
        <f t="shared" si="271"/>
        <v>0</v>
      </c>
      <c r="P868" s="14">
        <f t="shared" ca="1" si="263"/>
        <v>42.381194989999997</v>
      </c>
      <c r="Q868" s="21">
        <f t="shared" si="264"/>
        <v>0</v>
      </c>
      <c r="R868" s="14">
        <f t="shared" si="272"/>
        <v>0</v>
      </c>
      <c r="S868" s="4" t="str">
        <f t="shared" si="273"/>
        <v>J=</v>
      </c>
      <c r="T868" s="33">
        <f t="shared" si="274"/>
        <v>44650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</row>
    <row r="869" spans="1:148" x14ac:dyDescent="0.15">
      <c r="A869" s="41">
        <f t="shared" si="265"/>
        <v>44618</v>
      </c>
      <c r="B869" s="15">
        <f t="shared" ca="1" si="275"/>
        <v>1042.8858999900001</v>
      </c>
      <c r="C869" s="14">
        <f t="shared" si="266"/>
        <v>1000</v>
      </c>
      <c r="D869" s="13">
        <f ca="1">IF(A869&lt;$B$1,VLOOKUP(A869,[1]DI!$A$4:$B$15000,2,FALSE),0)</f>
        <v>0</v>
      </c>
      <c r="E869" s="14">
        <f t="shared" ca="1" si="276"/>
        <v>1</v>
      </c>
      <c r="F869" s="14">
        <f ca="1">(TRUNC(PRODUCT($E$12:$E868),16))</f>
        <v>1.09887530308146</v>
      </c>
      <c r="G869" s="14">
        <f t="shared" ca="1" si="277"/>
        <v>1.0627632453823801</v>
      </c>
      <c r="H869" s="14">
        <f t="shared" ca="1" si="278"/>
        <v>1.0339794</v>
      </c>
      <c r="I869" s="13">
        <f t="shared" si="267"/>
        <v>2.1000000000000001E-2</v>
      </c>
      <c r="J869" s="33">
        <f t="shared" si="268"/>
        <v>44469</v>
      </c>
      <c r="K869" s="2">
        <f t="shared" si="269"/>
        <v>103</v>
      </c>
      <c r="L869" s="17">
        <f t="shared" si="270"/>
        <v>104</v>
      </c>
      <c r="M869" s="12">
        <f t="shared" si="261"/>
        <v>1.008613808</v>
      </c>
      <c r="N869" s="12">
        <f t="shared" ca="1" si="262"/>
        <v>1.0428858999999999</v>
      </c>
      <c r="O869" s="17">
        <f t="shared" si="271"/>
        <v>0</v>
      </c>
      <c r="P869" s="14">
        <f t="shared" ca="1" si="263"/>
        <v>42.885899989999999</v>
      </c>
      <c r="Q869" s="21">
        <f t="shared" si="264"/>
        <v>0</v>
      </c>
      <c r="R869" s="14">
        <f t="shared" si="272"/>
        <v>0</v>
      </c>
      <c r="S869" s="4" t="str">
        <f t="shared" si="273"/>
        <v>J=</v>
      </c>
      <c r="T869" s="33">
        <f t="shared" si="274"/>
        <v>44650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</row>
    <row r="870" spans="1:148" x14ac:dyDescent="0.15">
      <c r="A870" s="41">
        <f t="shared" si="265"/>
        <v>44619</v>
      </c>
      <c r="B870" s="15">
        <f t="shared" ca="1" si="275"/>
        <v>1042.8858999900001</v>
      </c>
      <c r="C870" s="14">
        <f t="shared" si="266"/>
        <v>1000</v>
      </c>
      <c r="D870" s="13">
        <f ca="1">IF(A870&lt;$B$1,VLOOKUP(A870,[1]DI!$A$4:$B$15000,2,FALSE),0)</f>
        <v>0</v>
      </c>
      <c r="E870" s="14">
        <f t="shared" ca="1" si="276"/>
        <v>1</v>
      </c>
      <c r="F870" s="14">
        <f ca="1">(TRUNC(PRODUCT($E$12:$E869),16))</f>
        <v>1.09887530308146</v>
      </c>
      <c r="G870" s="14">
        <f t="shared" ca="1" si="277"/>
        <v>1.0627632453823801</v>
      </c>
      <c r="H870" s="14">
        <f t="shared" ca="1" si="278"/>
        <v>1.0339794</v>
      </c>
      <c r="I870" s="13">
        <f t="shared" si="267"/>
        <v>2.1000000000000001E-2</v>
      </c>
      <c r="J870" s="33">
        <f t="shared" si="268"/>
        <v>44469</v>
      </c>
      <c r="K870" s="2">
        <f t="shared" si="269"/>
        <v>103</v>
      </c>
      <c r="L870" s="17">
        <f t="shared" si="270"/>
        <v>104</v>
      </c>
      <c r="M870" s="12">
        <f t="shared" si="261"/>
        <v>1.008613808</v>
      </c>
      <c r="N870" s="12">
        <f t="shared" ca="1" si="262"/>
        <v>1.0428858999999999</v>
      </c>
      <c r="O870" s="17">
        <f t="shared" si="271"/>
        <v>0</v>
      </c>
      <c r="P870" s="14">
        <f t="shared" ca="1" si="263"/>
        <v>42.885899989999999</v>
      </c>
      <c r="Q870" s="21">
        <f t="shared" si="264"/>
        <v>0</v>
      </c>
      <c r="R870" s="14">
        <f t="shared" si="272"/>
        <v>0</v>
      </c>
      <c r="S870" s="4" t="str">
        <f t="shared" si="273"/>
        <v>J=</v>
      </c>
      <c r="T870" s="33">
        <f t="shared" si="274"/>
        <v>44650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</row>
    <row r="871" spans="1:148" x14ac:dyDescent="0.15">
      <c r="A871" s="41">
        <f t="shared" si="265"/>
        <v>44620</v>
      </c>
      <c r="B871" s="15">
        <f t="shared" ca="1" si="275"/>
        <v>1042.8858999900001</v>
      </c>
      <c r="C871" s="14">
        <f t="shared" si="266"/>
        <v>1000</v>
      </c>
      <c r="D871" s="13">
        <f ca="1">IF(A871&lt;$B$1,VLOOKUP(A871,[1]DI!$A$4:$B$15000,2,FALSE),0)</f>
        <v>0</v>
      </c>
      <c r="E871" s="14">
        <f t="shared" ca="1" si="276"/>
        <v>1</v>
      </c>
      <c r="F871" s="14">
        <f ca="1">(TRUNC(PRODUCT($E$12:$E870),16))</f>
        <v>1.09887530308146</v>
      </c>
      <c r="G871" s="14">
        <f t="shared" ca="1" si="277"/>
        <v>1.0627632453823801</v>
      </c>
      <c r="H871" s="14">
        <f t="shared" ca="1" si="278"/>
        <v>1.0339794</v>
      </c>
      <c r="I871" s="13">
        <f t="shared" si="267"/>
        <v>2.1000000000000001E-2</v>
      </c>
      <c r="J871" s="33">
        <f t="shared" si="268"/>
        <v>44469</v>
      </c>
      <c r="K871" s="2">
        <f t="shared" si="269"/>
        <v>103</v>
      </c>
      <c r="L871" s="17">
        <f t="shared" si="270"/>
        <v>104</v>
      </c>
      <c r="M871" s="12">
        <f t="shared" si="261"/>
        <v>1.008613808</v>
      </c>
      <c r="N871" s="12">
        <f t="shared" ca="1" si="262"/>
        <v>1.0428858999999999</v>
      </c>
      <c r="O871" s="17">
        <f t="shared" si="271"/>
        <v>0</v>
      </c>
      <c r="P871" s="14">
        <f t="shared" ca="1" si="263"/>
        <v>42.885899989999999</v>
      </c>
      <c r="Q871" s="21">
        <f t="shared" si="264"/>
        <v>0</v>
      </c>
      <c r="R871" s="14">
        <f t="shared" si="272"/>
        <v>0</v>
      </c>
      <c r="S871" s="4" t="str">
        <f t="shared" si="273"/>
        <v>J=</v>
      </c>
      <c r="T871" s="33">
        <f t="shared" si="274"/>
        <v>44650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</row>
    <row r="872" spans="1:148" x14ac:dyDescent="0.15">
      <c r="A872" s="41">
        <f t="shared" si="265"/>
        <v>44621</v>
      </c>
      <c r="B872" s="15">
        <f t="shared" ca="1" si="275"/>
        <v>1042.8858999900001</v>
      </c>
      <c r="C872" s="14">
        <f t="shared" si="266"/>
        <v>1000</v>
      </c>
      <c r="D872" s="13">
        <f ca="1">IF(A872&lt;$B$1,VLOOKUP(A872,[1]DI!$A$4:$B$15000,2,FALSE),0)</f>
        <v>0</v>
      </c>
      <c r="E872" s="14">
        <f t="shared" ca="1" si="276"/>
        <v>1</v>
      </c>
      <c r="F872" s="14">
        <f ca="1">(TRUNC(PRODUCT($E$12:$E871),16))</f>
        <v>1.09887530308146</v>
      </c>
      <c r="G872" s="14">
        <f t="shared" ca="1" si="277"/>
        <v>1.0627632453823801</v>
      </c>
      <c r="H872" s="14">
        <f t="shared" ca="1" si="278"/>
        <v>1.0339794</v>
      </c>
      <c r="I872" s="13">
        <f t="shared" si="267"/>
        <v>2.1000000000000001E-2</v>
      </c>
      <c r="J872" s="33">
        <f t="shared" si="268"/>
        <v>44469</v>
      </c>
      <c r="K872" s="2">
        <f t="shared" si="269"/>
        <v>103</v>
      </c>
      <c r="L872" s="17">
        <f t="shared" si="270"/>
        <v>104</v>
      </c>
      <c r="M872" s="12">
        <f t="shared" si="261"/>
        <v>1.008613808</v>
      </c>
      <c r="N872" s="12">
        <f t="shared" ca="1" si="262"/>
        <v>1.0428858999999999</v>
      </c>
      <c r="O872" s="17">
        <f t="shared" si="271"/>
        <v>0</v>
      </c>
      <c r="P872" s="14">
        <f t="shared" ca="1" si="263"/>
        <v>42.885899989999999</v>
      </c>
      <c r="Q872" s="21">
        <f t="shared" si="264"/>
        <v>0</v>
      </c>
      <c r="R872" s="14">
        <f t="shared" si="272"/>
        <v>0</v>
      </c>
      <c r="S872" s="4" t="str">
        <f t="shared" si="273"/>
        <v>J=</v>
      </c>
      <c r="T872" s="33">
        <f t="shared" si="274"/>
        <v>44650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</row>
    <row r="873" spans="1:148" x14ac:dyDescent="0.15">
      <c r="A873" s="41">
        <f t="shared" si="265"/>
        <v>44622</v>
      </c>
      <c r="B873" s="15">
        <f t="shared" ca="1" si="275"/>
        <v>1042.8858999900001</v>
      </c>
      <c r="C873" s="14">
        <f t="shared" si="266"/>
        <v>1000</v>
      </c>
      <c r="D873" s="13">
        <f ca="1">IF(A873&lt;$B$1,VLOOKUP(A873,[1]DI!$A$4:$B$15000,2,FALSE),0)</f>
        <v>0.1065</v>
      </c>
      <c r="E873" s="14">
        <f t="shared" ca="1" si="276"/>
        <v>1.00040168</v>
      </c>
      <c r="F873" s="14">
        <f ca="1">(TRUNC(PRODUCT($E$12:$E872),16))</f>
        <v>1.09887530308146</v>
      </c>
      <c r="G873" s="14">
        <f t="shared" ca="1" si="277"/>
        <v>1.0627632453823801</v>
      </c>
      <c r="H873" s="14">
        <f t="shared" ca="1" si="278"/>
        <v>1.0339794</v>
      </c>
      <c r="I873" s="13">
        <f t="shared" si="267"/>
        <v>2.1000000000000001E-2</v>
      </c>
      <c r="J873" s="33">
        <f t="shared" si="268"/>
        <v>44469</v>
      </c>
      <c r="K873" s="2">
        <f t="shared" si="269"/>
        <v>104</v>
      </c>
      <c r="L873" s="17">
        <f t="shared" si="270"/>
        <v>104</v>
      </c>
      <c r="M873" s="12">
        <f t="shared" si="261"/>
        <v>1.008613808</v>
      </c>
      <c r="N873" s="12">
        <f t="shared" ca="1" si="262"/>
        <v>1.0428858999999999</v>
      </c>
      <c r="O873" s="17">
        <f t="shared" si="271"/>
        <v>0</v>
      </c>
      <c r="P873" s="14">
        <f t="shared" ca="1" si="263"/>
        <v>42.885899989999999</v>
      </c>
      <c r="Q873" s="21">
        <f t="shared" si="264"/>
        <v>0</v>
      </c>
      <c r="R873" s="14">
        <f t="shared" si="272"/>
        <v>0</v>
      </c>
      <c r="S873" s="4" t="str">
        <f t="shared" si="273"/>
        <v>J=</v>
      </c>
      <c r="T873" s="33">
        <f t="shared" si="274"/>
        <v>44650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</row>
    <row r="874" spans="1:148" x14ac:dyDescent="0.15">
      <c r="A874" s="41">
        <f t="shared" si="265"/>
        <v>44623</v>
      </c>
      <c r="B874" s="15">
        <f t="shared" ca="1" si="275"/>
        <v>1043.3908530000001</v>
      </c>
      <c r="C874" s="14">
        <f t="shared" si="266"/>
        <v>1000</v>
      </c>
      <c r="D874" s="13">
        <f ca="1">IF(A874&lt;$B$1,VLOOKUP(A874,[1]DI!$A$4:$B$15000,2,FALSE),0)</f>
        <v>0.1065</v>
      </c>
      <c r="E874" s="14">
        <f t="shared" ca="1" si="276"/>
        <v>1.00040168</v>
      </c>
      <c r="F874" s="14">
        <f ca="1">(TRUNC(PRODUCT($E$12:$E873),16))</f>
        <v>1.0993166993132</v>
      </c>
      <c r="G874" s="14">
        <f t="shared" ca="1" si="277"/>
        <v>1.0627632453823801</v>
      </c>
      <c r="H874" s="14">
        <f t="shared" ca="1" si="278"/>
        <v>1.03439473</v>
      </c>
      <c r="I874" s="13">
        <f t="shared" si="267"/>
        <v>2.1000000000000001E-2</v>
      </c>
      <c r="J874" s="33">
        <f t="shared" si="268"/>
        <v>44469</v>
      </c>
      <c r="K874" s="2">
        <f t="shared" si="269"/>
        <v>105</v>
      </c>
      <c r="L874" s="17">
        <f t="shared" si="270"/>
        <v>105</v>
      </c>
      <c r="M874" s="12">
        <f t="shared" si="261"/>
        <v>1.008696992</v>
      </c>
      <c r="N874" s="12">
        <f t="shared" ca="1" si="262"/>
        <v>1.043390853</v>
      </c>
      <c r="O874" s="17">
        <f t="shared" si="271"/>
        <v>0</v>
      </c>
      <c r="P874" s="14">
        <f t="shared" ca="1" si="263"/>
        <v>43.390853</v>
      </c>
      <c r="Q874" s="21">
        <f t="shared" si="264"/>
        <v>0</v>
      </c>
      <c r="R874" s="14">
        <f t="shared" si="272"/>
        <v>0</v>
      </c>
      <c r="S874" s="4" t="str">
        <f t="shared" si="273"/>
        <v>J=</v>
      </c>
      <c r="T874" s="33">
        <f t="shared" si="274"/>
        <v>44650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</row>
    <row r="875" spans="1:148" x14ac:dyDescent="0.15">
      <c r="A875" s="41">
        <f t="shared" si="265"/>
        <v>44624</v>
      </c>
      <c r="B875" s="15">
        <f t="shared" ca="1" si="275"/>
        <v>1043.8960429900001</v>
      </c>
      <c r="C875" s="14">
        <f t="shared" si="266"/>
        <v>1000</v>
      </c>
      <c r="D875" s="13">
        <f ca="1">IF(A875&lt;$B$1,VLOOKUP(A875,[1]DI!$A$4:$B$15000,2,FALSE),0)</f>
        <v>0.1065</v>
      </c>
      <c r="E875" s="14">
        <f t="shared" ca="1" si="276"/>
        <v>1.00040168</v>
      </c>
      <c r="F875" s="14">
        <f ca="1">(TRUNC(PRODUCT($E$12:$E874),16))</f>
        <v>1.09975827284498</v>
      </c>
      <c r="G875" s="14">
        <f t="shared" ca="1" si="277"/>
        <v>1.0627632453823801</v>
      </c>
      <c r="H875" s="14">
        <f t="shared" ca="1" si="278"/>
        <v>1.03481022</v>
      </c>
      <c r="I875" s="13">
        <f t="shared" si="267"/>
        <v>2.1000000000000001E-2</v>
      </c>
      <c r="J875" s="33">
        <f t="shared" si="268"/>
        <v>44469</v>
      </c>
      <c r="K875" s="2">
        <f t="shared" si="269"/>
        <v>106</v>
      </c>
      <c r="L875" s="17">
        <f t="shared" si="270"/>
        <v>106</v>
      </c>
      <c r="M875" s="12">
        <f t="shared" si="261"/>
        <v>1.0087801830000001</v>
      </c>
      <c r="N875" s="12">
        <f t="shared" ca="1" si="262"/>
        <v>1.0438960429999999</v>
      </c>
      <c r="O875" s="17">
        <f t="shared" si="271"/>
        <v>0</v>
      </c>
      <c r="P875" s="14">
        <f t="shared" ca="1" si="263"/>
        <v>43.896042989999998</v>
      </c>
      <c r="Q875" s="21">
        <f t="shared" si="264"/>
        <v>0</v>
      </c>
      <c r="R875" s="14">
        <f t="shared" si="272"/>
        <v>0</v>
      </c>
      <c r="S875" s="4" t="str">
        <f t="shared" si="273"/>
        <v>J=</v>
      </c>
      <c r="T875" s="33">
        <f t="shared" si="274"/>
        <v>44650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</row>
    <row r="876" spans="1:148" x14ac:dyDescent="0.15">
      <c r="A876" s="41">
        <f t="shared" si="265"/>
        <v>44625</v>
      </c>
      <c r="B876" s="15">
        <f t="shared" ca="1" si="275"/>
        <v>1044.40149099</v>
      </c>
      <c r="C876" s="14">
        <f t="shared" si="266"/>
        <v>1000</v>
      </c>
      <c r="D876" s="13">
        <f ca="1">IF(A876&lt;$B$1,VLOOKUP(A876,[1]DI!$A$4:$B$15000,2,FALSE),0)</f>
        <v>0</v>
      </c>
      <c r="E876" s="14">
        <f t="shared" ca="1" si="276"/>
        <v>1</v>
      </c>
      <c r="F876" s="14">
        <f ca="1">(TRUNC(PRODUCT($E$12:$E875),16))</f>
        <v>1.1002000237480201</v>
      </c>
      <c r="G876" s="14">
        <f t="shared" ca="1" si="277"/>
        <v>1.0627632453823801</v>
      </c>
      <c r="H876" s="14">
        <f t="shared" ca="1" si="278"/>
        <v>1.03522589</v>
      </c>
      <c r="I876" s="13">
        <f t="shared" si="267"/>
        <v>2.1000000000000001E-2</v>
      </c>
      <c r="J876" s="33">
        <f t="shared" si="268"/>
        <v>44469</v>
      </c>
      <c r="K876" s="2">
        <f t="shared" si="269"/>
        <v>106</v>
      </c>
      <c r="L876" s="17">
        <f t="shared" si="270"/>
        <v>107</v>
      </c>
      <c r="M876" s="12">
        <f t="shared" si="261"/>
        <v>1.0088633810000001</v>
      </c>
      <c r="N876" s="12">
        <f t="shared" ca="1" si="262"/>
        <v>1.0444014909999999</v>
      </c>
      <c r="O876" s="17">
        <f t="shared" si="271"/>
        <v>0</v>
      </c>
      <c r="P876" s="14">
        <f t="shared" ca="1" si="263"/>
        <v>44.401490989999999</v>
      </c>
      <c r="Q876" s="21">
        <f t="shared" si="264"/>
        <v>0</v>
      </c>
      <c r="R876" s="14">
        <f t="shared" si="272"/>
        <v>0</v>
      </c>
      <c r="S876" s="4" t="str">
        <f t="shared" si="273"/>
        <v>J=</v>
      </c>
      <c r="T876" s="33">
        <f t="shared" si="274"/>
        <v>44650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</row>
    <row r="877" spans="1:148" x14ac:dyDescent="0.15">
      <c r="A877" s="41">
        <f t="shared" si="265"/>
        <v>44626</v>
      </c>
      <c r="B877" s="15">
        <f t="shared" ca="1" si="275"/>
        <v>1044.40149099</v>
      </c>
      <c r="C877" s="14">
        <f t="shared" si="266"/>
        <v>1000</v>
      </c>
      <c r="D877" s="13">
        <f ca="1">IF(A877&lt;$B$1,VLOOKUP(A877,[1]DI!$A$4:$B$15000,2,FALSE),0)</f>
        <v>0</v>
      </c>
      <c r="E877" s="14">
        <f t="shared" ca="1" si="276"/>
        <v>1</v>
      </c>
      <c r="F877" s="14">
        <f ca="1">(TRUNC(PRODUCT($E$12:$E876),16))</f>
        <v>1.1002000237480201</v>
      </c>
      <c r="G877" s="14">
        <f t="shared" ca="1" si="277"/>
        <v>1.0627632453823801</v>
      </c>
      <c r="H877" s="14">
        <f t="shared" ca="1" si="278"/>
        <v>1.03522589</v>
      </c>
      <c r="I877" s="13">
        <f t="shared" si="267"/>
        <v>2.1000000000000001E-2</v>
      </c>
      <c r="J877" s="33">
        <f t="shared" si="268"/>
        <v>44469</v>
      </c>
      <c r="K877" s="2">
        <f t="shared" si="269"/>
        <v>106</v>
      </c>
      <c r="L877" s="17">
        <f t="shared" si="270"/>
        <v>107</v>
      </c>
      <c r="M877" s="12">
        <f t="shared" si="261"/>
        <v>1.0088633810000001</v>
      </c>
      <c r="N877" s="12">
        <f t="shared" ca="1" si="262"/>
        <v>1.0444014909999999</v>
      </c>
      <c r="O877" s="17">
        <f t="shared" si="271"/>
        <v>0</v>
      </c>
      <c r="P877" s="14">
        <f t="shared" ca="1" si="263"/>
        <v>44.401490989999999</v>
      </c>
      <c r="Q877" s="21">
        <f t="shared" si="264"/>
        <v>0</v>
      </c>
      <c r="R877" s="14">
        <f t="shared" si="272"/>
        <v>0</v>
      </c>
      <c r="S877" s="4" t="str">
        <f t="shared" si="273"/>
        <v>J=</v>
      </c>
      <c r="T877" s="33">
        <f t="shared" si="274"/>
        <v>44650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</row>
    <row r="878" spans="1:148" x14ac:dyDescent="0.15">
      <c r="A878" s="41">
        <f t="shared" si="265"/>
        <v>44627</v>
      </c>
      <c r="B878" s="15">
        <f t="shared" ca="1" si="275"/>
        <v>1044.40149099</v>
      </c>
      <c r="C878" s="14">
        <f t="shared" si="266"/>
        <v>1000</v>
      </c>
      <c r="D878" s="13">
        <f ca="1">IF(A878&lt;$B$1,VLOOKUP(A878,[1]DI!$A$4:$B$15000,2,FALSE),0)</f>
        <v>0.1065</v>
      </c>
      <c r="E878" s="14">
        <f t="shared" ca="1" si="276"/>
        <v>1.00040168</v>
      </c>
      <c r="F878" s="14">
        <f ca="1">(TRUNC(PRODUCT($E$12:$E877),16))</f>
        <v>1.1002000237480201</v>
      </c>
      <c r="G878" s="14">
        <f t="shared" ca="1" si="277"/>
        <v>1.0627632453823801</v>
      </c>
      <c r="H878" s="14">
        <f t="shared" ca="1" si="278"/>
        <v>1.03522589</v>
      </c>
      <c r="I878" s="13">
        <f t="shared" si="267"/>
        <v>2.1000000000000001E-2</v>
      </c>
      <c r="J878" s="33">
        <f t="shared" si="268"/>
        <v>44469</v>
      </c>
      <c r="K878" s="2">
        <f t="shared" si="269"/>
        <v>107</v>
      </c>
      <c r="L878" s="17">
        <f t="shared" si="270"/>
        <v>107</v>
      </c>
      <c r="M878" s="12">
        <f t="shared" si="261"/>
        <v>1.0088633810000001</v>
      </c>
      <c r="N878" s="12">
        <f t="shared" ca="1" si="262"/>
        <v>1.0444014909999999</v>
      </c>
      <c r="O878" s="17">
        <f t="shared" si="271"/>
        <v>0</v>
      </c>
      <c r="P878" s="14">
        <f t="shared" ca="1" si="263"/>
        <v>44.401490989999999</v>
      </c>
      <c r="Q878" s="21">
        <f t="shared" si="264"/>
        <v>0</v>
      </c>
      <c r="R878" s="14">
        <f t="shared" si="272"/>
        <v>0</v>
      </c>
      <c r="S878" s="4" t="str">
        <f t="shared" si="273"/>
        <v>J=</v>
      </c>
      <c r="T878" s="33">
        <f t="shared" si="274"/>
        <v>44650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</row>
    <row r="879" spans="1:148" x14ac:dyDescent="0.15">
      <c r="A879" s="41">
        <f t="shared" si="265"/>
        <v>44628</v>
      </c>
      <c r="B879" s="15">
        <f t="shared" ca="1" si="275"/>
        <v>1044.9071779999999</v>
      </c>
      <c r="C879" s="14">
        <f t="shared" si="266"/>
        <v>1000</v>
      </c>
      <c r="D879" s="13">
        <f ca="1">IF(A879&lt;$B$1,VLOOKUP(A879,[1]DI!$A$4:$B$15000,2,FALSE),0)</f>
        <v>0.1065</v>
      </c>
      <c r="E879" s="14">
        <f t="shared" ca="1" si="276"/>
        <v>1.00040168</v>
      </c>
      <c r="F879" s="14">
        <f ca="1">(TRUNC(PRODUCT($E$12:$E878),16))</f>
        <v>1.10064195209356</v>
      </c>
      <c r="G879" s="14">
        <f t="shared" ca="1" si="277"/>
        <v>1.0627632453823801</v>
      </c>
      <c r="H879" s="14">
        <f t="shared" ca="1" si="278"/>
        <v>1.0356417200000001</v>
      </c>
      <c r="I879" s="13">
        <f t="shared" si="267"/>
        <v>2.1000000000000001E-2</v>
      </c>
      <c r="J879" s="33">
        <f t="shared" si="268"/>
        <v>44469</v>
      </c>
      <c r="K879" s="2">
        <f t="shared" si="269"/>
        <v>108</v>
      </c>
      <c r="L879" s="17">
        <f t="shared" si="270"/>
        <v>108</v>
      </c>
      <c r="M879" s="12">
        <f t="shared" si="261"/>
        <v>1.008946586</v>
      </c>
      <c r="N879" s="12">
        <f t="shared" ca="1" si="262"/>
        <v>1.0449071780000001</v>
      </c>
      <c r="O879" s="17">
        <f t="shared" si="271"/>
        <v>0</v>
      </c>
      <c r="P879" s="14">
        <f t="shared" ca="1" si="263"/>
        <v>44.907178000000002</v>
      </c>
      <c r="Q879" s="21">
        <f t="shared" si="264"/>
        <v>0</v>
      </c>
      <c r="R879" s="14">
        <f t="shared" si="272"/>
        <v>0</v>
      </c>
      <c r="S879" s="4" t="str">
        <f t="shared" si="273"/>
        <v>J=</v>
      </c>
      <c r="T879" s="33">
        <f t="shared" si="274"/>
        <v>44650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</row>
    <row r="880" spans="1:148" x14ac:dyDescent="0.15">
      <c r="A880" s="41">
        <f t="shared" si="265"/>
        <v>44629</v>
      </c>
      <c r="B880" s="15">
        <f t="shared" ca="1" si="275"/>
        <v>1045.4131019900001</v>
      </c>
      <c r="C880" s="14">
        <f t="shared" si="266"/>
        <v>1000</v>
      </c>
      <c r="D880" s="13">
        <f ca="1">IF(A880&lt;$B$1,VLOOKUP(A880,[1]DI!$A$4:$B$15000,2,FALSE),0)</f>
        <v>0.1065</v>
      </c>
      <c r="E880" s="14">
        <f t="shared" ca="1" si="276"/>
        <v>1.00040168</v>
      </c>
      <c r="F880" s="14">
        <f ca="1">(TRUNC(PRODUCT($E$12:$E879),16))</f>
        <v>1.10108405795288</v>
      </c>
      <c r="G880" s="14">
        <f t="shared" ca="1" si="277"/>
        <v>1.0627632453823801</v>
      </c>
      <c r="H880" s="14">
        <f t="shared" ca="1" si="278"/>
        <v>1.0360577099999999</v>
      </c>
      <c r="I880" s="13">
        <f t="shared" si="267"/>
        <v>2.1000000000000001E-2</v>
      </c>
      <c r="J880" s="33">
        <f t="shared" si="268"/>
        <v>44469</v>
      </c>
      <c r="K880" s="2">
        <f t="shared" si="269"/>
        <v>109</v>
      </c>
      <c r="L880" s="17">
        <f t="shared" si="270"/>
        <v>109</v>
      </c>
      <c r="M880" s="12">
        <f t="shared" si="261"/>
        <v>1.009029798</v>
      </c>
      <c r="N880" s="12">
        <f t="shared" ca="1" si="262"/>
        <v>1.0454131019999999</v>
      </c>
      <c r="O880" s="17">
        <f t="shared" si="271"/>
        <v>0</v>
      </c>
      <c r="P880" s="14">
        <f t="shared" ca="1" si="263"/>
        <v>45.413101990000001</v>
      </c>
      <c r="Q880" s="21">
        <f t="shared" si="264"/>
        <v>0</v>
      </c>
      <c r="R880" s="14">
        <f t="shared" si="272"/>
        <v>0</v>
      </c>
      <c r="S880" s="4" t="str">
        <f t="shared" si="273"/>
        <v>J=</v>
      </c>
      <c r="T880" s="33">
        <f t="shared" si="274"/>
        <v>44650</v>
      </c>
      <c r="U880" s="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</row>
    <row r="881" spans="1:148" x14ac:dyDescent="0.15">
      <c r="A881" s="41">
        <f t="shared" si="265"/>
        <v>44630</v>
      </c>
      <c r="B881" s="15">
        <f t="shared" ca="1" si="275"/>
        <v>1045.9192829900001</v>
      </c>
      <c r="C881" s="14">
        <f t="shared" si="266"/>
        <v>1000</v>
      </c>
      <c r="D881" s="13">
        <f ca="1">IF(A881&lt;$B$1,VLOOKUP(A881,[1]DI!$A$4:$B$15000,2,FALSE),0)</f>
        <v>0.1065</v>
      </c>
      <c r="E881" s="14">
        <f t="shared" ca="1" si="276"/>
        <v>1.00040168</v>
      </c>
      <c r="F881" s="14">
        <f ca="1">(TRUNC(PRODUCT($E$12:$E880),16))</f>
        <v>1.10152634139727</v>
      </c>
      <c r="G881" s="14">
        <f t="shared" ca="1" si="277"/>
        <v>1.0627632453823801</v>
      </c>
      <c r="H881" s="14">
        <f t="shared" ca="1" si="278"/>
        <v>1.03647388</v>
      </c>
      <c r="I881" s="13">
        <f t="shared" si="267"/>
        <v>2.1000000000000001E-2</v>
      </c>
      <c r="J881" s="33">
        <f t="shared" si="268"/>
        <v>44469</v>
      </c>
      <c r="K881" s="2">
        <f t="shared" si="269"/>
        <v>110</v>
      </c>
      <c r="L881" s="17">
        <f t="shared" si="270"/>
        <v>110</v>
      </c>
      <c r="M881" s="12">
        <f t="shared" si="261"/>
        <v>1.0091130159999999</v>
      </c>
      <c r="N881" s="12">
        <f t="shared" ca="1" si="262"/>
        <v>1.0459192829999999</v>
      </c>
      <c r="O881" s="17">
        <f t="shared" si="271"/>
        <v>0</v>
      </c>
      <c r="P881" s="14">
        <f t="shared" ca="1" si="263"/>
        <v>45.919282989999999</v>
      </c>
      <c r="Q881" s="21">
        <f t="shared" si="264"/>
        <v>0</v>
      </c>
      <c r="R881" s="14">
        <f t="shared" si="272"/>
        <v>0</v>
      </c>
      <c r="S881" s="4" t="str">
        <f t="shared" si="273"/>
        <v>J=</v>
      </c>
      <c r="T881" s="33">
        <f t="shared" si="274"/>
        <v>44650</v>
      </c>
      <c r="U881" s="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</row>
    <row r="882" spans="1:148" x14ac:dyDescent="0.15">
      <c r="A882" s="41">
        <f t="shared" si="265"/>
        <v>44631</v>
      </c>
      <c r="B882" s="15">
        <f t="shared" ca="1" si="275"/>
        <v>1046.42570299</v>
      </c>
      <c r="C882" s="14">
        <f t="shared" si="266"/>
        <v>1000</v>
      </c>
      <c r="D882" s="13">
        <f ca="1">IF(A882&lt;$B$1,VLOOKUP(A882,[1]DI!$A$4:$B$15000,2,FALSE),0)</f>
        <v>0.1065</v>
      </c>
      <c r="E882" s="14">
        <f t="shared" ca="1" si="276"/>
        <v>1.00040168</v>
      </c>
      <c r="F882" s="14">
        <f ca="1">(TRUNC(PRODUCT($E$12:$E881),16))</f>
        <v>1.10196880249809</v>
      </c>
      <c r="G882" s="14">
        <f t="shared" ca="1" si="277"/>
        <v>1.0627632453823801</v>
      </c>
      <c r="H882" s="14">
        <f t="shared" ca="1" si="278"/>
        <v>1.0368902099999999</v>
      </c>
      <c r="I882" s="13">
        <f t="shared" si="267"/>
        <v>2.1000000000000001E-2</v>
      </c>
      <c r="J882" s="33">
        <f t="shared" si="268"/>
        <v>44469</v>
      </c>
      <c r="K882" s="2">
        <f t="shared" si="269"/>
        <v>111</v>
      </c>
      <c r="L882" s="17">
        <f t="shared" si="270"/>
        <v>111</v>
      </c>
      <c r="M882" s="12">
        <f t="shared" si="261"/>
        <v>1.009196242</v>
      </c>
      <c r="N882" s="12">
        <f t="shared" ca="1" si="262"/>
        <v>1.0464257029999999</v>
      </c>
      <c r="O882" s="17">
        <f t="shared" si="271"/>
        <v>0</v>
      </c>
      <c r="P882" s="14">
        <f t="shared" ca="1" si="263"/>
        <v>46.425702989999998</v>
      </c>
      <c r="Q882" s="21">
        <f t="shared" si="264"/>
        <v>0</v>
      </c>
      <c r="R882" s="14">
        <f t="shared" si="272"/>
        <v>0</v>
      </c>
      <c r="S882" s="4" t="str">
        <f t="shared" si="273"/>
        <v>J=</v>
      </c>
      <c r="T882" s="33">
        <f t="shared" si="274"/>
        <v>44650</v>
      </c>
      <c r="U882" s="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</row>
    <row r="883" spans="1:148" x14ac:dyDescent="0.15">
      <c r="A883" s="41">
        <f t="shared" si="265"/>
        <v>44632</v>
      </c>
      <c r="B883" s="15">
        <f t="shared" ca="1" si="275"/>
        <v>1046.9323710000001</v>
      </c>
      <c r="C883" s="14">
        <f t="shared" si="266"/>
        <v>1000</v>
      </c>
      <c r="D883" s="13">
        <f ca="1">IF(A883&lt;$B$1,VLOOKUP(A883,[1]DI!$A$4:$B$15000,2,FALSE),0)</f>
        <v>0</v>
      </c>
      <c r="E883" s="14">
        <f t="shared" ca="1" si="276"/>
        <v>1</v>
      </c>
      <c r="F883" s="14">
        <f ca="1">(TRUNC(PRODUCT($E$12:$E882),16))</f>
        <v>1.1024114413266699</v>
      </c>
      <c r="G883" s="14">
        <f t="shared" ca="1" si="277"/>
        <v>1.0627632453823801</v>
      </c>
      <c r="H883" s="14">
        <f t="shared" ca="1" si="278"/>
        <v>1.03730671</v>
      </c>
      <c r="I883" s="13">
        <f t="shared" si="267"/>
        <v>2.1000000000000001E-2</v>
      </c>
      <c r="J883" s="33">
        <f t="shared" si="268"/>
        <v>44469</v>
      </c>
      <c r="K883" s="2">
        <f t="shared" si="269"/>
        <v>111</v>
      </c>
      <c r="L883" s="17">
        <f t="shared" si="270"/>
        <v>112</v>
      </c>
      <c r="M883" s="12">
        <f t="shared" si="261"/>
        <v>1.009279474</v>
      </c>
      <c r="N883" s="12">
        <f t="shared" ca="1" si="262"/>
        <v>1.046932371</v>
      </c>
      <c r="O883" s="17">
        <f t="shared" si="271"/>
        <v>0</v>
      </c>
      <c r="P883" s="14">
        <f t="shared" ca="1" si="263"/>
        <v>46.932371000000003</v>
      </c>
      <c r="Q883" s="21">
        <f t="shared" si="264"/>
        <v>0</v>
      </c>
      <c r="R883" s="14">
        <f t="shared" si="272"/>
        <v>0</v>
      </c>
      <c r="S883" s="4" t="str">
        <f t="shared" si="273"/>
        <v>J=</v>
      </c>
      <c r="T883" s="33">
        <f t="shared" si="274"/>
        <v>44650</v>
      </c>
      <c r="U883" s="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</row>
    <row r="884" spans="1:148" x14ac:dyDescent="0.15">
      <c r="A884" s="41">
        <f t="shared" si="265"/>
        <v>44633</v>
      </c>
      <c r="B884" s="15">
        <f t="shared" ca="1" si="275"/>
        <v>1046.9323710000001</v>
      </c>
      <c r="C884" s="14">
        <f t="shared" si="266"/>
        <v>1000</v>
      </c>
      <c r="D884" s="13">
        <f ca="1">IF(A884&lt;$B$1,VLOOKUP(A884,[1]DI!$A$4:$B$15000,2,FALSE),0)</f>
        <v>0</v>
      </c>
      <c r="E884" s="14">
        <f t="shared" ca="1" si="276"/>
        <v>1</v>
      </c>
      <c r="F884" s="14">
        <f ca="1">(TRUNC(PRODUCT($E$12:$E883),16))</f>
        <v>1.1024114413266699</v>
      </c>
      <c r="G884" s="14">
        <f t="shared" ca="1" si="277"/>
        <v>1.0627632453823801</v>
      </c>
      <c r="H884" s="14">
        <f t="shared" ca="1" si="278"/>
        <v>1.03730671</v>
      </c>
      <c r="I884" s="13">
        <f t="shared" si="267"/>
        <v>2.1000000000000001E-2</v>
      </c>
      <c r="J884" s="33">
        <f t="shared" si="268"/>
        <v>44469</v>
      </c>
      <c r="K884" s="2">
        <f t="shared" si="269"/>
        <v>111</v>
      </c>
      <c r="L884" s="17">
        <f t="shared" si="270"/>
        <v>112</v>
      </c>
      <c r="M884" s="12">
        <f t="shared" si="261"/>
        <v>1.009279474</v>
      </c>
      <c r="N884" s="12">
        <f t="shared" ca="1" si="262"/>
        <v>1.046932371</v>
      </c>
      <c r="O884" s="17">
        <f t="shared" si="271"/>
        <v>0</v>
      </c>
      <c r="P884" s="14">
        <f t="shared" ca="1" si="263"/>
        <v>46.932371000000003</v>
      </c>
      <c r="Q884" s="21">
        <f t="shared" si="264"/>
        <v>0</v>
      </c>
      <c r="R884" s="14">
        <f t="shared" si="272"/>
        <v>0</v>
      </c>
      <c r="S884" s="4" t="str">
        <f t="shared" si="273"/>
        <v>J=</v>
      </c>
      <c r="T884" s="33">
        <f t="shared" si="274"/>
        <v>44650</v>
      </c>
      <c r="U884" s="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</row>
    <row r="885" spans="1:148" x14ac:dyDescent="0.15">
      <c r="A885" s="41">
        <f t="shared" si="265"/>
        <v>44634</v>
      </c>
      <c r="B885" s="15">
        <f t="shared" ca="1" si="275"/>
        <v>1046.9323710000001</v>
      </c>
      <c r="C885" s="14">
        <f t="shared" si="266"/>
        <v>1000</v>
      </c>
      <c r="D885" s="13">
        <f ca="1">IF(A885&lt;$B$1,VLOOKUP(A885,[1]DI!$A$4:$B$15000,2,FALSE),0)</f>
        <v>0.1065</v>
      </c>
      <c r="E885" s="14">
        <f t="shared" ca="1" si="276"/>
        <v>1.00040168</v>
      </c>
      <c r="F885" s="14">
        <f ca="1">(TRUNC(PRODUCT($E$12:$E884),16))</f>
        <v>1.1024114413266699</v>
      </c>
      <c r="G885" s="14">
        <f t="shared" ca="1" si="277"/>
        <v>1.0627632453823801</v>
      </c>
      <c r="H885" s="14">
        <f t="shared" ca="1" si="278"/>
        <v>1.03730671</v>
      </c>
      <c r="I885" s="13">
        <f t="shared" si="267"/>
        <v>2.1000000000000001E-2</v>
      </c>
      <c r="J885" s="33">
        <f t="shared" si="268"/>
        <v>44469</v>
      </c>
      <c r="K885" s="2">
        <f t="shared" si="269"/>
        <v>112</v>
      </c>
      <c r="L885" s="17">
        <f t="shared" si="270"/>
        <v>112</v>
      </c>
      <c r="M885" s="12">
        <f t="shared" si="261"/>
        <v>1.009279474</v>
      </c>
      <c r="N885" s="12">
        <f t="shared" ca="1" si="262"/>
        <v>1.046932371</v>
      </c>
      <c r="O885" s="17">
        <f t="shared" si="271"/>
        <v>0</v>
      </c>
      <c r="P885" s="14">
        <f t="shared" ca="1" si="263"/>
        <v>46.932371000000003</v>
      </c>
      <c r="Q885" s="21">
        <f t="shared" si="264"/>
        <v>0</v>
      </c>
      <c r="R885" s="14">
        <f t="shared" si="272"/>
        <v>0</v>
      </c>
      <c r="S885" s="4" t="str">
        <f t="shared" si="273"/>
        <v>J=</v>
      </c>
      <c r="T885" s="33">
        <f t="shared" si="274"/>
        <v>44650</v>
      </c>
      <c r="U885" s="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</row>
    <row r="886" spans="1:148" x14ac:dyDescent="0.15">
      <c r="A886" s="41">
        <f t="shared" si="265"/>
        <v>44635</v>
      </c>
      <c r="B886" s="15">
        <f t="shared" ca="1" si="275"/>
        <v>1047.4392760000001</v>
      </c>
      <c r="C886" s="14">
        <f t="shared" si="266"/>
        <v>1000</v>
      </c>
      <c r="D886" s="13">
        <f ca="1">IF(A886&lt;$B$1,VLOOKUP(A886,[1]DI!$A$4:$B$15000,2,FALSE),0)</f>
        <v>0.1065</v>
      </c>
      <c r="E886" s="14">
        <f t="shared" ca="1" si="276"/>
        <v>1.00040168</v>
      </c>
      <c r="F886" s="14">
        <f ca="1">(TRUNC(PRODUCT($E$12:$E885),16))</f>
        <v>1.10285425795443</v>
      </c>
      <c r="G886" s="14">
        <f t="shared" ca="1" si="277"/>
        <v>1.0627632453823801</v>
      </c>
      <c r="H886" s="14">
        <f t="shared" ca="1" si="278"/>
        <v>1.0377233699999999</v>
      </c>
      <c r="I886" s="13">
        <f t="shared" si="267"/>
        <v>2.1000000000000001E-2</v>
      </c>
      <c r="J886" s="33">
        <f t="shared" si="268"/>
        <v>44469</v>
      </c>
      <c r="K886" s="2">
        <f t="shared" si="269"/>
        <v>113</v>
      </c>
      <c r="L886" s="17">
        <f t="shared" si="270"/>
        <v>113</v>
      </c>
      <c r="M886" s="12">
        <f t="shared" si="261"/>
        <v>1.009362713</v>
      </c>
      <c r="N886" s="12">
        <f t="shared" ca="1" si="262"/>
        <v>1.047439276</v>
      </c>
      <c r="O886" s="17">
        <f t="shared" si="271"/>
        <v>0</v>
      </c>
      <c r="P886" s="14">
        <f t="shared" ca="1" si="263"/>
        <v>47.439276</v>
      </c>
      <c r="Q886" s="21">
        <f t="shared" si="264"/>
        <v>0</v>
      </c>
      <c r="R886" s="14">
        <f t="shared" si="272"/>
        <v>0</v>
      </c>
      <c r="S886" s="4" t="str">
        <f t="shared" si="273"/>
        <v>J=</v>
      </c>
      <c r="T886" s="33">
        <f t="shared" si="274"/>
        <v>44650</v>
      </c>
      <c r="U886" s="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</row>
    <row r="887" spans="1:148" x14ac:dyDescent="0.15">
      <c r="A887" s="41">
        <f t="shared" si="265"/>
        <v>44636</v>
      </c>
      <c r="B887" s="15">
        <f t="shared" ca="1" si="275"/>
        <v>1047.94643</v>
      </c>
      <c r="C887" s="14">
        <f t="shared" si="266"/>
        <v>1000</v>
      </c>
      <c r="D887" s="13">
        <f ca="1">IF(A887&lt;$B$1,VLOOKUP(A887,[1]DI!$A$4:$B$15000,2,FALSE),0)</f>
        <v>0.1065</v>
      </c>
      <c r="E887" s="14">
        <f t="shared" ca="1" si="276"/>
        <v>1.00040168</v>
      </c>
      <c r="F887" s="14">
        <f ca="1">(TRUNC(PRODUCT($E$12:$E886),16))</f>
        <v>1.10329725245276</v>
      </c>
      <c r="G887" s="14">
        <f t="shared" ca="1" si="277"/>
        <v>1.0627632453823801</v>
      </c>
      <c r="H887" s="14">
        <f t="shared" ca="1" si="278"/>
        <v>1.0381402</v>
      </c>
      <c r="I887" s="13">
        <f t="shared" si="267"/>
        <v>2.1000000000000001E-2</v>
      </c>
      <c r="J887" s="33">
        <f t="shared" si="268"/>
        <v>44469</v>
      </c>
      <c r="K887" s="2">
        <f t="shared" si="269"/>
        <v>114</v>
      </c>
      <c r="L887" s="17">
        <f t="shared" si="270"/>
        <v>114</v>
      </c>
      <c r="M887" s="12">
        <f t="shared" si="261"/>
        <v>1.009445959</v>
      </c>
      <c r="N887" s="12">
        <f t="shared" ca="1" si="262"/>
        <v>1.0479464300000001</v>
      </c>
      <c r="O887" s="17">
        <f t="shared" si="271"/>
        <v>0</v>
      </c>
      <c r="P887" s="14">
        <f t="shared" ca="1" si="263"/>
        <v>47.946429999999999</v>
      </c>
      <c r="Q887" s="21">
        <f t="shared" si="264"/>
        <v>0</v>
      </c>
      <c r="R887" s="14">
        <f t="shared" si="272"/>
        <v>0</v>
      </c>
      <c r="S887" s="4" t="str">
        <f t="shared" si="273"/>
        <v>J=</v>
      </c>
      <c r="T887" s="33">
        <f t="shared" si="274"/>
        <v>44650</v>
      </c>
      <c r="U887" s="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</row>
    <row r="888" spans="1:148" x14ac:dyDescent="0.15">
      <c r="A888" s="41">
        <f t="shared" si="265"/>
        <v>44637</v>
      </c>
      <c r="B888" s="15">
        <f t="shared" ca="1" si="275"/>
        <v>1048.4538319999999</v>
      </c>
      <c r="C888" s="14">
        <f t="shared" si="266"/>
        <v>1000</v>
      </c>
      <c r="D888" s="13">
        <f ca="1">IF(A888&lt;$B$1,VLOOKUP(A888,[1]DI!$A$4:$B$15000,2,FALSE),0)</f>
        <v>0.11649999999999999</v>
      </c>
      <c r="E888" s="14">
        <f t="shared" ca="1" si="276"/>
        <v>1.0004373900000001</v>
      </c>
      <c r="F888" s="14">
        <f ca="1">(TRUNC(PRODUCT($E$12:$E887),16))</f>
        <v>1.10374042489313</v>
      </c>
      <c r="G888" s="14">
        <f t="shared" ca="1" si="277"/>
        <v>1.0627632453823801</v>
      </c>
      <c r="H888" s="14">
        <f t="shared" ca="1" si="278"/>
        <v>1.0385572000000001</v>
      </c>
      <c r="I888" s="13">
        <f t="shared" si="267"/>
        <v>2.1000000000000001E-2</v>
      </c>
      <c r="J888" s="33">
        <f t="shared" si="268"/>
        <v>44469</v>
      </c>
      <c r="K888" s="2">
        <f t="shared" si="269"/>
        <v>115</v>
      </c>
      <c r="L888" s="17">
        <f t="shared" si="270"/>
        <v>115</v>
      </c>
      <c r="M888" s="12">
        <f t="shared" si="261"/>
        <v>1.0095292119999999</v>
      </c>
      <c r="N888" s="12">
        <f t="shared" ca="1" si="262"/>
        <v>1.0484538320000001</v>
      </c>
      <c r="O888" s="17">
        <f t="shared" si="271"/>
        <v>0</v>
      </c>
      <c r="P888" s="14">
        <f t="shared" ca="1" si="263"/>
        <v>48.453831999999998</v>
      </c>
      <c r="Q888" s="21">
        <f t="shared" si="264"/>
        <v>0</v>
      </c>
      <c r="R888" s="14">
        <f t="shared" si="272"/>
        <v>0</v>
      </c>
      <c r="S888" s="4" t="str">
        <f t="shared" si="273"/>
        <v>J=</v>
      </c>
      <c r="T888" s="33">
        <f t="shared" si="274"/>
        <v>44650</v>
      </c>
      <c r="U888" s="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</row>
    <row r="889" spans="1:148" x14ac:dyDescent="0.15">
      <c r="A889" s="41">
        <f t="shared" si="265"/>
        <v>44638</v>
      </c>
      <c r="B889" s="15">
        <f t="shared" ca="1" si="275"/>
        <v>1048.99892899</v>
      </c>
      <c r="C889" s="14">
        <f t="shared" si="266"/>
        <v>1000</v>
      </c>
      <c r="D889" s="13">
        <f ca="1">IF(A889&lt;$B$1,VLOOKUP(A889,[1]DI!$A$4:$B$15000,2,FALSE),0)</f>
        <v>0.11649999999999999</v>
      </c>
      <c r="E889" s="14">
        <f t="shared" ca="1" si="276"/>
        <v>1.0004373900000001</v>
      </c>
      <c r="F889" s="14">
        <f ca="1">(TRUNC(PRODUCT($E$12:$E888),16))</f>
        <v>1.1042231899175701</v>
      </c>
      <c r="G889" s="14">
        <f t="shared" ca="1" si="277"/>
        <v>1.0627632453823801</v>
      </c>
      <c r="H889" s="14">
        <f t="shared" ca="1" si="278"/>
        <v>1.03901146</v>
      </c>
      <c r="I889" s="13">
        <f t="shared" si="267"/>
        <v>2.1000000000000001E-2</v>
      </c>
      <c r="J889" s="33">
        <f t="shared" si="268"/>
        <v>44469</v>
      </c>
      <c r="K889" s="2">
        <f t="shared" si="269"/>
        <v>116</v>
      </c>
      <c r="L889" s="17">
        <f t="shared" si="270"/>
        <v>116</v>
      </c>
      <c r="M889" s="12">
        <f t="shared" si="261"/>
        <v>1.0096124719999999</v>
      </c>
      <c r="N889" s="12">
        <f t="shared" ca="1" si="262"/>
        <v>1.0489989289999999</v>
      </c>
      <c r="O889" s="17">
        <f t="shared" si="271"/>
        <v>0</v>
      </c>
      <c r="P889" s="14">
        <f t="shared" ca="1" si="263"/>
        <v>48.998928990000003</v>
      </c>
      <c r="Q889" s="21">
        <f t="shared" si="264"/>
        <v>0</v>
      </c>
      <c r="R889" s="14">
        <f t="shared" si="272"/>
        <v>0</v>
      </c>
      <c r="S889" s="4" t="str">
        <f t="shared" si="273"/>
        <v>J=</v>
      </c>
      <c r="T889" s="33">
        <f t="shared" si="274"/>
        <v>44650</v>
      </c>
      <c r="U889" s="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</row>
    <row r="890" spans="1:148" x14ac:dyDescent="0.15">
      <c r="A890" s="41">
        <f t="shared" si="265"/>
        <v>44639</v>
      </c>
      <c r="B890" s="15">
        <f t="shared" ca="1" si="275"/>
        <v>1049.54429899</v>
      </c>
      <c r="C890" s="14">
        <f t="shared" si="266"/>
        <v>1000</v>
      </c>
      <c r="D890" s="13">
        <f ca="1">IF(A890&lt;$B$1,VLOOKUP(A890,[1]DI!$A$4:$B$15000,2,FALSE),0)</f>
        <v>0</v>
      </c>
      <c r="E890" s="14">
        <f t="shared" ca="1" si="276"/>
        <v>1</v>
      </c>
      <c r="F890" s="14">
        <f ca="1">(TRUNC(PRODUCT($E$12:$E889),16))</f>
        <v>1.1047061660986099</v>
      </c>
      <c r="G890" s="14">
        <f t="shared" ca="1" si="277"/>
        <v>1.0627632453823801</v>
      </c>
      <c r="H890" s="14">
        <f t="shared" ca="1" si="278"/>
        <v>1.0394659100000001</v>
      </c>
      <c r="I890" s="13">
        <f t="shared" si="267"/>
        <v>2.1000000000000001E-2</v>
      </c>
      <c r="J890" s="33">
        <f t="shared" si="268"/>
        <v>44469</v>
      </c>
      <c r="K890" s="2">
        <f t="shared" si="269"/>
        <v>116</v>
      </c>
      <c r="L890" s="17">
        <f t="shared" si="270"/>
        <v>117</v>
      </c>
      <c r="M890" s="12">
        <f t="shared" si="261"/>
        <v>1.009695738</v>
      </c>
      <c r="N890" s="12">
        <f t="shared" ca="1" si="262"/>
        <v>1.0495442989999999</v>
      </c>
      <c r="O890" s="17">
        <f t="shared" si="271"/>
        <v>0</v>
      </c>
      <c r="P890" s="14">
        <f t="shared" ca="1" si="263"/>
        <v>49.544298990000001</v>
      </c>
      <c r="Q890" s="21">
        <f t="shared" si="264"/>
        <v>0</v>
      </c>
      <c r="R890" s="14">
        <f t="shared" si="272"/>
        <v>0</v>
      </c>
      <c r="S890" s="4" t="str">
        <f t="shared" si="273"/>
        <v>J=</v>
      </c>
      <c r="T890" s="33">
        <f t="shared" si="274"/>
        <v>44650</v>
      </c>
      <c r="U890" s="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</row>
    <row r="891" spans="1:148" x14ac:dyDescent="0.15">
      <c r="A891" s="41">
        <f t="shared" si="265"/>
        <v>44640</v>
      </c>
      <c r="B891" s="15">
        <f t="shared" ca="1" si="275"/>
        <v>1049.54429899</v>
      </c>
      <c r="C891" s="14">
        <f t="shared" si="266"/>
        <v>1000</v>
      </c>
      <c r="D891" s="13">
        <f ca="1">IF(A891&lt;$B$1,VLOOKUP(A891,[1]DI!$A$4:$B$15000,2,FALSE),0)</f>
        <v>0</v>
      </c>
      <c r="E891" s="14">
        <f t="shared" ca="1" si="276"/>
        <v>1</v>
      </c>
      <c r="F891" s="14">
        <f ca="1">(TRUNC(PRODUCT($E$12:$E890),16))</f>
        <v>1.1047061660986099</v>
      </c>
      <c r="G891" s="14">
        <f t="shared" ca="1" si="277"/>
        <v>1.0627632453823801</v>
      </c>
      <c r="H891" s="14">
        <f t="shared" ca="1" si="278"/>
        <v>1.0394659100000001</v>
      </c>
      <c r="I891" s="13">
        <f t="shared" si="267"/>
        <v>2.1000000000000001E-2</v>
      </c>
      <c r="J891" s="33">
        <f t="shared" si="268"/>
        <v>44469</v>
      </c>
      <c r="K891" s="2">
        <f t="shared" si="269"/>
        <v>116</v>
      </c>
      <c r="L891" s="17">
        <f t="shared" si="270"/>
        <v>117</v>
      </c>
      <c r="M891" s="12">
        <f t="shared" si="261"/>
        <v>1.009695738</v>
      </c>
      <c r="N891" s="12">
        <f t="shared" ca="1" si="262"/>
        <v>1.0495442989999999</v>
      </c>
      <c r="O891" s="17">
        <f t="shared" si="271"/>
        <v>0</v>
      </c>
      <c r="P891" s="14">
        <f t="shared" ca="1" si="263"/>
        <v>49.544298990000001</v>
      </c>
      <c r="Q891" s="21">
        <f t="shared" si="264"/>
        <v>0</v>
      </c>
      <c r="R891" s="14">
        <f t="shared" si="272"/>
        <v>0</v>
      </c>
      <c r="S891" s="4" t="str">
        <f t="shared" si="273"/>
        <v>J=</v>
      </c>
      <c r="T891" s="33">
        <f t="shared" si="274"/>
        <v>44650</v>
      </c>
      <c r="U891" s="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</row>
    <row r="892" spans="1:148" x14ac:dyDescent="0.15">
      <c r="A892" s="41">
        <f t="shared" si="265"/>
        <v>44641</v>
      </c>
      <c r="B892" s="15">
        <f t="shared" ca="1" si="275"/>
        <v>1049.54429899</v>
      </c>
      <c r="C892" s="14">
        <f t="shared" si="266"/>
        <v>1000</v>
      </c>
      <c r="D892" s="13">
        <f ca="1">IF(A892&lt;$B$1,VLOOKUP(A892,[1]DI!$A$4:$B$15000,2,FALSE),0)</f>
        <v>0.11649999999999999</v>
      </c>
      <c r="E892" s="14">
        <f t="shared" ca="1" si="276"/>
        <v>1.0004373900000001</v>
      </c>
      <c r="F892" s="14">
        <f ca="1">(TRUNC(PRODUCT($E$12:$E891),16))</f>
        <v>1.1047061660986099</v>
      </c>
      <c r="G892" s="14">
        <f t="shared" ca="1" si="277"/>
        <v>1.0627632453823801</v>
      </c>
      <c r="H892" s="14">
        <f t="shared" ca="1" si="278"/>
        <v>1.0394659100000001</v>
      </c>
      <c r="I892" s="13">
        <f t="shared" si="267"/>
        <v>2.1000000000000001E-2</v>
      </c>
      <c r="J892" s="33">
        <f t="shared" si="268"/>
        <v>44469</v>
      </c>
      <c r="K892" s="2">
        <f t="shared" si="269"/>
        <v>117</v>
      </c>
      <c r="L892" s="17">
        <f t="shared" si="270"/>
        <v>117</v>
      </c>
      <c r="M892" s="12">
        <f t="shared" si="261"/>
        <v>1.009695738</v>
      </c>
      <c r="N892" s="12">
        <f t="shared" ca="1" si="262"/>
        <v>1.0495442989999999</v>
      </c>
      <c r="O892" s="17">
        <f t="shared" si="271"/>
        <v>0</v>
      </c>
      <c r="P892" s="14">
        <f t="shared" ca="1" si="263"/>
        <v>49.544298990000001</v>
      </c>
      <c r="Q892" s="21">
        <f t="shared" si="264"/>
        <v>0</v>
      </c>
      <c r="R892" s="14">
        <f t="shared" si="272"/>
        <v>0</v>
      </c>
      <c r="S892" s="4" t="str">
        <f t="shared" si="273"/>
        <v>J=</v>
      </c>
      <c r="T892" s="33">
        <f t="shared" si="274"/>
        <v>44650</v>
      </c>
      <c r="U892" s="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</row>
    <row r="893" spans="1:148" x14ac:dyDescent="0.15">
      <c r="A893" s="41">
        <f t="shared" si="265"/>
        <v>44642</v>
      </c>
      <c r="B893" s="15">
        <f t="shared" ca="1" si="275"/>
        <v>1050.089956</v>
      </c>
      <c r="C893" s="14">
        <f t="shared" si="266"/>
        <v>1000</v>
      </c>
      <c r="D893" s="13">
        <f ca="1">IF(A893&lt;$B$1,VLOOKUP(A893,[1]DI!$A$4:$B$15000,2,FALSE),0)</f>
        <v>0.11649999999999999</v>
      </c>
      <c r="E893" s="14">
        <f t="shared" ca="1" si="276"/>
        <v>1.0004373900000001</v>
      </c>
      <c r="F893" s="14">
        <f ca="1">(TRUNC(PRODUCT($E$12:$E892),16))</f>
        <v>1.1051893535285999</v>
      </c>
      <c r="G893" s="14">
        <f t="shared" ca="1" si="277"/>
        <v>1.0627632453823801</v>
      </c>
      <c r="H893" s="14">
        <f t="shared" ca="1" si="278"/>
        <v>1.0399205600000001</v>
      </c>
      <c r="I893" s="13">
        <f t="shared" si="267"/>
        <v>2.1000000000000001E-2</v>
      </c>
      <c r="J893" s="33">
        <f t="shared" si="268"/>
        <v>44469</v>
      </c>
      <c r="K893" s="2">
        <f t="shared" si="269"/>
        <v>118</v>
      </c>
      <c r="L893" s="17">
        <f t="shared" si="270"/>
        <v>118</v>
      </c>
      <c r="M893" s="12">
        <f t="shared" si="261"/>
        <v>1.0097790120000001</v>
      </c>
      <c r="N893" s="12">
        <f t="shared" ca="1" si="262"/>
        <v>1.0500899560000001</v>
      </c>
      <c r="O893" s="17">
        <f t="shared" si="271"/>
        <v>0</v>
      </c>
      <c r="P893" s="14">
        <f t="shared" ca="1" si="263"/>
        <v>50.089956000000001</v>
      </c>
      <c r="Q893" s="21">
        <f t="shared" si="264"/>
        <v>0</v>
      </c>
      <c r="R893" s="14">
        <f t="shared" si="272"/>
        <v>0</v>
      </c>
      <c r="S893" s="4" t="str">
        <f t="shared" si="273"/>
        <v>J=</v>
      </c>
      <c r="T893" s="33">
        <f t="shared" si="274"/>
        <v>44650</v>
      </c>
      <c r="U893" s="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</row>
    <row r="894" spans="1:148" x14ac:dyDescent="0.15">
      <c r="A894" s="41">
        <f t="shared" si="265"/>
        <v>44643</v>
      </c>
      <c r="B894" s="15">
        <f t="shared" ca="1" si="275"/>
        <v>1050.635896</v>
      </c>
      <c r="C894" s="14">
        <f t="shared" si="266"/>
        <v>1000</v>
      </c>
      <c r="D894" s="13">
        <f ca="1">IF(A894&lt;$B$1,VLOOKUP(A894,[1]DI!$A$4:$B$15000,2,FALSE),0)</f>
        <v>0.11649999999999999</v>
      </c>
      <c r="E894" s="14">
        <f t="shared" ca="1" si="276"/>
        <v>1.0004373900000001</v>
      </c>
      <c r="F894" s="14">
        <f ca="1">(TRUNC(PRODUCT($E$12:$E893),16))</f>
        <v>1.1056727522999401</v>
      </c>
      <c r="G894" s="14">
        <f t="shared" ca="1" si="277"/>
        <v>1.0627632453823801</v>
      </c>
      <c r="H894" s="14">
        <f t="shared" ca="1" si="278"/>
        <v>1.04037541</v>
      </c>
      <c r="I894" s="13">
        <f t="shared" si="267"/>
        <v>2.1000000000000001E-2</v>
      </c>
      <c r="J894" s="33">
        <f t="shared" si="268"/>
        <v>44469</v>
      </c>
      <c r="K894" s="2">
        <f t="shared" si="269"/>
        <v>119</v>
      </c>
      <c r="L894" s="17">
        <f t="shared" si="270"/>
        <v>119</v>
      </c>
      <c r="M894" s="12">
        <f t="shared" si="261"/>
        <v>1.009862292</v>
      </c>
      <c r="N894" s="12">
        <f t="shared" ca="1" si="262"/>
        <v>1.050635896</v>
      </c>
      <c r="O894" s="17">
        <f t="shared" si="271"/>
        <v>0</v>
      </c>
      <c r="P894" s="14">
        <f t="shared" ca="1" si="263"/>
        <v>50.635896000000002</v>
      </c>
      <c r="Q894" s="21">
        <f t="shared" si="264"/>
        <v>0</v>
      </c>
      <c r="R894" s="14">
        <f t="shared" si="272"/>
        <v>0</v>
      </c>
      <c r="S894" s="4" t="str">
        <f t="shared" si="273"/>
        <v>J=</v>
      </c>
      <c r="T894" s="33">
        <f t="shared" si="274"/>
        <v>44650</v>
      </c>
      <c r="U894" s="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</row>
    <row r="895" spans="1:148" x14ac:dyDescent="0.15">
      <c r="A895" s="41">
        <f t="shared" si="265"/>
        <v>44644</v>
      </c>
      <c r="B895" s="15">
        <f t="shared" ca="1" si="275"/>
        <v>1051.18212199</v>
      </c>
      <c r="C895" s="14">
        <f t="shared" si="266"/>
        <v>1000</v>
      </c>
      <c r="D895" s="13">
        <f ca="1">IF(A895&lt;$B$1,VLOOKUP(A895,[1]DI!$A$4:$B$15000,2,FALSE),0)</f>
        <v>0.11649999999999999</v>
      </c>
      <c r="E895" s="14">
        <f t="shared" ca="1" si="276"/>
        <v>1.0004373900000001</v>
      </c>
      <c r="F895" s="14">
        <f ca="1">(TRUNC(PRODUCT($E$12:$E894),16))</f>
        <v>1.1061563625050701</v>
      </c>
      <c r="G895" s="14">
        <f t="shared" ca="1" si="277"/>
        <v>1.0627632453823801</v>
      </c>
      <c r="H895" s="14">
        <f t="shared" ca="1" si="278"/>
        <v>1.04083046</v>
      </c>
      <c r="I895" s="13">
        <f t="shared" si="267"/>
        <v>2.1000000000000001E-2</v>
      </c>
      <c r="J895" s="33">
        <f t="shared" si="268"/>
        <v>44469</v>
      </c>
      <c r="K895" s="2">
        <f t="shared" si="269"/>
        <v>120</v>
      </c>
      <c r="L895" s="17">
        <f t="shared" si="270"/>
        <v>120</v>
      </c>
      <c r="M895" s="12">
        <f t="shared" si="261"/>
        <v>1.009945579</v>
      </c>
      <c r="N895" s="12">
        <f t="shared" ca="1" si="262"/>
        <v>1.0511821219999999</v>
      </c>
      <c r="O895" s="17">
        <f t="shared" si="271"/>
        <v>0</v>
      </c>
      <c r="P895" s="14">
        <f t="shared" ca="1" si="263"/>
        <v>51.182121989999999</v>
      </c>
      <c r="Q895" s="21">
        <f t="shared" si="264"/>
        <v>0</v>
      </c>
      <c r="R895" s="14">
        <f t="shared" si="272"/>
        <v>0</v>
      </c>
      <c r="S895" s="4" t="str">
        <f t="shared" si="273"/>
        <v>J=</v>
      </c>
      <c r="T895" s="33">
        <f t="shared" si="274"/>
        <v>44650</v>
      </c>
      <c r="U895" s="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</row>
    <row r="896" spans="1:148" x14ac:dyDescent="0.15">
      <c r="A896" s="41">
        <f t="shared" si="265"/>
        <v>44645</v>
      </c>
      <c r="B896" s="15">
        <f t="shared" ca="1" si="275"/>
        <v>1051.7286320000001</v>
      </c>
      <c r="C896" s="14">
        <f t="shared" si="266"/>
        <v>1000</v>
      </c>
      <c r="D896" s="13">
        <f ca="1">IF(A896&lt;$B$1,VLOOKUP(A896,[1]DI!$A$4:$B$15000,2,FALSE),0)</f>
        <v>0.11649999999999999</v>
      </c>
      <c r="E896" s="14">
        <f t="shared" ca="1" si="276"/>
        <v>1.0004373900000001</v>
      </c>
      <c r="F896" s="14">
        <f ca="1">(TRUNC(PRODUCT($E$12:$E895),16))</f>
        <v>1.1066401842364599</v>
      </c>
      <c r="G896" s="14">
        <f t="shared" ca="1" si="277"/>
        <v>1.0627632453823801</v>
      </c>
      <c r="H896" s="14">
        <f t="shared" ca="1" si="278"/>
        <v>1.0412857099999999</v>
      </c>
      <c r="I896" s="13">
        <f t="shared" si="267"/>
        <v>2.1000000000000001E-2</v>
      </c>
      <c r="J896" s="33">
        <f t="shared" si="268"/>
        <v>44469</v>
      </c>
      <c r="K896" s="2">
        <f t="shared" si="269"/>
        <v>121</v>
      </c>
      <c r="L896" s="17">
        <f t="shared" si="270"/>
        <v>121</v>
      </c>
      <c r="M896" s="12">
        <f t="shared" si="261"/>
        <v>1.010028873</v>
      </c>
      <c r="N896" s="12">
        <f t="shared" ca="1" si="262"/>
        <v>1.0517286320000001</v>
      </c>
      <c r="O896" s="17">
        <f t="shared" si="271"/>
        <v>0</v>
      </c>
      <c r="P896" s="14">
        <f t="shared" ca="1" si="263"/>
        <v>51.728631999999998</v>
      </c>
      <c r="Q896" s="21">
        <f t="shared" si="264"/>
        <v>0</v>
      </c>
      <c r="R896" s="14">
        <f t="shared" si="272"/>
        <v>0</v>
      </c>
      <c r="S896" s="4" t="str">
        <f t="shared" si="273"/>
        <v>J=</v>
      </c>
      <c r="T896" s="33">
        <f t="shared" si="274"/>
        <v>44650</v>
      </c>
      <c r="U896" s="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</row>
    <row r="897" spans="1:148" x14ac:dyDescent="0.15">
      <c r="A897" s="41">
        <f t="shared" si="265"/>
        <v>44646</v>
      </c>
      <c r="B897" s="15">
        <f t="shared" ca="1" si="275"/>
        <v>1052.2754279999999</v>
      </c>
      <c r="C897" s="14">
        <f t="shared" si="266"/>
        <v>1000</v>
      </c>
      <c r="D897" s="13">
        <f ca="1">IF(A897&lt;$B$1,VLOOKUP(A897,[1]DI!$A$4:$B$15000,2,FALSE),0)</f>
        <v>0</v>
      </c>
      <c r="E897" s="14">
        <f t="shared" ca="1" si="276"/>
        <v>1</v>
      </c>
      <c r="F897" s="14">
        <f ca="1">(TRUNC(PRODUCT($E$12:$E896),16))</f>
        <v>1.10712421758665</v>
      </c>
      <c r="G897" s="14">
        <f t="shared" ca="1" si="277"/>
        <v>1.0627632453823801</v>
      </c>
      <c r="H897" s="14">
        <f t="shared" ca="1" si="278"/>
        <v>1.0417411599999999</v>
      </c>
      <c r="I897" s="13">
        <f t="shared" si="267"/>
        <v>2.1000000000000001E-2</v>
      </c>
      <c r="J897" s="33">
        <f t="shared" si="268"/>
        <v>44469</v>
      </c>
      <c r="K897" s="2">
        <f t="shared" si="269"/>
        <v>121</v>
      </c>
      <c r="L897" s="17">
        <f t="shared" si="270"/>
        <v>122</v>
      </c>
      <c r="M897" s="12">
        <f t="shared" si="261"/>
        <v>1.0101121740000001</v>
      </c>
      <c r="N897" s="12">
        <f t="shared" ca="1" si="262"/>
        <v>1.052275428</v>
      </c>
      <c r="O897" s="17">
        <f t="shared" si="271"/>
        <v>0</v>
      </c>
      <c r="P897" s="14">
        <f t="shared" ca="1" si="263"/>
        <v>52.275427999999998</v>
      </c>
      <c r="Q897" s="21">
        <f t="shared" si="264"/>
        <v>0</v>
      </c>
      <c r="R897" s="14">
        <f t="shared" si="272"/>
        <v>0</v>
      </c>
      <c r="S897" s="4" t="str">
        <f t="shared" si="273"/>
        <v>J=</v>
      </c>
      <c r="T897" s="33">
        <f t="shared" si="274"/>
        <v>44650</v>
      </c>
      <c r="U897" s="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</row>
    <row r="898" spans="1:148" x14ac:dyDescent="0.15">
      <c r="A898" s="41">
        <f t="shared" si="265"/>
        <v>44647</v>
      </c>
      <c r="B898" s="15">
        <f t="shared" ca="1" si="275"/>
        <v>1052.2754279999999</v>
      </c>
      <c r="C898" s="14">
        <f t="shared" si="266"/>
        <v>1000</v>
      </c>
      <c r="D898" s="13">
        <f ca="1">IF(A898&lt;$B$1,VLOOKUP(A898,[1]DI!$A$4:$B$15000,2,FALSE),0)</f>
        <v>0</v>
      </c>
      <c r="E898" s="14">
        <f t="shared" ca="1" si="276"/>
        <v>1</v>
      </c>
      <c r="F898" s="14">
        <f ca="1">(TRUNC(PRODUCT($E$12:$E897),16))</f>
        <v>1.10712421758665</v>
      </c>
      <c r="G898" s="14">
        <f t="shared" ca="1" si="277"/>
        <v>1.0627632453823801</v>
      </c>
      <c r="H898" s="14">
        <f t="shared" ca="1" si="278"/>
        <v>1.0417411599999999</v>
      </c>
      <c r="I898" s="13">
        <f t="shared" si="267"/>
        <v>2.1000000000000001E-2</v>
      </c>
      <c r="J898" s="33">
        <f t="shared" si="268"/>
        <v>44469</v>
      </c>
      <c r="K898" s="2">
        <f t="shared" si="269"/>
        <v>121</v>
      </c>
      <c r="L898" s="17">
        <f t="shared" si="270"/>
        <v>122</v>
      </c>
      <c r="M898" s="12">
        <f t="shared" si="261"/>
        <v>1.0101121740000001</v>
      </c>
      <c r="N898" s="12">
        <f t="shared" ca="1" si="262"/>
        <v>1.052275428</v>
      </c>
      <c r="O898" s="17">
        <f t="shared" si="271"/>
        <v>0</v>
      </c>
      <c r="P898" s="14">
        <f t="shared" ca="1" si="263"/>
        <v>52.275427999999998</v>
      </c>
      <c r="Q898" s="21">
        <f t="shared" si="264"/>
        <v>0</v>
      </c>
      <c r="R898" s="14">
        <f t="shared" si="272"/>
        <v>0</v>
      </c>
      <c r="S898" s="4" t="str">
        <f t="shared" si="273"/>
        <v>J=</v>
      </c>
      <c r="T898" s="33">
        <f t="shared" si="274"/>
        <v>44650</v>
      </c>
      <c r="U898" s="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</row>
    <row r="899" spans="1:148" x14ac:dyDescent="0.15">
      <c r="A899" s="41">
        <f t="shared" si="265"/>
        <v>44648</v>
      </c>
      <c r="B899" s="15">
        <f t="shared" ca="1" si="275"/>
        <v>1052.2754279999999</v>
      </c>
      <c r="C899" s="14">
        <f t="shared" si="266"/>
        <v>1000</v>
      </c>
      <c r="D899" s="13">
        <f ca="1">IF(A899&lt;$B$1,VLOOKUP(A899,[1]DI!$A$4:$B$15000,2,FALSE),0)</f>
        <v>0.11649999999999999</v>
      </c>
      <c r="E899" s="14">
        <f t="shared" ca="1" si="276"/>
        <v>1.0004373900000001</v>
      </c>
      <c r="F899" s="14">
        <f ca="1">(TRUNC(PRODUCT($E$12:$E898),16))</f>
        <v>1.10712421758665</v>
      </c>
      <c r="G899" s="14">
        <f t="shared" ca="1" si="277"/>
        <v>1.0627632453823801</v>
      </c>
      <c r="H899" s="14">
        <f t="shared" ca="1" si="278"/>
        <v>1.0417411599999999</v>
      </c>
      <c r="I899" s="13">
        <f t="shared" si="267"/>
        <v>2.1000000000000001E-2</v>
      </c>
      <c r="J899" s="33">
        <f t="shared" si="268"/>
        <v>44469</v>
      </c>
      <c r="K899" s="2">
        <f t="shared" si="269"/>
        <v>122</v>
      </c>
      <c r="L899" s="17">
        <f t="shared" si="270"/>
        <v>122</v>
      </c>
      <c r="M899" s="12">
        <f t="shared" si="261"/>
        <v>1.0101121740000001</v>
      </c>
      <c r="N899" s="12">
        <f t="shared" ca="1" si="262"/>
        <v>1.052275428</v>
      </c>
      <c r="O899" s="17">
        <f t="shared" si="271"/>
        <v>0</v>
      </c>
      <c r="P899" s="14">
        <f t="shared" ca="1" si="263"/>
        <v>52.275427999999998</v>
      </c>
      <c r="Q899" s="21">
        <f t="shared" si="264"/>
        <v>0</v>
      </c>
      <c r="R899" s="14">
        <f t="shared" si="272"/>
        <v>0</v>
      </c>
      <c r="S899" s="4" t="str">
        <f t="shared" si="273"/>
        <v>J=</v>
      </c>
      <c r="T899" s="33">
        <f t="shared" si="274"/>
        <v>44650</v>
      </c>
      <c r="U899" s="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</row>
    <row r="900" spans="1:148" x14ac:dyDescent="0.15">
      <c r="A900" s="41">
        <f t="shared" si="265"/>
        <v>44649</v>
      </c>
      <c r="B900" s="15">
        <f t="shared" ca="1" si="275"/>
        <v>1052.8225090000001</v>
      </c>
      <c r="C900" s="14">
        <f t="shared" si="266"/>
        <v>1000</v>
      </c>
      <c r="D900" s="13">
        <f ca="1">IF(A900&lt;$B$1,VLOOKUP(A900,[1]DI!$A$4:$B$15000,2,FALSE),0)</f>
        <v>0.11649999999999999</v>
      </c>
      <c r="E900" s="14">
        <f t="shared" ca="1" si="276"/>
        <v>1.0004373900000001</v>
      </c>
      <c r="F900" s="14">
        <f ca="1">(TRUNC(PRODUCT($E$12:$E899),16))</f>
        <v>1.1076084626481799</v>
      </c>
      <c r="G900" s="14">
        <f t="shared" ca="1" si="277"/>
        <v>1.0627632453823801</v>
      </c>
      <c r="H900" s="14">
        <f t="shared" ca="1" si="278"/>
        <v>1.0421968100000001</v>
      </c>
      <c r="I900" s="13">
        <f t="shared" si="267"/>
        <v>2.1000000000000001E-2</v>
      </c>
      <c r="J900" s="33">
        <f t="shared" si="268"/>
        <v>44469</v>
      </c>
      <c r="K900" s="2">
        <f t="shared" si="269"/>
        <v>123</v>
      </c>
      <c r="L900" s="17">
        <f t="shared" si="270"/>
        <v>123</v>
      </c>
      <c r="M900" s="12">
        <f t="shared" si="261"/>
        <v>1.0101954820000001</v>
      </c>
      <c r="N900" s="12">
        <f t="shared" ca="1" si="262"/>
        <v>1.0528225090000001</v>
      </c>
      <c r="O900" s="17">
        <f t="shared" si="271"/>
        <v>0</v>
      </c>
      <c r="P900" s="14">
        <f t="shared" ca="1" si="263"/>
        <v>52.822508999999997</v>
      </c>
      <c r="Q900" s="21">
        <f t="shared" si="264"/>
        <v>0</v>
      </c>
      <c r="R900" s="14">
        <f t="shared" si="272"/>
        <v>0</v>
      </c>
      <c r="S900" s="4" t="str">
        <f t="shared" si="273"/>
        <v>J=</v>
      </c>
      <c r="T900" s="33">
        <f t="shared" si="274"/>
        <v>44650</v>
      </c>
      <c r="U900" s="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</row>
    <row r="901" spans="1:148" x14ac:dyDescent="0.15">
      <c r="A901" s="41">
        <f t="shared" si="265"/>
        <v>44650</v>
      </c>
      <c r="B901" s="15">
        <f t="shared" ca="1" si="275"/>
        <v>1053.3698739900001</v>
      </c>
      <c r="C901" s="14">
        <f t="shared" si="266"/>
        <v>1000</v>
      </c>
      <c r="D901" s="13">
        <f ca="1">IF(A901&lt;$B$1,VLOOKUP(A901,[1]DI!$A$4:$B$15000,2,FALSE),0)</f>
        <v>0.11649999999999999</v>
      </c>
      <c r="E901" s="14">
        <f t="shared" ca="1" si="276"/>
        <v>1.0004373900000001</v>
      </c>
      <c r="F901" s="14">
        <f ca="1">(TRUNC(PRODUCT($E$12:$E900),16))</f>
        <v>1.10809291951366</v>
      </c>
      <c r="G901" s="14">
        <f t="shared" ca="1" si="277"/>
        <v>1.0627632453823801</v>
      </c>
      <c r="H901" s="14">
        <f t="shared" ca="1" si="278"/>
        <v>1.0426526599999999</v>
      </c>
      <c r="I901" s="13">
        <f t="shared" si="267"/>
        <v>2.1000000000000001E-2</v>
      </c>
      <c r="J901" s="33">
        <f t="shared" si="268"/>
        <v>44469</v>
      </c>
      <c r="K901" s="2">
        <f t="shared" si="269"/>
        <v>124</v>
      </c>
      <c r="L901" s="17">
        <f t="shared" si="270"/>
        <v>124</v>
      </c>
      <c r="M901" s="12">
        <f t="shared" si="261"/>
        <v>1.0102787959999999</v>
      </c>
      <c r="N901" s="12">
        <f t="shared" ca="1" si="262"/>
        <v>1.0533698739999999</v>
      </c>
      <c r="O901" s="17">
        <f t="shared" si="271"/>
        <v>5</v>
      </c>
      <c r="P901" s="14">
        <f t="shared" ca="1" si="263"/>
        <v>53.369873990000002</v>
      </c>
      <c r="Q901" s="21">
        <f t="shared" si="264"/>
        <v>0</v>
      </c>
      <c r="R901" s="14">
        <f t="shared" si="272"/>
        <v>0</v>
      </c>
      <c r="S901" s="4" t="str">
        <f t="shared" si="273"/>
        <v>J=</v>
      </c>
      <c r="T901" s="33">
        <f t="shared" si="274"/>
        <v>44650</v>
      </c>
      <c r="U901" s="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</row>
    <row r="902" spans="1:148" x14ac:dyDescent="0.15">
      <c r="A902" s="41">
        <f t="shared" si="265"/>
        <v>44651</v>
      </c>
      <c r="B902" s="15">
        <f t="shared" ca="1" si="275"/>
        <v>1000.5199</v>
      </c>
      <c r="C902" s="14">
        <f t="shared" si="266"/>
        <v>1000</v>
      </c>
      <c r="D902" s="13">
        <f ca="1">IF(A902&lt;$B$1,VLOOKUP(A902,[1]DI!$A$4:$B$15000,2,FALSE),0)</f>
        <v>0.11649999999999999</v>
      </c>
      <c r="E902" s="14">
        <f t="shared" ca="1" si="276"/>
        <v>1.0004373900000001</v>
      </c>
      <c r="F902" s="14">
        <f ca="1">(TRUNC(PRODUCT($E$12:$E901),16))</f>
        <v>1.1085775882757201</v>
      </c>
      <c r="G902" s="14">
        <f t="shared" ca="1" si="277"/>
        <v>1.10809291951366</v>
      </c>
      <c r="H902" s="14">
        <f t="shared" ca="1" si="278"/>
        <v>1.0004373900000001</v>
      </c>
      <c r="I902" s="13">
        <f t="shared" si="267"/>
        <v>2.1000000000000001E-2</v>
      </c>
      <c r="J902" s="33">
        <f t="shared" si="268"/>
        <v>44650</v>
      </c>
      <c r="K902" s="2">
        <f t="shared" si="269"/>
        <v>1</v>
      </c>
      <c r="L902" s="17">
        <f t="shared" si="270"/>
        <v>1</v>
      </c>
      <c r="M902" s="12">
        <f t="shared" si="261"/>
        <v>1.0000824740000001</v>
      </c>
      <c r="N902" s="12">
        <f t="shared" ca="1" si="262"/>
        <v>1.0005199</v>
      </c>
      <c r="O902" s="17">
        <f t="shared" si="271"/>
        <v>0</v>
      </c>
      <c r="P902" s="14">
        <f t="shared" ca="1" si="263"/>
        <v>0.51990000000000003</v>
      </c>
      <c r="Q902" s="21">
        <f t="shared" si="264"/>
        <v>0</v>
      </c>
      <c r="R902" s="14">
        <f t="shared" si="272"/>
        <v>0</v>
      </c>
      <c r="S902" s="4" t="str">
        <f t="shared" si="273"/>
        <v>J=</v>
      </c>
      <c r="T902" s="33">
        <f t="shared" si="274"/>
        <v>44834</v>
      </c>
      <c r="U902" s="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</row>
    <row r="903" spans="1:148" x14ac:dyDescent="0.15">
      <c r="A903" s="41">
        <f t="shared" si="265"/>
        <v>44652</v>
      </c>
      <c r="B903" s="15">
        <f t="shared" ca="1" si="275"/>
        <v>1001.040068</v>
      </c>
      <c r="C903" s="14">
        <f t="shared" si="266"/>
        <v>1000</v>
      </c>
      <c r="D903" s="13">
        <f ca="1">IF(A903&lt;$B$1,VLOOKUP(A903,[1]DI!$A$4:$B$15000,2,FALSE),0)</f>
        <v>0.11649999999999999</v>
      </c>
      <c r="E903" s="14">
        <f t="shared" ca="1" si="276"/>
        <v>1.0004373900000001</v>
      </c>
      <c r="F903" s="14">
        <f ca="1">(TRUNC(PRODUCT($E$12:$E902),16))</f>
        <v>1.1090624690270601</v>
      </c>
      <c r="G903" s="14">
        <f t="shared" ca="1" si="277"/>
        <v>1.10809291951366</v>
      </c>
      <c r="H903" s="14">
        <f t="shared" ca="1" si="278"/>
        <v>1.0008749699999999</v>
      </c>
      <c r="I903" s="13">
        <f t="shared" si="267"/>
        <v>2.1000000000000001E-2</v>
      </c>
      <c r="J903" s="33">
        <f t="shared" si="268"/>
        <v>44650</v>
      </c>
      <c r="K903" s="2">
        <f t="shared" si="269"/>
        <v>2</v>
      </c>
      <c r="L903" s="17">
        <f t="shared" si="270"/>
        <v>2</v>
      </c>
      <c r="M903" s="12">
        <f t="shared" si="261"/>
        <v>1.0001649539999999</v>
      </c>
      <c r="N903" s="12">
        <f t="shared" ca="1" si="262"/>
        <v>1.001040068</v>
      </c>
      <c r="O903" s="17">
        <f t="shared" si="271"/>
        <v>0</v>
      </c>
      <c r="P903" s="14">
        <f t="shared" ca="1" si="263"/>
        <v>1.040068</v>
      </c>
      <c r="Q903" s="21">
        <f t="shared" si="264"/>
        <v>0</v>
      </c>
      <c r="R903" s="14">
        <f t="shared" si="272"/>
        <v>0</v>
      </c>
      <c r="S903" s="4" t="str">
        <f t="shared" si="273"/>
        <v>J=</v>
      </c>
      <c r="T903" s="33">
        <f t="shared" si="274"/>
        <v>44834</v>
      </c>
      <c r="U903" s="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</row>
    <row r="904" spans="1:148" x14ac:dyDescent="0.15">
      <c r="A904" s="41">
        <f t="shared" si="265"/>
        <v>44653</v>
      </c>
      <c r="B904" s="15">
        <f t="shared" ca="1" si="275"/>
        <v>1001.56050699</v>
      </c>
      <c r="C904" s="14">
        <f t="shared" si="266"/>
        <v>1000</v>
      </c>
      <c r="D904" s="13">
        <f ca="1">IF(A904&lt;$B$1,VLOOKUP(A904,[1]DI!$A$4:$B$15000,2,FALSE),0)</f>
        <v>0</v>
      </c>
      <c r="E904" s="14">
        <f t="shared" ca="1" si="276"/>
        <v>1</v>
      </c>
      <c r="F904" s="14">
        <f ca="1">(TRUNC(PRODUCT($E$12:$E903),16))</f>
        <v>1.1095475618603901</v>
      </c>
      <c r="G904" s="14">
        <f t="shared" ca="1" si="277"/>
        <v>1.10809291951366</v>
      </c>
      <c r="H904" s="14">
        <f t="shared" ca="1" si="278"/>
        <v>1.0013127399999999</v>
      </c>
      <c r="I904" s="13">
        <f t="shared" si="267"/>
        <v>2.1000000000000001E-2</v>
      </c>
      <c r="J904" s="33">
        <f t="shared" si="268"/>
        <v>44650</v>
      </c>
      <c r="K904" s="2">
        <f t="shared" si="269"/>
        <v>2</v>
      </c>
      <c r="L904" s="17">
        <f t="shared" si="270"/>
        <v>3</v>
      </c>
      <c r="M904" s="12">
        <f t="shared" si="261"/>
        <v>1.000247442</v>
      </c>
      <c r="N904" s="12">
        <f t="shared" ca="1" si="262"/>
        <v>1.001560507</v>
      </c>
      <c r="O904" s="17">
        <f t="shared" si="271"/>
        <v>0</v>
      </c>
      <c r="P904" s="14">
        <f t="shared" ca="1" si="263"/>
        <v>1.5605069899999999</v>
      </c>
      <c r="Q904" s="21">
        <f t="shared" si="264"/>
        <v>0</v>
      </c>
      <c r="R904" s="14">
        <f t="shared" si="272"/>
        <v>0</v>
      </c>
      <c r="S904" s="4" t="str">
        <f t="shared" si="273"/>
        <v>J=</v>
      </c>
      <c r="T904" s="33">
        <f t="shared" si="274"/>
        <v>44834</v>
      </c>
      <c r="U904" s="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</row>
    <row r="905" spans="1:148" x14ac:dyDescent="0.15">
      <c r="A905" s="41">
        <f t="shared" si="265"/>
        <v>44654</v>
      </c>
      <c r="B905" s="15">
        <f t="shared" ca="1" si="275"/>
        <v>1001.56050699</v>
      </c>
      <c r="C905" s="14">
        <f t="shared" si="266"/>
        <v>1000</v>
      </c>
      <c r="D905" s="13">
        <f ca="1">IF(A905&lt;$B$1,VLOOKUP(A905,[1]DI!$A$4:$B$15000,2,FALSE),0)</f>
        <v>0</v>
      </c>
      <c r="E905" s="14">
        <f t="shared" ca="1" si="276"/>
        <v>1</v>
      </c>
      <c r="F905" s="14">
        <f ca="1">(TRUNC(PRODUCT($E$12:$E904),16))</f>
        <v>1.1095475618603901</v>
      </c>
      <c r="G905" s="14">
        <f t="shared" ca="1" si="277"/>
        <v>1.10809291951366</v>
      </c>
      <c r="H905" s="14">
        <f t="shared" ca="1" si="278"/>
        <v>1.0013127399999999</v>
      </c>
      <c r="I905" s="13">
        <f t="shared" si="267"/>
        <v>2.1000000000000001E-2</v>
      </c>
      <c r="J905" s="33">
        <f t="shared" si="268"/>
        <v>44650</v>
      </c>
      <c r="K905" s="2">
        <f t="shared" si="269"/>
        <v>2</v>
      </c>
      <c r="L905" s="17">
        <f t="shared" si="270"/>
        <v>3</v>
      </c>
      <c r="M905" s="12">
        <f t="shared" si="261"/>
        <v>1.000247442</v>
      </c>
      <c r="N905" s="12">
        <f t="shared" ca="1" si="262"/>
        <v>1.001560507</v>
      </c>
      <c r="O905" s="17">
        <f t="shared" si="271"/>
        <v>0</v>
      </c>
      <c r="P905" s="14">
        <f t="shared" ca="1" si="263"/>
        <v>1.5605069899999999</v>
      </c>
      <c r="Q905" s="21">
        <f t="shared" si="264"/>
        <v>0</v>
      </c>
      <c r="R905" s="14">
        <f t="shared" si="272"/>
        <v>0</v>
      </c>
      <c r="S905" s="4" t="str">
        <f t="shared" si="273"/>
        <v>J=</v>
      </c>
      <c r="T905" s="33">
        <f t="shared" si="274"/>
        <v>44834</v>
      </c>
      <c r="U905" s="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</row>
    <row r="906" spans="1:148" x14ac:dyDescent="0.15">
      <c r="A906" s="41">
        <f t="shared" si="265"/>
        <v>44655</v>
      </c>
      <c r="B906" s="15">
        <f t="shared" ca="1" si="275"/>
        <v>1001.56050699</v>
      </c>
      <c r="C906" s="14">
        <f t="shared" si="266"/>
        <v>1000</v>
      </c>
      <c r="D906" s="13">
        <f ca="1">IF(A906&lt;$B$1,VLOOKUP(A906,[1]DI!$A$4:$B$15000,2,FALSE),0)</f>
        <v>0.11649999999999999</v>
      </c>
      <c r="E906" s="14">
        <f t="shared" ca="1" si="276"/>
        <v>1.0004373900000001</v>
      </c>
      <c r="F906" s="14">
        <f ca="1">(TRUNC(PRODUCT($E$12:$E905),16))</f>
        <v>1.1095475618603901</v>
      </c>
      <c r="G906" s="14">
        <f t="shared" ca="1" si="277"/>
        <v>1.10809291951366</v>
      </c>
      <c r="H906" s="14">
        <f t="shared" ca="1" si="278"/>
        <v>1.0013127399999999</v>
      </c>
      <c r="I906" s="13">
        <f t="shared" si="267"/>
        <v>2.1000000000000001E-2</v>
      </c>
      <c r="J906" s="33">
        <f t="shared" si="268"/>
        <v>44650</v>
      </c>
      <c r="K906" s="2">
        <f t="shared" si="269"/>
        <v>3</v>
      </c>
      <c r="L906" s="17">
        <f t="shared" si="270"/>
        <v>3</v>
      </c>
      <c r="M906" s="12">
        <f t="shared" si="261"/>
        <v>1.000247442</v>
      </c>
      <c r="N906" s="12">
        <f t="shared" ca="1" si="262"/>
        <v>1.001560507</v>
      </c>
      <c r="O906" s="17">
        <f t="shared" si="271"/>
        <v>0</v>
      </c>
      <c r="P906" s="14">
        <f t="shared" ca="1" si="263"/>
        <v>1.5605069899999999</v>
      </c>
      <c r="Q906" s="21">
        <f t="shared" si="264"/>
        <v>0</v>
      </c>
      <c r="R906" s="14">
        <f t="shared" si="272"/>
        <v>0</v>
      </c>
      <c r="S906" s="4" t="str">
        <f t="shared" si="273"/>
        <v>J=</v>
      </c>
      <c r="T906" s="33">
        <f t="shared" si="274"/>
        <v>44834</v>
      </c>
      <c r="U906" s="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</row>
    <row r="907" spans="1:148" x14ac:dyDescent="0.15">
      <c r="A907" s="41">
        <f t="shared" si="265"/>
        <v>44656</v>
      </c>
      <c r="B907" s="15">
        <f t="shared" ca="1" si="275"/>
        <v>1002.081224</v>
      </c>
      <c r="C907" s="14">
        <f t="shared" si="266"/>
        <v>1000</v>
      </c>
      <c r="D907" s="13">
        <f ca="1">IF(A907&lt;$B$1,VLOOKUP(A907,[1]DI!$A$4:$B$15000,2,FALSE),0)</f>
        <v>0.11649999999999999</v>
      </c>
      <c r="E907" s="14">
        <f t="shared" ca="1" si="276"/>
        <v>1.0004373900000001</v>
      </c>
      <c r="F907" s="14">
        <f ca="1">(TRUNC(PRODUCT($E$12:$E906),16))</f>
        <v>1.11003286686847</v>
      </c>
      <c r="G907" s="14">
        <f t="shared" ca="1" si="277"/>
        <v>1.10809291951366</v>
      </c>
      <c r="H907" s="14">
        <f t="shared" ca="1" si="278"/>
        <v>1.00175071</v>
      </c>
      <c r="I907" s="13">
        <f t="shared" si="267"/>
        <v>2.1000000000000001E-2</v>
      </c>
      <c r="J907" s="33">
        <f t="shared" si="268"/>
        <v>44650</v>
      </c>
      <c r="K907" s="2">
        <f t="shared" si="269"/>
        <v>4</v>
      </c>
      <c r="L907" s="17">
        <f t="shared" si="270"/>
        <v>4</v>
      </c>
      <c r="M907" s="12">
        <f t="shared" si="261"/>
        <v>1.000329936</v>
      </c>
      <c r="N907" s="12">
        <f t="shared" ca="1" si="262"/>
        <v>1.0020812240000001</v>
      </c>
      <c r="O907" s="17">
        <f t="shared" si="271"/>
        <v>0</v>
      </c>
      <c r="P907" s="14">
        <f t="shared" ca="1" si="263"/>
        <v>2.0812240000000002</v>
      </c>
      <c r="Q907" s="21">
        <f t="shared" si="264"/>
        <v>0</v>
      </c>
      <c r="R907" s="14">
        <f t="shared" si="272"/>
        <v>0</v>
      </c>
      <c r="S907" s="4" t="str">
        <f t="shared" si="273"/>
        <v>J=</v>
      </c>
      <c r="T907" s="33">
        <f t="shared" si="274"/>
        <v>44834</v>
      </c>
      <c r="U907" s="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</row>
    <row r="908" spans="1:148" x14ac:dyDescent="0.15">
      <c r="A908" s="41">
        <f t="shared" si="265"/>
        <v>44657</v>
      </c>
      <c r="B908" s="15">
        <f t="shared" ca="1" si="275"/>
        <v>1002.6022</v>
      </c>
      <c r="C908" s="14">
        <f t="shared" si="266"/>
        <v>1000</v>
      </c>
      <c r="D908" s="13">
        <f ca="1">IF(A908&lt;$B$1,VLOOKUP(A908,[1]DI!$A$4:$B$15000,2,FALSE),0)</f>
        <v>0.11649999999999999</v>
      </c>
      <c r="E908" s="14">
        <f t="shared" ca="1" si="276"/>
        <v>1.0004373900000001</v>
      </c>
      <c r="F908" s="14">
        <f ca="1">(TRUNC(PRODUCT($E$12:$E907),16))</f>
        <v>1.11051838414411</v>
      </c>
      <c r="G908" s="14">
        <f t="shared" ca="1" si="277"/>
        <v>1.10809291951366</v>
      </c>
      <c r="H908" s="14">
        <f t="shared" ca="1" si="278"/>
        <v>1.00218886</v>
      </c>
      <c r="I908" s="13">
        <f t="shared" si="267"/>
        <v>2.1000000000000001E-2</v>
      </c>
      <c r="J908" s="33">
        <f t="shared" si="268"/>
        <v>44650</v>
      </c>
      <c r="K908" s="2">
        <f t="shared" si="269"/>
        <v>5</v>
      </c>
      <c r="L908" s="17">
        <f t="shared" si="270"/>
        <v>5</v>
      </c>
      <c r="M908" s="12">
        <f t="shared" ref="M908:M971" si="279">ROUND((I908+1)^(L908/252),9)</f>
        <v>1.000412437</v>
      </c>
      <c r="N908" s="12">
        <f t="shared" ref="N908:N971" ca="1" si="280">ROUND(H908*M908,9)</f>
        <v>1.0026022000000001</v>
      </c>
      <c r="O908" s="17">
        <f t="shared" si="271"/>
        <v>0</v>
      </c>
      <c r="P908" s="14">
        <f t="shared" ref="P908:P971" ca="1" si="281">TRUNC(((N908-1)*C908),8)</f>
        <v>2.6021999999999998</v>
      </c>
      <c r="Q908" s="21">
        <f t="shared" ref="Q908:Q971" si="282">IF($O908&gt;0,VLOOKUP($O908,$W$12:$AC$150,7),0)</f>
        <v>0</v>
      </c>
      <c r="R908" s="14">
        <f t="shared" si="272"/>
        <v>0</v>
      </c>
      <c r="S908" s="4" t="str">
        <f t="shared" si="273"/>
        <v>J=</v>
      </c>
      <c r="T908" s="33">
        <f t="shared" si="274"/>
        <v>44834</v>
      </c>
      <c r="U908" s="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</row>
    <row r="909" spans="1:148" x14ac:dyDescent="0.15">
      <c r="A909" s="41">
        <f t="shared" ref="A909:A972" si="283">(A908+1)</f>
        <v>44658</v>
      </c>
      <c r="B909" s="15">
        <f t="shared" ca="1" si="275"/>
        <v>1003.123455</v>
      </c>
      <c r="C909" s="14">
        <f t="shared" ref="C909:C972" si="284">(C908-R908)</f>
        <v>1000</v>
      </c>
      <c r="D909" s="13">
        <f ca="1">IF(A909&lt;$B$1,VLOOKUP(A909,[1]DI!$A$4:$B$15000,2,FALSE),0)</f>
        <v>0.11649999999999999</v>
      </c>
      <c r="E909" s="14">
        <f t="shared" ca="1" si="276"/>
        <v>1.0004373900000001</v>
      </c>
      <c r="F909" s="14">
        <f ca="1">(TRUNC(PRODUCT($E$12:$E908),16))</f>
        <v>1.1110041137801501</v>
      </c>
      <c r="G909" s="14">
        <f t="shared" ca="1" si="277"/>
        <v>1.10809291951366</v>
      </c>
      <c r="H909" s="14">
        <f t="shared" ca="1" si="278"/>
        <v>1.00262721</v>
      </c>
      <c r="I909" s="13">
        <f t="shared" ref="I909:I972" si="285">I908</f>
        <v>2.1000000000000001E-2</v>
      </c>
      <c r="J909" s="33">
        <f t="shared" ref="J909:J972" si="286">IF(O908&gt;0,VLOOKUP(O908,W$12:AG$150,2),J908)</f>
        <v>44650</v>
      </c>
      <c r="K909" s="2">
        <f t="shared" ref="K909:K972" si="287">IF(A909&gt;J909,IF(NETWORKDAYS(J909,A909,$W$160:$W$544)-1=0,1,NETWORKDAYS(J909,A909,$W$160:$W$544)-1),0)</f>
        <v>6</v>
      </c>
      <c r="L909" s="17">
        <f t="shared" ref="L909:L972" si="288">IF(AND(K909=1,K908=1),1,IF(K909&gt;0,IF(K909=K908,K909+1,K909),0))</f>
        <v>6</v>
      </c>
      <c r="M909" s="12">
        <f t="shared" si="279"/>
        <v>1.000494945</v>
      </c>
      <c r="N909" s="12">
        <f t="shared" ca="1" si="280"/>
        <v>1.0031234550000001</v>
      </c>
      <c r="O909" s="17">
        <f t="shared" ref="O909:O972" si="289">IF(VLOOKUP(A909,X$12:AE$150,8)=VLOOKUP(A908,X$12:AE$150,8),0,VLOOKUP(A909,X$12:AE$150,8))</f>
        <v>0</v>
      </c>
      <c r="P909" s="14">
        <f t="shared" ca="1" si="281"/>
        <v>3.1234549999999999</v>
      </c>
      <c r="Q909" s="21">
        <f t="shared" si="282"/>
        <v>0</v>
      </c>
      <c r="R909" s="14">
        <f t="shared" ref="R909:R972" si="290">IF(Q909&gt;0,TRUNC(Q909*C909,8),0)</f>
        <v>0</v>
      </c>
      <c r="S909" s="4" t="str">
        <f t="shared" ref="S909:S972" si="291">IF(O908&gt;0,VLOOKUP(O908,W$12:AG$150,10),S908)</f>
        <v>J=</v>
      </c>
      <c r="T909" s="33">
        <f t="shared" ref="T909:T972" si="292">IF(O908&gt;0,VLOOKUP(O908,W$12:AG$150,11),T908)</f>
        <v>44834</v>
      </c>
      <c r="U909" s="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</row>
    <row r="910" spans="1:148" x14ac:dyDescent="0.15">
      <c r="A910" s="41">
        <f t="shared" si="283"/>
        <v>44659</v>
      </c>
      <c r="B910" s="15">
        <f t="shared" ref="B910:B973" ca="1" si="293">IF(A910&lt;=TODAY(),C910+P910,IF(AND(A910&gt;TODAY(),A910&lt;=$B$1),IF(VLOOKUP(TODAY(),$A$10:$D$5000,4,FALSE)=0,"n.d",C910+P910),"n.d"))</f>
        <v>1003.64497899</v>
      </c>
      <c r="C910" s="14">
        <f t="shared" si="284"/>
        <v>1000</v>
      </c>
      <c r="D910" s="13">
        <f ca="1">IF(A910&lt;$B$1,VLOOKUP(A910,[1]DI!$A$4:$B$15000,2,FALSE),0)</f>
        <v>0.11649999999999999</v>
      </c>
      <c r="E910" s="14">
        <f t="shared" ref="E910:E973" ca="1" si="294">ROUND(((1+D910)^(1/252)),8)</f>
        <v>1.0004373900000001</v>
      </c>
      <c r="F910" s="14">
        <f ca="1">(TRUNC(PRODUCT($E$12:$E909),16))</f>
        <v>1.11149005586947</v>
      </c>
      <c r="G910" s="14">
        <f t="shared" ref="G910:G973" ca="1" si="295">IF(O909&gt;0,F909,G909)</f>
        <v>1.10809291951366</v>
      </c>
      <c r="H910" s="14">
        <f t="shared" ref="H910:H973" ca="1" si="296">ROUND(F910/G910,8)</f>
        <v>1.00306575</v>
      </c>
      <c r="I910" s="13">
        <f t="shared" si="285"/>
        <v>2.1000000000000001E-2</v>
      </c>
      <c r="J910" s="33">
        <f t="shared" si="286"/>
        <v>44650</v>
      </c>
      <c r="K910" s="2">
        <f t="shared" si="287"/>
        <v>7</v>
      </c>
      <c r="L910" s="17">
        <f t="shared" si="288"/>
        <v>7</v>
      </c>
      <c r="M910" s="12">
        <f t="shared" si="279"/>
        <v>1.0005774590000001</v>
      </c>
      <c r="N910" s="12">
        <f t="shared" ca="1" si="280"/>
        <v>1.0036449789999999</v>
      </c>
      <c r="O910" s="17">
        <f t="shared" si="289"/>
        <v>0</v>
      </c>
      <c r="P910" s="14">
        <f t="shared" ca="1" si="281"/>
        <v>3.6449789899999998</v>
      </c>
      <c r="Q910" s="21">
        <f t="shared" si="282"/>
        <v>0</v>
      </c>
      <c r="R910" s="14">
        <f t="shared" si="290"/>
        <v>0</v>
      </c>
      <c r="S910" s="4" t="str">
        <f t="shared" si="291"/>
        <v>J=</v>
      </c>
      <c r="T910" s="33">
        <f t="shared" si="292"/>
        <v>44834</v>
      </c>
      <c r="U910" s="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</row>
    <row r="911" spans="1:148" x14ac:dyDescent="0.15">
      <c r="A911" s="41">
        <f t="shared" si="283"/>
        <v>44660</v>
      </c>
      <c r="B911" s="15">
        <f t="shared" ca="1" si="293"/>
        <v>1004.16677399</v>
      </c>
      <c r="C911" s="14">
        <f t="shared" si="284"/>
        <v>1000</v>
      </c>
      <c r="D911" s="13">
        <f ca="1">IF(A911&lt;$B$1,VLOOKUP(A911,[1]DI!$A$4:$B$15000,2,FALSE),0)</f>
        <v>0</v>
      </c>
      <c r="E911" s="14">
        <f t="shared" ca="1" si="294"/>
        <v>1</v>
      </c>
      <c r="F911" s="14">
        <f ca="1">(TRUNC(PRODUCT($E$12:$E910),16))</f>
        <v>1.1119762105050099</v>
      </c>
      <c r="G911" s="14">
        <f t="shared" ca="1" si="295"/>
        <v>1.10809291951366</v>
      </c>
      <c r="H911" s="14">
        <f t="shared" ca="1" si="296"/>
        <v>1.0035044799999999</v>
      </c>
      <c r="I911" s="13">
        <f t="shared" si="285"/>
        <v>2.1000000000000001E-2</v>
      </c>
      <c r="J911" s="33">
        <f t="shared" si="286"/>
        <v>44650</v>
      </c>
      <c r="K911" s="2">
        <f t="shared" si="287"/>
        <v>7</v>
      </c>
      <c r="L911" s="17">
        <f t="shared" si="288"/>
        <v>8</v>
      </c>
      <c r="M911" s="12">
        <f t="shared" si="279"/>
        <v>1.0006599810000001</v>
      </c>
      <c r="N911" s="12">
        <f t="shared" ca="1" si="280"/>
        <v>1.004166774</v>
      </c>
      <c r="O911" s="17">
        <f t="shared" si="289"/>
        <v>0</v>
      </c>
      <c r="P911" s="14">
        <f t="shared" ca="1" si="281"/>
        <v>4.1667739900000003</v>
      </c>
      <c r="Q911" s="21">
        <f t="shared" si="282"/>
        <v>0</v>
      </c>
      <c r="R911" s="14">
        <f t="shared" si="290"/>
        <v>0</v>
      </c>
      <c r="S911" s="4" t="str">
        <f t="shared" si="291"/>
        <v>J=</v>
      </c>
      <c r="T911" s="33">
        <f t="shared" si="292"/>
        <v>44834</v>
      </c>
      <c r="U911" s="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</row>
    <row r="912" spans="1:148" x14ac:dyDescent="0.15">
      <c r="A912" s="41">
        <f t="shared" si="283"/>
        <v>44661</v>
      </c>
      <c r="B912" s="15">
        <f t="shared" ca="1" si="293"/>
        <v>1004.16677399</v>
      </c>
      <c r="C912" s="14">
        <f t="shared" si="284"/>
        <v>1000</v>
      </c>
      <c r="D912" s="13">
        <f ca="1">IF(A912&lt;$B$1,VLOOKUP(A912,[1]DI!$A$4:$B$15000,2,FALSE),0)</f>
        <v>0</v>
      </c>
      <c r="E912" s="14">
        <f t="shared" ca="1" si="294"/>
        <v>1</v>
      </c>
      <c r="F912" s="14">
        <f ca="1">(TRUNC(PRODUCT($E$12:$E911),16))</f>
        <v>1.1119762105050099</v>
      </c>
      <c r="G912" s="14">
        <f t="shared" ca="1" si="295"/>
        <v>1.10809291951366</v>
      </c>
      <c r="H912" s="14">
        <f t="shared" ca="1" si="296"/>
        <v>1.0035044799999999</v>
      </c>
      <c r="I912" s="13">
        <f t="shared" si="285"/>
        <v>2.1000000000000001E-2</v>
      </c>
      <c r="J912" s="33">
        <f t="shared" si="286"/>
        <v>44650</v>
      </c>
      <c r="K912" s="2">
        <f t="shared" si="287"/>
        <v>7</v>
      </c>
      <c r="L912" s="17">
        <f t="shared" si="288"/>
        <v>8</v>
      </c>
      <c r="M912" s="12">
        <f t="shared" si="279"/>
        <v>1.0006599810000001</v>
      </c>
      <c r="N912" s="12">
        <f t="shared" ca="1" si="280"/>
        <v>1.004166774</v>
      </c>
      <c r="O912" s="17">
        <f t="shared" si="289"/>
        <v>0</v>
      </c>
      <c r="P912" s="14">
        <f t="shared" ca="1" si="281"/>
        <v>4.1667739900000003</v>
      </c>
      <c r="Q912" s="21">
        <f t="shared" si="282"/>
        <v>0</v>
      </c>
      <c r="R912" s="14">
        <f t="shared" si="290"/>
        <v>0</v>
      </c>
      <c r="S912" s="4" t="str">
        <f t="shared" si="291"/>
        <v>J=</v>
      </c>
      <c r="T912" s="33">
        <f t="shared" si="292"/>
        <v>44834</v>
      </c>
      <c r="U912" s="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</row>
    <row r="913" spans="1:148" x14ac:dyDescent="0.15">
      <c r="A913" s="41">
        <f t="shared" si="283"/>
        <v>44662</v>
      </c>
      <c r="B913" s="15">
        <f t="shared" ca="1" si="293"/>
        <v>1004.16677399</v>
      </c>
      <c r="C913" s="14">
        <f t="shared" si="284"/>
        <v>1000</v>
      </c>
      <c r="D913" s="13">
        <f ca="1">IF(A913&lt;$B$1,VLOOKUP(A913,[1]DI!$A$4:$B$15000,2,FALSE),0)</f>
        <v>0.11649999999999999</v>
      </c>
      <c r="E913" s="14">
        <f t="shared" ca="1" si="294"/>
        <v>1.0004373900000001</v>
      </c>
      <c r="F913" s="14">
        <f ca="1">(TRUNC(PRODUCT($E$12:$E912),16))</f>
        <v>1.1119762105050099</v>
      </c>
      <c r="G913" s="14">
        <f t="shared" ca="1" si="295"/>
        <v>1.10809291951366</v>
      </c>
      <c r="H913" s="14">
        <f t="shared" ca="1" si="296"/>
        <v>1.0035044799999999</v>
      </c>
      <c r="I913" s="13">
        <f t="shared" si="285"/>
        <v>2.1000000000000001E-2</v>
      </c>
      <c r="J913" s="33">
        <f t="shared" si="286"/>
        <v>44650</v>
      </c>
      <c r="K913" s="2">
        <f t="shared" si="287"/>
        <v>8</v>
      </c>
      <c r="L913" s="17">
        <f t="shared" si="288"/>
        <v>8</v>
      </c>
      <c r="M913" s="12">
        <f t="shared" si="279"/>
        <v>1.0006599810000001</v>
      </c>
      <c r="N913" s="12">
        <f t="shared" ca="1" si="280"/>
        <v>1.004166774</v>
      </c>
      <c r="O913" s="17">
        <f t="shared" si="289"/>
        <v>0</v>
      </c>
      <c r="P913" s="14">
        <f t="shared" ca="1" si="281"/>
        <v>4.1667739900000003</v>
      </c>
      <c r="Q913" s="21">
        <f t="shared" si="282"/>
        <v>0</v>
      </c>
      <c r="R913" s="14">
        <f t="shared" si="290"/>
        <v>0</v>
      </c>
      <c r="S913" s="4" t="str">
        <f t="shared" si="291"/>
        <v>J=</v>
      </c>
      <c r="T913" s="33">
        <f t="shared" si="292"/>
        <v>44834</v>
      </c>
      <c r="U913" s="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</row>
    <row r="914" spans="1:148" x14ac:dyDescent="0.15">
      <c r="A914" s="41">
        <f t="shared" si="283"/>
        <v>44663</v>
      </c>
      <c r="B914" s="15">
        <f t="shared" ca="1" si="293"/>
        <v>1004.688837</v>
      </c>
      <c r="C914" s="14">
        <f t="shared" si="284"/>
        <v>1000</v>
      </c>
      <c r="D914" s="13">
        <f ca="1">IF(A914&lt;$B$1,VLOOKUP(A914,[1]DI!$A$4:$B$15000,2,FALSE),0)</f>
        <v>0.11649999999999999</v>
      </c>
      <c r="E914" s="14">
        <f t="shared" ca="1" si="294"/>
        <v>1.0004373900000001</v>
      </c>
      <c r="F914" s="14">
        <f ca="1">(TRUNC(PRODUCT($E$12:$E913),16))</f>
        <v>1.1124625777797199</v>
      </c>
      <c r="G914" s="14">
        <f t="shared" ca="1" si="295"/>
        <v>1.10809291951366</v>
      </c>
      <c r="H914" s="14">
        <f t="shared" ca="1" si="296"/>
        <v>1.0039434</v>
      </c>
      <c r="I914" s="13">
        <f t="shared" si="285"/>
        <v>2.1000000000000001E-2</v>
      </c>
      <c r="J914" s="33">
        <f t="shared" si="286"/>
        <v>44650</v>
      </c>
      <c r="K914" s="2">
        <f t="shared" si="287"/>
        <v>9</v>
      </c>
      <c r="L914" s="17">
        <f t="shared" si="288"/>
        <v>9</v>
      </c>
      <c r="M914" s="12">
        <f t="shared" si="279"/>
        <v>1.0007425089999999</v>
      </c>
      <c r="N914" s="12">
        <f t="shared" ca="1" si="280"/>
        <v>1.004688837</v>
      </c>
      <c r="O914" s="17">
        <f t="shared" si="289"/>
        <v>0</v>
      </c>
      <c r="P914" s="14">
        <f t="shared" ca="1" si="281"/>
        <v>4.6888370000000004</v>
      </c>
      <c r="Q914" s="21">
        <f t="shared" si="282"/>
        <v>0</v>
      </c>
      <c r="R914" s="14">
        <f t="shared" si="290"/>
        <v>0</v>
      </c>
      <c r="S914" s="4" t="str">
        <f t="shared" si="291"/>
        <v>J=</v>
      </c>
      <c r="T914" s="33">
        <f t="shared" si="292"/>
        <v>44834</v>
      </c>
      <c r="U914" s="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</row>
    <row r="915" spans="1:148" x14ac:dyDescent="0.15">
      <c r="A915" s="41">
        <f t="shared" si="283"/>
        <v>44664</v>
      </c>
      <c r="B915" s="15">
        <f t="shared" ca="1" si="293"/>
        <v>1005.21118</v>
      </c>
      <c r="C915" s="14">
        <f t="shared" si="284"/>
        <v>1000</v>
      </c>
      <c r="D915" s="13">
        <f ca="1">IF(A915&lt;$B$1,VLOOKUP(A915,[1]DI!$A$4:$B$15000,2,FALSE),0)</f>
        <v>0.11649999999999999</v>
      </c>
      <c r="E915" s="14">
        <f t="shared" ca="1" si="294"/>
        <v>1.0004373900000001</v>
      </c>
      <c r="F915" s="14">
        <f ca="1">(TRUNC(PRODUCT($E$12:$E914),16))</f>
        <v>1.11294915778662</v>
      </c>
      <c r="G915" s="14">
        <f t="shared" ca="1" si="295"/>
        <v>1.10809291951366</v>
      </c>
      <c r="H915" s="14">
        <f t="shared" ca="1" si="296"/>
        <v>1.0043825200000001</v>
      </c>
      <c r="I915" s="13">
        <f t="shared" si="285"/>
        <v>2.1000000000000001E-2</v>
      </c>
      <c r="J915" s="33">
        <f t="shared" si="286"/>
        <v>44650</v>
      </c>
      <c r="K915" s="2">
        <f t="shared" si="287"/>
        <v>10</v>
      </c>
      <c r="L915" s="17">
        <f t="shared" si="288"/>
        <v>10</v>
      </c>
      <c r="M915" s="12">
        <f t="shared" si="279"/>
        <v>1.0008250439999999</v>
      </c>
      <c r="N915" s="12">
        <f t="shared" ca="1" si="280"/>
        <v>1.0052111800000001</v>
      </c>
      <c r="O915" s="17">
        <f t="shared" si="289"/>
        <v>0</v>
      </c>
      <c r="P915" s="14">
        <f t="shared" ca="1" si="281"/>
        <v>5.2111799999999997</v>
      </c>
      <c r="Q915" s="21">
        <f t="shared" si="282"/>
        <v>0</v>
      </c>
      <c r="R915" s="14">
        <f t="shared" si="290"/>
        <v>0</v>
      </c>
      <c r="S915" s="4" t="str">
        <f t="shared" si="291"/>
        <v>J=</v>
      </c>
      <c r="T915" s="33">
        <f t="shared" si="292"/>
        <v>44834</v>
      </c>
      <c r="U915" s="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</row>
    <row r="916" spans="1:148" x14ac:dyDescent="0.15">
      <c r="A916" s="41">
        <f t="shared" si="283"/>
        <v>44665</v>
      </c>
      <c r="B916" s="15">
        <f t="shared" ca="1" si="293"/>
        <v>1005.733792</v>
      </c>
      <c r="C916" s="14">
        <f t="shared" si="284"/>
        <v>1000</v>
      </c>
      <c r="D916" s="13">
        <f ca="1">IF(A916&lt;$B$1,VLOOKUP(A916,[1]DI!$A$4:$B$15000,2,FALSE),0)</f>
        <v>0.11649999999999999</v>
      </c>
      <c r="E916" s="14">
        <f t="shared" ca="1" si="294"/>
        <v>1.0004373900000001</v>
      </c>
      <c r="F916" s="14">
        <f ca="1">(TRUNC(PRODUCT($E$12:$E915),16))</f>
        <v>1.1134359506187399</v>
      </c>
      <c r="G916" s="14">
        <f t="shared" ca="1" si="295"/>
        <v>1.10809291951366</v>
      </c>
      <c r="H916" s="14">
        <f t="shared" ca="1" si="296"/>
        <v>1.00482183</v>
      </c>
      <c r="I916" s="13">
        <f t="shared" si="285"/>
        <v>2.1000000000000001E-2</v>
      </c>
      <c r="J916" s="33">
        <f t="shared" si="286"/>
        <v>44650</v>
      </c>
      <c r="K916" s="2">
        <f t="shared" si="287"/>
        <v>11</v>
      </c>
      <c r="L916" s="17">
        <f t="shared" si="288"/>
        <v>11</v>
      </c>
      <c r="M916" s="12">
        <f t="shared" si="279"/>
        <v>1.0009075860000001</v>
      </c>
      <c r="N916" s="12">
        <f t="shared" ca="1" si="280"/>
        <v>1.005733792</v>
      </c>
      <c r="O916" s="17">
        <f t="shared" si="289"/>
        <v>0</v>
      </c>
      <c r="P916" s="14">
        <f t="shared" ca="1" si="281"/>
        <v>5.7337920000000002</v>
      </c>
      <c r="Q916" s="21">
        <f t="shared" si="282"/>
        <v>0</v>
      </c>
      <c r="R916" s="14">
        <f t="shared" si="290"/>
        <v>0</v>
      </c>
      <c r="S916" s="4" t="str">
        <f t="shared" si="291"/>
        <v>J=</v>
      </c>
      <c r="T916" s="33">
        <f t="shared" si="292"/>
        <v>44834</v>
      </c>
      <c r="U916" s="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</row>
    <row r="917" spans="1:148" x14ac:dyDescent="0.15">
      <c r="A917" s="41">
        <f t="shared" si="283"/>
        <v>44666</v>
      </c>
      <c r="B917" s="15">
        <f t="shared" ca="1" si="293"/>
        <v>1006.25666399</v>
      </c>
      <c r="C917" s="14">
        <f t="shared" si="284"/>
        <v>1000</v>
      </c>
      <c r="D917" s="13">
        <f ca="1">IF(A917&lt;$B$1,VLOOKUP(A917,[1]DI!$A$4:$B$15000,2,FALSE),0)</f>
        <v>0</v>
      </c>
      <c r="E917" s="14">
        <f t="shared" ca="1" si="294"/>
        <v>1</v>
      </c>
      <c r="F917" s="14">
        <f ca="1">(TRUNC(PRODUCT($E$12:$E916),16))</f>
        <v>1.1139229563691799</v>
      </c>
      <c r="G917" s="14">
        <f t="shared" ca="1" si="295"/>
        <v>1.10809291951366</v>
      </c>
      <c r="H917" s="14">
        <f t="shared" ca="1" si="296"/>
        <v>1.00526132</v>
      </c>
      <c r="I917" s="13">
        <f t="shared" si="285"/>
        <v>2.1000000000000001E-2</v>
      </c>
      <c r="J917" s="33">
        <f t="shared" si="286"/>
        <v>44650</v>
      </c>
      <c r="K917" s="2">
        <f t="shared" si="287"/>
        <v>11</v>
      </c>
      <c r="L917" s="17">
        <f t="shared" si="288"/>
        <v>12</v>
      </c>
      <c r="M917" s="12">
        <f t="shared" si="279"/>
        <v>1.0009901349999999</v>
      </c>
      <c r="N917" s="12">
        <f t="shared" ca="1" si="280"/>
        <v>1.0062566639999999</v>
      </c>
      <c r="O917" s="17">
        <f t="shared" si="289"/>
        <v>0</v>
      </c>
      <c r="P917" s="14">
        <f t="shared" ca="1" si="281"/>
        <v>6.2566639899999998</v>
      </c>
      <c r="Q917" s="21">
        <f t="shared" si="282"/>
        <v>0</v>
      </c>
      <c r="R917" s="14">
        <f t="shared" si="290"/>
        <v>0</v>
      </c>
      <c r="S917" s="4" t="str">
        <f t="shared" si="291"/>
        <v>J=</v>
      </c>
      <c r="T917" s="33">
        <f t="shared" si="292"/>
        <v>44834</v>
      </c>
      <c r="U917" s="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</row>
    <row r="918" spans="1:148" x14ac:dyDescent="0.15">
      <c r="A918" s="41">
        <f t="shared" si="283"/>
        <v>44667</v>
      </c>
      <c r="B918" s="15">
        <f t="shared" ca="1" si="293"/>
        <v>1006.25666399</v>
      </c>
      <c r="C918" s="14">
        <f t="shared" si="284"/>
        <v>1000</v>
      </c>
      <c r="D918" s="13">
        <f ca="1">IF(A918&lt;$B$1,VLOOKUP(A918,[1]DI!$A$4:$B$15000,2,FALSE),0)</f>
        <v>0</v>
      </c>
      <c r="E918" s="14">
        <f t="shared" ca="1" si="294"/>
        <v>1</v>
      </c>
      <c r="F918" s="14">
        <f ca="1">(TRUNC(PRODUCT($E$12:$E917),16))</f>
        <v>1.1139229563691799</v>
      </c>
      <c r="G918" s="14">
        <f t="shared" ca="1" si="295"/>
        <v>1.10809291951366</v>
      </c>
      <c r="H918" s="14">
        <f t="shared" ca="1" si="296"/>
        <v>1.00526132</v>
      </c>
      <c r="I918" s="13">
        <f t="shared" si="285"/>
        <v>2.1000000000000001E-2</v>
      </c>
      <c r="J918" s="33">
        <f t="shared" si="286"/>
        <v>44650</v>
      </c>
      <c r="K918" s="2">
        <f t="shared" si="287"/>
        <v>11</v>
      </c>
      <c r="L918" s="17">
        <f t="shared" si="288"/>
        <v>12</v>
      </c>
      <c r="M918" s="12">
        <f t="shared" si="279"/>
        <v>1.0009901349999999</v>
      </c>
      <c r="N918" s="12">
        <f t="shared" ca="1" si="280"/>
        <v>1.0062566639999999</v>
      </c>
      <c r="O918" s="17">
        <f t="shared" si="289"/>
        <v>0</v>
      </c>
      <c r="P918" s="14">
        <f t="shared" ca="1" si="281"/>
        <v>6.2566639899999998</v>
      </c>
      <c r="Q918" s="21">
        <f t="shared" si="282"/>
        <v>0</v>
      </c>
      <c r="R918" s="14">
        <f t="shared" si="290"/>
        <v>0</v>
      </c>
      <c r="S918" s="4" t="str">
        <f t="shared" si="291"/>
        <v>J=</v>
      </c>
      <c r="T918" s="33">
        <f t="shared" si="292"/>
        <v>44834</v>
      </c>
      <c r="U918" s="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</row>
    <row r="919" spans="1:148" x14ac:dyDescent="0.15">
      <c r="A919" s="41">
        <f t="shared" si="283"/>
        <v>44668</v>
      </c>
      <c r="B919" s="15">
        <f t="shared" ca="1" si="293"/>
        <v>1006.25666399</v>
      </c>
      <c r="C919" s="14">
        <f t="shared" si="284"/>
        <v>1000</v>
      </c>
      <c r="D919" s="13">
        <f ca="1">IF(A919&lt;$B$1,VLOOKUP(A919,[1]DI!$A$4:$B$15000,2,FALSE),0)</f>
        <v>0</v>
      </c>
      <c r="E919" s="14">
        <f t="shared" ca="1" si="294"/>
        <v>1</v>
      </c>
      <c r="F919" s="14">
        <f ca="1">(TRUNC(PRODUCT($E$12:$E918),16))</f>
        <v>1.1139229563691799</v>
      </c>
      <c r="G919" s="14">
        <f t="shared" ca="1" si="295"/>
        <v>1.10809291951366</v>
      </c>
      <c r="H919" s="14">
        <f t="shared" ca="1" si="296"/>
        <v>1.00526132</v>
      </c>
      <c r="I919" s="13">
        <f t="shared" si="285"/>
        <v>2.1000000000000001E-2</v>
      </c>
      <c r="J919" s="33">
        <f t="shared" si="286"/>
        <v>44650</v>
      </c>
      <c r="K919" s="2">
        <f t="shared" si="287"/>
        <v>11</v>
      </c>
      <c r="L919" s="17">
        <f t="shared" si="288"/>
        <v>12</v>
      </c>
      <c r="M919" s="12">
        <f t="shared" si="279"/>
        <v>1.0009901349999999</v>
      </c>
      <c r="N919" s="12">
        <f t="shared" ca="1" si="280"/>
        <v>1.0062566639999999</v>
      </c>
      <c r="O919" s="17">
        <f t="shared" si="289"/>
        <v>0</v>
      </c>
      <c r="P919" s="14">
        <f t="shared" ca="1" si="281"/>
        <v>6.2566639899999998</v>
      </c>
      <c r="Q919" s="21">
        <f t="shared" si="282"/>
        <v>0</v>
      </c>
      <c r="R919" s="14">
        <f t="shared" si="290"/>
        <v>0</v>
      </c>
      <c r="S919" s="4" t="str">
        <f t="shared" si="291"/>
        <v>J=</v>
      </c>
      <c r="T919" s="33">
        <f t="shared" si="292"/>
        <v>44834</v>
      </c>
      <c r="U919" s="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</row>
    <row r="920" spans="1:148" x14ac:dyDescent="0.15">
      <c r="A920" s="41">
        <f t="shared" si="283"/>
        <v>44669</v>
      </c>
      <c r="B920" s="15">
        <f t="shared" ca="1" si="293"/>
        <v>1006.25666399</v>
      </c>
      <c r="C920" s="14">
        <f t="shared" si="284"/>
        <v>1000</v>
      </c>
      <c r="D920" s="13">
        <f ca="1">IF(A920&lt;$B$1,VLOOKUP(A920,[1]DI!$A$4:$B$15000,2,FALSE),0)</f>
        <v>0.11649999999999999</v>
      </c>
      <c r="E920" s="14">
        <f t="shared" ca="1" si="294"/>
        <v>1.0004373900000001</v>
      </c>
      <c r="F920" s="14">
        <f ca="1">(TRUNC(PRODUCT($E$12:$E919),16))</f>
        <v>1.1139229563691799</v>
      </c>
      <c r="G920" s="14">
        <f t="shared" ca="1" si="295"/>
        <v>1.10809291951366</v>
      </c>
      <c r="H920" s="14">
        <f t="shared" ca="1" si="296"/>
        <v>1.00526132</v>
      </c>
      <c r="I920" s="13">
        <f t="shared" si="285"/>
        <v>2.1000000000000001E-2</v>
      </c>
      <c r="J920" s="33">
        <f t="shared" si="286"/>
        <v>44650</v>
      </c>
      <c r="K920" s="2">
        <f t="shared" si="287"/>
        <v>12</v>
      </c>
      <c r="L920" s="17">
        <f t="shared" si="288"/>
        <v>12</v>
      </c>
      <c r="M920" s="12">
        <f t="shared" si="279"/>
        <v>1.0009901349999999</v>
      </c>
      <c r="N920" s="12">
        <f t="shared" ca="1" si="280"/>
        <v>1.0062566639999999</v>
      </c>
      <c r="O920" s="17">
        <f t="shared" si="289"/>
        <v>0</v>
      </c>
      <c r="P920" s="14">
        <f t="shared" ca="1" si="281"/>
        <v>6.2566639899999998</v>
      </c>
      <c r="Q920" s="21">
        <f t="shared" si="282"/>
        <v>0</v>
      </c>
      <c r="R920" s="14">
        <f t="shared" si="290"/>
        <v>0</v>
      </c>
      <c r="S920" s="4" t="str">
        <f t="shared" si="291"/>
        <v>J=</v>
      </c>
      <c r="T920" s="33">
        <f t="shared" si="292"/>
        <v>44834</v>
      </c>
      <c r="U920" s="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</row>
    <row r="921" spans="1:148" x14ac:dyDescent="0.15">
      <c r="A921" s="41">
        <f t="shared" si="283"/>
        <v>44670</v>
      </c>
      <c r="B921" s="15">
        <f t="shared" ca="1" si="293"/>
        <v>1006.77982499</v>
      </c>
      <c r="C921" s="14">
        <f t="shared" si="284"/>
        <v>1000</v>
      </c>
      <c r="D921" s="13">
        <f ca="1">IF(A921&lt;$B$1,VLOOKUP(A921,[1]DI!$A$4:$B$15000,2,FALSE),0)</f>
        <v>0.11649999999999999</v>
      </c>
      <c r="E921" s="14">
        <f t="shared" ca="1" si="294"/>
        <v>1.0004373900000001</v>
      </c>
      <c r="F921" s="14">
        <f ca="1">(TRUNC(PRODUCT($E$12:$E920),16))</f>
        <v>1.11441017513107</v>
      </c>
      <c r="G921" s="14">
        <f t="shared" ca="1" si="295"/>
        <v>1.10809291951366</v>
      </c>
      <c r="H921" s="14">
        <f t="shared" ca="1" si="296"/>
        <v>1.0057010200000001</v>
      </c>
      <c r="I921" s="13">
        <f t="shared" si="285"/>
        <v>2.1000000000000001E-2</v>
      </c>
      <c r="J921" s="33">
        <f t="shared" si="286"/>
        <v>44650</v>
      </c>
      <c r="K921" s="2">
        <f t="shared" si="287"/>
        <v>13</v>
      </c>
      <c r="L921" s="17">
        <f t="shared" si="288"/>
        <v>13</v>
      </c>
      <c r="M921" s="12">
        <f t="shared" si="279"/>
        <v>1.00107269</v>
      </c>
      <c r="N921" s="12">
        <f t="shared" ca="1" si="280"/>
        <v>1.006779825</v>
      </c>
      <c r="O921" s="17">
        <f t="shared" si="289"/>
        <v>0</v>
      </c>
      <c r="P921" s="14">
        <f t="shared" ca="1" si="281"/>
        <v>6.7798249899999998</v>
      </c>
      <c r="Q921" s="21">
        <f t="shared" si="282"/>
        <v>0</v>
      </c>
      <c r="R921" s="14">
        <f t="shared" si="290"/>
        <v>0</v>
      </c>
      <c r="S921" s="4" t="str">
        <f t="shared" si="291"/>
        <v>J=</v>
      </c>
      <c r="T921" s="33">
        <f t="shared" si="292"/>
        <v>44834</v>
      </c>
      <c r="U921" s="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</row>
    <row r="922" spans="1:148" x14ac:dyDescent="0.15">
      <c r="A922" s="41">
        <f t="shared" si="283"/>
        <v>44671</v>
      </c>
      <c r="B922" s="15">
        <f t="shared" ca="1" si="293"/>
        <v>1007.3032459900001</v>
      </c>
      <c r="C922" s="14">
        <f t="shared" si="284"/>
        <v>1000</v>
      </c>
      <c r="D922" s="13">
        <f ca="1">IF(A922&lt;$B$1,VLOOKUP(A922,[1]DI!$A$4:$B$15000,2,FALSE),0)</f>
        <v>0.11649999999999999</v>
      </c>
      <c r="E922" s="14">
        <f t="shared" ca="1" si="294"/>
        <v>1.0004373900000001</v>
      </c>
      <c r="F922" s="14">
        <f ca="1">(TRUNC(PRODUCT($E$12:$E921),16))</f>
        <v>1.11489760699757</v>
      </c>
      <c r="G922" s="14">
        <f t="shared" ca="1" si="295"/>
        <v>1.10809291951366</v>
      </c>
      <c r="H922" s="14">
        <f t="shared" ca="1" si="296"/>
        <v>1.0061408999999999</v>
      </c>
      <c r="I922" s="13">
        <f t="shared" si="285"/>
        <v>2.1000000000000001E-2</v>
      </c>
      <c r="J922" s="33">
        <f t="shared" si="286"/>
        <v>44650</v>
      </c>
      <c r="K922" s="2">
        <f t="shared" si="287"/>
        <v>14</v>
      </c>
      <c r="L922" s="17">
        <f t="shared" si="288"/>
        <v>14</v>
      </c>
      <c r="M922" s="12">
        <f t="shared" si="279"/>
        <v>1.001155252</v>
      </c>
      <c r="N922" s="12">
        <f t="shared" ca="1" si="280"/>
        <v>1.007303246</v>
      </c>
      <c r="O922" s="17">
        <f t="shared" si="289"/>
        <v>0</v>
      </c>
      <c r="P922" s="14">
        <f t="shared" ca="1" si="281"/>
        <v>7.3032459899999997</v>
      </c>
      <c r="Q922" s="21">
        <f t="shared" si="282"/>
        <v>0</v>
      </c>
      <c r="R922" s="14">
        <f t="shared" si="290"/>
        <v>0</v>
      </c>
      <c r="S922" s="4" t="str">
        <f t="shared" si="291"/>
        <v>J=</v>
      </c>
      <c r="T922" s="33">
        <f t="shared" si="292"/>
        <v>44834</v>
      </c>
      <c r="U922" s="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</row>
    <row r="923" spans="1:148" x14ac:dyDescent="0.15">
      <c r="A923" s="41">
        <f t="shared" si="283"/>
        <v>44672</v>
      </c>
      <c r="B923" s="15">
        <f t="shared" ca="1" si="293"/>
        <v>1007.826947</v>
      </c>
      <c r="C923" s="14">
        <f t="shared" si="284"/>
        <v>1000</v>
      </c>
      <c r="D923" s="13">
        <f ca="1">IF(A923&lt;$B$1,VLOOKUP(A923,[1]DI!$A$4:$B$15000,2,FALSE),0)</f>
        <v>0</v>
      </c>
      <c r="E923" s="14">
        <f t="shared" ca="1" si="294"/>
        <v>1</v>
      </c>
      <c r="F923" s="14">
        <f ca="1">(TRUNC(PRODUCT($E$12:$E922),16))</f>
        <v>1.1153852520619001</v>
      </c>
      <c r="G923" s="14">
        <f t="shared" ca="1" si="295"/>
        <v>1.10809291951366</v>
      </c>
      <c r="H923" s="14">
        <f t="shared" ca="1" si="296"/>
        <v>1.0065809800000001</v>
      </c>
      <c r="I923" s="13">
        <f t="shared" si="285"/>
        <v>2.1000000000000001E-2</v>
      </c>
      <c r="J923" s="33">
        <f t="shared" si="286"/>
        <v>44650</v>
      </c>
      <c r="K923" s="2">
        <f t="shared" si="287"/>
        <v>14</v>
      </c>
      <c r="L923" s="17">
        <f t="shared" si="288"/>
        <v>15</v>
      </c>
      <c r="M923" s="12">
        <f t="shared" si="279"/>
        <v>1.0012378209999999</v>
      </c>
      <c r="N923" s="12">
        <f t="shared" ca="1" si="280"/>
        <v>1.0078269470000001</v>
      </c>
      <c r="O923" s="17">
        <f t="shared" si="289"/>
        <v>0</v>
      </c>
      <c r="P923" s="14">
        <f t="shared" ca="1" si="281"/>
        <v>7.8269469999999997</v>
      </c>
      <c r="Q923" s="21">
        <f t="shared" si="282"/>
        <v>0</v>
      </c>
      <c r="R923" s="14">
        <f t="shared" si="290"/>
        <v>0</v>
      </c>
      <c r="S923" s="4" t="str">
        <f t="shared" si="291"/>
        <v>J=</v>
      </c>
      <c r="T923" s="33">
        <f t="shared" si="292"/>
        <v>44834</v>
      </c>
      <c r="U923" s="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</row>
    <row r="924" spans="1:148" ht="15" x14ac:dyDescent="0.2">
      <c r="A924" s="84">
        <f t="shared" si="283"/>
        <v>44673</v>
      </c>
      <c r="B924" s="85">
        <f t="shared" ca="1" si="293"/>
        <v>1007.826947</v>
      </c>
      <c r="C924" s="87">
        <f t="shared" si="284"/>
        <v>1000</v>
      </c>
      <c r="D924" s="86">
        <f ca="1">IF(A924&lt;$B$1,VLOOKUP(A924,[1]DI!$A$4:$B$15000,2,FALSE),0)</f>
        <v>0.11649999999999999</v>
      </c>
      <c r="E924" s="87">
        <f t="shared" ca="1" si="294"/>
        <v>1.0004373900000001</v>
      </c>
      <c r="F924" s="87">
        <f ca="1">(TRUNC(PRODUCT($E$12:$E923),16))</f>
        <v>1.1153852520619001</v>
      </c>
      <c r="G924" s="87">
        <f t="shared" ca="1" si="295"/>
        <v>1.10809291951366</v>
      </c>
      <c r="H924" s="87">
        <f t="shared" ca="1" si="296"/>
        <v>1.0065809800000001</v>
      </c>
      <c r="I924" s="86">
        <f t="shared" si="285"/>
        <v>2.1000000000000001E-2</v>
      </c>
      <c r="J924" s="88">
        <f t="shared" si="286"/>
        <v>44650</v>
      </c>
      <c r="K924" s="89">
        <f t="shared" si="287"/>
        <v>15</v>
      </c>
      <c r="L924" s="90">
        <f t="shared" si="288"/>
        <v>15</v>
      </c>
      <c r="M924" s="91">
        <f t="shared" si="279"/>
        <v>1.0012378209999999</v>
      </c>
      <c r="N924" s="91">
        <f t="shared" ca="1" si="280"/>
        <v>1.0078269470000001</v>
      </c>
      <c r="O924" s="90">
        <f t="shared" si="289"/>
        <v>0</v>
      </c>
      <c r="P924" s="87">
        <f t="shared" ca="1" si="281"/>
        <v>7.8269469999999997</v>
      </c>
      <c r="Q924" s="92">
        <f t="shared" si="282"/>
        <v>0</v>
      </c>
      <c r="R924" s="14">
        <f t="shared" si="290"/>
        <v>0</v>
      </c>
      <c r="S924" s="93" t="str">
        <f t="shared" si="291"/>
        <v>J=</v>
      </c>
      <c r="T924" s="88">
        <f t="shared" si="292"/>
        <v>44834</v>
      </c>
      <c r="U924" s="22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</row>
    <row r="925" spans="1:148" x14ac:dyDescent="0.15">
      <c r="A925" s="41">
        <f t="shared" si="283"/>
        <v>44674</v>
      </c>
      <c r="B925" s="15">
        <f t="shared" ca="1" si="293"/>
        <v>1008.35090799</v>
      </c>
      <c r="C925" s="14">
        <f t="shared" si="284"/>
        <v>1000</v>
      </c>
      <c r="D925" s="13">
        <f ca="1">IF(A925&lt;$B$1,VLOOKUP(A925,[1]DI!$A$4:$B$15000,2,FALSE),0)</f>
        <v>0</v>
      </c>
      <c r="E925" s="14">
        <f t="shared" ca="1" si="294"/>
        <v>1</v>
      </c>
      <c r="F925" s="14">
        <f ca="1">(TRUNC(PRODUCT($E$12:$E924),16))</f>
        <v>1.1158731104173001</v>
      </c>
      <c r="G925" s="14">
        <f t="shared" ca="1" si="295"/>
        <v>1.10809291951366</v>
      </c>
      <c r="H925" s="14">
        <f t="shared" ca="1" si="296"/>
        <v>1.00702124</v>
      </c>
      <c r="I925" s="13">
        <f t="shared" si="285"/>
        <v>2.1000000000000001E-2</v>
      </c>
      <c r="J925" s="33">
        <f t="shared" si="286"/>
        <v>44650</v>
      </c>
      <c r="K925" s="2">
        <f t="shared" si="287"/>
        <v>15</v>
      </c>
      <c r="L925" s="17">
        <f t="shared" si="288"/>
        <v>16</v>
      </c>
      <c r="M925" s="12">
        <f t="shared" si="279"/>
        <v>1.001320397</v>
      </c>
      <c r="N925" s="12">
        <f t="shared" ca="1" si="280"/>
        <v>1.0083509079999999</v>
      </c>
      <c r="O925" s="17">
        <f t="shared" si="289"/>
        <v>0</v>
      </c>
      <c r="P925" s="14">
        <f t="shared" ca="1" si="281"/>
        <v>8.3509079899999996</v>
      </c>
      <c r="Q925" s="21">
        <f t="shared" si="282"/>
        <v>0</v>
      </c>
      <c r="R925" s="14">
        <f t="shared" si="290"/>
        <v>0</v>
      </c>
      <c r="S925" s="4" t="str">
        <f t="shared" si="291"/>
        <v>J=</v>
      </c>
      <c r="T925" s="33">
        <f t="shared" si="292"/>
        <v>44834</v>
      </c>
      <c r="U925" s="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</row>
    <row r="926" spans="1:148" x14ac:dyDescent="0.15">
      <c r="A926" s="41">
        <f t="shared" si="283"/>
        <v>44675</v>
      </c>
      <c r="B926" s="15">
        <f t="shared" ca="1" si="293"/>
        <v>1008.35090799</v>
      </c>
      <c r="C926" s="14">
        <f t="shared" si="284"/>
        <v>1000</v>
      </c>
      <c r="D926" s="13">
        <f ca="1">IF(A926&lt;$B$1,VLOOKUP(A926,[1]DI!$A$4:$B$15000,2,FALSE),0)</f>
        <v>0</v>
      </c>
      <c r="E926" s="14">
        <f t="shared" ca="1" si="294"/>
        <v>1</v>
      </c>
      <c r="F926" s="14">
        <f ca="1">(TRUNC(PRODUCT($E$12:$E925),16))</f>
        <v>1.1158731104173001</v>
      </c>
      <c r="G926" s="14">
        <f t="shared" ca="1" si="295"/>
        <v>1.10809291951366</v>
      </c>
      <c r="H926" s="14">
        <f t="shared" ca="1" si="296"/>
        <v>1.00702124</v>
      </c>
      <c r="I926" s="13">
        <f t="shared" si="285"/>
        <v>2.1000000000000001E-2</v>
      </c>
      <c r="J926" s="33">
        <f t="shared" si="286"/>
        <v>44650</v>
      </c>
      <c r="K926" s="2">
        <f t="shared" si="287"/>
        <v>15</v>
      </c>
      <c r="L926" s="17">
        <f t="shared" si="288"/>
        <v>16</v>
      </c>
      <c r="M926" s="12">
        <f t="shared" si="279"/>
        <v>1.001320397</v>
      </c>
      <c r="N926" s="12">
        <f t="shared" ca="1" si="280"/>
        <v>1.0083509079999999</v>
      </c>
      <c r="O926" s="17">
        <f t="shared" si="289"/>
        <v>0</v>
      </c>
      <c r="P926" s="14">
        <f t="shared" ca="1" si="281"/>
        <v>8.3509079899999996</v>
      </c>
      <c r="Q926" s="21">
        <f t="shared" si="282"/>
        <v>0</v>
      </c>
      <c r="R926" s="14">
        <f t="shared" si="290"/>
        <v>0</v>
      </c>
      <c r="S926" s="4" t="str">
        <f t="shared" si="291"/>
        <v>J=</v>
      </c>
      <c r="T926" s="33">
        <f t="shared" si="292"/>
        <v>44834</v>
      </c>
      <c r="U926" s="22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</row>
    <row r="927" spans="1:148" x14ac:dyDescent="0.15">
      <c r="A927" s="41">
        <f t="shared" si="283"/>
        <v>44676</v>
      </c>
      <c r="B927" s="15">
        <f t="shared" ca="1" si="293"/>
        <v>1008.35090799</v>
      </c>
      <c r="C927" s="14">
        <f t="shared" si="284"/>
        <v>1000</v>
      </c>
      <c r="D927" s="13">
        <f ca="1">IF(A927&lt;$B$1,VLOOKUP(A927,[1]DI!$A$4:$B$15000,2,FALSE),0)</f>
        <v>0.11649999999999999</v>
      </c>
      <c r="E927" s="14">
        <f t="shared" ca="1" si="294"/>
        <v>1.0004373900000001</v>
      </c>
      <c r="F927" s="14">
        <f ca="1">(TRUNC(PRODUCT($E$12:$E926),16))</f>
        <v>1.1158731104173001</v>
      </c>
      <c r="G927" s="14">
        <f t="shared" ca="1" si="295"/>
        <v>1.10809291951366</v>
      </c>
      <c r="H927" s="14">
        <f t="shared" ca="1" si="296"/>
        <v>1.00702124</v>
      </c>
      <c r="I927" s="13">
        <f t="shared" si="285"/>
        <v>2.1000000000000001E-2</v>
      </c>
      <c r="J927" s="33">
        <f t="shared" si="286"/>
        <v>44650</v>
      </c>
      <c r="K927" s="2">
        <f t="shared" si="287"/>
        <v>16</v>
      </c>
      <c r="L927" s="17">
        <f t="shared" si="288"/>
        <v>16</v>
      </c>
      <c r="M927" s="12">
        <f t="shared" si="279"/>
        <v>1.001320397</v>
      </c>
      <c r="N927" s="12">
        <f t="shared" ca="1" si="280"/>
        <v>1.0083509079999999</v>
      </c>
      <c r="O927" s="17">
        <f t="shared" si="289"/>
        <v>0</v>
      </c>
      <c r="P927" s="14">
        <f t="shared" ca="1" si="281"/>
        <v>8.3509079899999996</v>
      </c>
      <c r="Q927" s="21">
        <f t="shared" si="282"/>
        <v>0</v>
      </c>
      <c r="R927" s="14">
        <f t="shared" si="290"/>
        <v>0</v>
      </c>
      <c r="S927" s="4" t="str">
        <f t="shared" si="291"/>
        <v>J=</v>
      </c>
      <c r="T927" s="33">
        <f t="shared" si="292"/>
        <v>44834</v>
      </c>
      <c r="U927" s="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</row>
    <row r="928" spans="1:148" x14ac:dyDescent="0.15">
      <c r="A928" s="41">
        <f t="shared" si="283"/>
        <v>44677</v>
      </c>
      <c r="B928" s="15">
        <f t="shared" ca="1" si="293"/>
        <v>1008.8751590000001</v>
      </c>
      <c r="C928" s="14">
        <f t="shared" si="284"/>
        <v>1000</v>
      </c>
      <c r="D928" s="13">
        <f ca="1">IF(A928&lt;$B$1,VLOOKUP(A928,[1]DI!$A$4:$B$15000,2,FALSE),0)</f>
        <v>0.11649999999999999</v>
      </c>
      <c r="E928" s="14">
        <f t="shared" ca="1" si="294"/>
        <v>1.0004373900000001</v>
      </c>
      <c r="F928" s="14">
        <f ca="1">(TRUNC(PRODUCT($E$12:$E927),16))</f>
        <v>1.11636118215706</v>
      </c>
      <c r="G928" s="14">
        <f t="shared" ca="1" si="295"/>
        <v>1.10809291951366</v>
      </c>
      <c r="H928" s="14">
        <f t="shared" ca="1" si="296"/>
        <v>1.0074617100000001</v>
      </c>
      <c r="I928" s="13">
        <f t="shared" si="285"/>
        <v>2.1000000000000001E-2</v>
      </c>
      <c r="J928" s="33">
        <f t="shared" si="286"/>
        <v>44650</v>
      </c>
      <c r="K928" s="2">
        <f t="shared" si="287"/>
        <v>17</v>
      </c>
      <c r="L928" s="17">
        <f t="shared" si="288"/>
        <v>17</v>
      </c>
      <c r="M928" s="12">
        <f t="shared" si="279"/>
        <v>1.0014029799999999</v>
      </c>
      <c r="N928" s="12">
        <f t="shared" ca="1" si="280"/>
        <v>1.008875159</v>
      </c>
      <c r="O928" s="17">
        <f t="shared" si="289"/>
        <v>0</v>
      </c>
      <c r="P928" s="14">
        <f t="shared" ca="1" si="281"/>
        <v>8.875159</v>
      </c>
      <c r="Q928" s="21">
        <f t="shared" si="282"/>
        <v>0</v>
      </c>
      <c r="R928" s="14">
        <f t="shared" si="290"/>
        <v>0</v>
      </c>
      <c r="S928" s="4" t="str">
        <f t="shared" si="291"/>
        <v>J=</v>
      </c>
      <c r="T928" s="33">
        <f t="shared" si="292"/>
        <v>44834</v>
      </c>
      <c r="U928" s="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</row>
    <row r="929" spans="1:148" x14ac:dyDescent="0.15">
      <c r="A929" s="41">
        <f t="shared" si="283"/>
        <v>44678</v>
      </c>
      <c r="B929" s="15">
        <f t="shared" ca="1" si="293"/>
        <v>1009.399669</v>
      </c>
      <c r="C929" s="14">
        <f t="shared" si="284"/>
        <v>1000</v>
      </c>
      <c r="D929" s="13">
        <f ca="1">IF(A929&lt;$B$1,VLOOKUP(A929,[1]DI!$A$4:$B$15000,2,FALSE),0)</f>
        <v>0.11649999999999999</v>
      </c>
      <c r="E929" s="14">
        <f t="shared" ca="1" si="294"/>
        <v>1.0004373900000001</v>
      </c>
      <c r="F929" s="14">
        <f ca="1">(TRUNC(PRODUCT($E$12:$E928),16))</f>
        <v>1.1168494673745299</v>
      </c>
      <c r="G929" s="14">
        <f t="shared" ca="1" si="295"/>
        <v>1.10809291951366</v>
      </c>
      <c r="H929" s="14">
        <f t="shared" ca="1" si="296"/>
        <v>1.0079023600000001</v>
      </c>
      <c r="I929" s="13">
        <f t="shared" si="285"/>
        <v>2.1000000000000001E-2</v>
      </c>
      <c r="J929" s="33">
        <f t="shared" si="286"/>
        <v>44650</v>
      </c>
      <c r="K929" s="2">
        <f t="shared" si="287"/>
        <v>18</v>
      </c>
      <c r="L929" s="17">
        <f t="shared" si="288"/>
        <v>18</v>
      </c>
      <c r="M929" s="12">
        <f t="shared" si="279"/>
        <v>1.001485569</v>
      </c>
      <c r="N929" s="12">
        <f t="shared" ca="1" si="280"/>
        <v>1.009399669</v>
      </c>
      <c r="O929" s="17">
        <f t="shared" si="289"/>
        <v>0</v>
      </c>
      <c r="P929" s="14">
        <f t="shared" ca="1" si="281"/>
        <v>9.3996689999999994</v>
      </c>
      <c r="Q929" s="21">
        <f t="shared" si="282"/>
        <v>0</v>
      </c>
      <c r="R929" s="14">
        <f t="shared" si="290"/>
        <v>0</v>
      </c>
      <c r="S929" s="4" t="str">
        <f t="shared" si="291"/>
        <v>J=</v>
      </c>
      <c r="T929" s="33">
        <f t="shared" si="292"/>
        <v>44834</v>
      </c>
      <c r="U929" s="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</row>
    <row r="930" spans="1:148" x14ac:dyDescent="0.15">
      <c r="A930" s="41">
        <f t="shared" si="283"/>
        <v>44679</v>
      </c>
      <c r="B930" s="15">
        <f t="shared" ca="1" si="293"/>
        <v>1009.9244599899999</v>
      </c>
      <c r="C930" s="14">
        <f t="shared" si="284"/>
        <v>1000</v>
      </c>
      <c r="D930" s="13">
        <f ca="1">IF(A930&lt;$B$1,VLOOKUP(A930,[1]DI!$A$4:$B$15000,2,FALSE),0)</f>
        <v>0.11649999999999999</v>
      </c>
      <c r="E930" s="14">
        <f t="shared" ca="1" si="294"/>
        <v>1.0004373900000001</v>
      </c>
      <c r="F930" s="14">
        <f ca="1">(TRUNC(PRODUCT($E$12:$E929),16))</f>
        <v>1.11733796616306</v>
      </c>
      <c r="G930" s="14">
        <f t="shared" ca="1" si="295"/>
        <v>1.10809291951366</v>
      </c>
      <c r="H930" s="14">
        <f t="shared" ca="1" si="296"/>
        <v>1.00834321</v>
      </c>
      <c r="I930" s="13">
        <f t="shared" si="285"/>
        <v>2.1000000000000001E-2</v>
      </c>
      <c r="J930" s="33">
        <f t="shared" si="286"/>
        <v>44650</v>
      </c>
      <c r="K930" s="2">
        <f t="shared" si="287"/>
        <v>19</v>
      </c>
      <c r="L930" s="17">
        <f t="shared" si="288"/>
        <v>19</v>
      </c>
      <c r="M930" s="12">
        <f t="shared" si="279"/>
        <v>1.001568166</v>
      </c>
      <c r="N930" s="12">
        <f t="shared" ca="1" si="280"/>
        <v>1.0099244599999999</v>
      </c>
      <c r="O930" s="17">
        <f t="shared" si="289"/>
        <v>0</v>
      </c>
      <c r="P930" s="14">
        <f t="shared" ca="1" si="281"/>
        <v>9.9244599900000008</v>
      </c>
      <c r="Q930" s="21">
        <f t="shared" si="282"/>
        <v>0</v>
      </c>
      <c r="R930" s="14">
        <f t="shared" si="290"/>
        <v>0</v>
      </c>
      <c r="S930" s="4" t="str">
        <f t="shared" si="291"/>
        <v>J=</v>
      </c>
      <c r="T930" s="33">
        <f t="shared" si="292"/>
        <v>44834</v>
      </c>
      <c r="U930" s="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</row>
    <row r="931" spans="1:148" x14ac:dyDescent="0.15">
      <c r="A931" s="41">
        <f t="shared" si="283"/>
        <v>44680</v>
      </c>
      <c r="B931" s="15">
        <f t="shared" ca="1" si="293"/>
        <v>1010.44950999</v>
      </c>
      <c r="C931" s="14">
        <f t="shared" si="284"/>
        <v>1000</v>
      </c>
      <c r="D931" s="13">
        <f ca="1">IF(A931&lt;$B$1,VLOOKUP(A931,[1]DI!$A$4:$B$15000,2,FALSE),0)</f>
        <v>0.11649999999999999</v>
      </c>
      <c r="E931" s="14">
        <f t="shared" ca="1" si="294"/>
        <v>1.0004373900000001</v>
      </c>
      <c r="F931" s="14">
        <f ca="1">(TRUNC(PRODUCT($E$12:$E930),16))</f>
        <v>1.11782667861608</v>
      </c>
      <c r="G931" s="14">
        <f t="shared" ca="1" si="295"/>
        <v>1.10809291951366</v>
      </c>
      <c r="H931" s="14">
        <f t="shared" ca="1" si="296"/>
        <v>1.00878424</v>
      </c>
      <c r="I931" s="13">
        <f t="shared" si="285"/>
        <v>2.1000000000000001E-2</v>
      </c>
      <c r="J931" s="33">
        <f t="shared" si="286"/>
        <v>44650</v>
      </c>
      <c r="K931" s="2">
        <f t="shared" si="287"/>
        <v>20</v>
      </c>
      <c r="L931" s="17">
        <f t="shared" si="288"/>
        <v>20</v>
      </c>
      <c r="M931" s="12">
        <f t="shared" si="279"/>
        <v>1.0016507690000001</v>
      </c>
      <c r="N931" s="12">
        <f t="shared" ca="1" si="280"/>
        <v>1.0104495099999999</v>
      </c>
      <c r="O931" s="17">
        <f t="shared" si="289"/>
        <v>0</v>
      </c>
      <c r="P931" s="14">
        <f t="shared" ca="1" si="281"/>
        <v>10.449509989999999</v>
      </c>
      <c r="Q931" s="21">
        <f t="shared" si="282"/>
        <v>0</v>
      </c>
      <c r="R931" s="14">
        <f t="shared" si="290"/>
        <v>0</v>
      </c>
      <c r="S931" s="4" t="str">
        <f t="shared" si="291"/>
        <v>J=</v>
      </c>
      <c r="T931" s="33">
        <f t="shared" si="292"/>
        <v>44834</v>
      </c>
      <c r="U931" s="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</row>
    <row r="932" spans="1:148" x14ac:dyDescent="0.15">
      <c r="A932" s="41">
        <f t="shared" si="283"/>
        <v>44681</v>
      </c>
      <c r="B932" s="15">
        <f t="shared" ca="1" si="293"/>
        <v>1010.9748499999999</v>
      </c>
      <c r="C932" s="14">
        <f t="shared" si="284"/>
        <v>1000</v>
      </c>
      <c r="D932" s="13">
        <f ca="1">IF(A932&lt;$B$1,VLOOKUP(A932,[1]DI!$A$4:$B$15000,2,FALSE),0)</f>
        <v>0</v>
      </c>
      <c r="E932" s="14">
        <f t="shared" ca="1" si="294"/>
        <v>1</v>
      </c>
      <c r="F932" s="14">
        <f ca="1">(TRUNC(PRODUCT($E$12:$E931),16))</f>
        <v>1.11831560482704</v>
      </c>
      <c r="G932" s="14">
        <f t="shared" ca="1" si="295"/>
        <v>1.10809291951366</v>
      </c>
      <c r="H932" s="14">
        <f t="shared" ca="1" si="296"/>
        <v>1.00922548</v>
      </c>
      <c r="I932" s="13">
        <f t="shared" si="285"/>
        <v>2.1000000000000001E-2</v>
      </c>
      <c r="J932" s="33">
        <f t="shared" si="286"/>
        <v>44650</v>
      </c>
      <c r="K932" s="2">
        <f t="shared" si="287"/>
        <v>20</v>
      </c>
      <c r="L932" s="17">
        <f t="shared" si="288"/>
        <v>21</v>
      </c>
      <c r="M932" s="12">
        <f t="shared" si="279"/>
        <v>1.001733379</v>
      </c>
      <c r="N932" s="12">
        <f t="shared" ca="1" si="280"/>
        <v>1.01097485</v>
      </c>
      <c r="O932" s="17">
        <f t="shared" si="289"/>
        <v>0</v>
      </c>
      <c r="P932" s="14">
        <f t="shared" ca="1" si="281"/>
        <v>10.97485</v>
      </c>
      <c r="Q932" s="21">
        <f t="shared" si="282"/>
        <v>0</v>
      </c>
      <c r="R932" s="14">
        <f t="shared" si="290"/>
        <v>0</v>
      </c>
      <c r="S932" s="4" t="str">
        <f t="shared" si="291"/>
        <v>J=</v>
      </c>
      <c r="T932" s="33">
        <f t="shared" si="292"/>
        <v>44834</v>
      </c>
      <c r="U932" s="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</row>
    <row r="933" spans="1:148" x14ac:dyDescent="0.15">
      <c r="A933" s="41">
        <f t="shared" si="283"/>
        <v>44682</v>
      </c>
      <c r="B933" s="15">
        <f t="shared" ca="1" si="293"/>
        <v>1010.9748499999999</v>
      </c>
      <c r="C933" s="14">
        <f t="shared" si="284"/>
        <v>1000</v>
      </c>
      <c r="D933" s="13">
        <f ca="1">IF(A933&lt;$B$1,VLOOKUP(A933,[1]DI!$A$4:$B$15000,2,FALSE),0)</f>
        <v>0</v>
      </c>
      <c r="E933" s="14">
        <f t="shared" ca="1" si="294"/>
        <v>1</v>
      </c>
      <c r="F933" s="14">
        <f ca="1">(TRUNC(PRODUCT($E$12:$E932),16))</f>
        <v>1.11831560482704</v>
      </c>
      <c r="G933" s="14">
        <f t="shared" ca="1" si="295"/>
        <v>1.10809291951366</v>
      </c>
      <c r="H933" s="14">
        <f t="shared" ca="1" si="296"/>
        <v>1.00922548</v>
      </c>
      <c r="I933" s="13">
        <f t="shared" si="285"/>
        <v>2.1000000000000001E-2</v>
      </c>
      <c r="J933" s="33">
        <f t="shared" si="286"/>
        <v>44650</v>
      </c>
      <c r="K933" s="2">
        <f t="shared" si="287"/>
        <v>20</v>
      </c>
      <c r="L933" s="17">
        <f t="shared" si="288"/>
        <v>21</v>
      </c>
      <c r="M933" s="12">
        <f t="shared" si="279"/>
        <v>1.001733379</v>
      </c>
      <c r="N933" s="12">
        <f t="shared" ca="1" si="280"/>
        <v>1.01097485</v>
      </c>
      <c r="O933" s="17">
        <f t="shared" si="289"/>
        <v>0</v>
      </c>
      <c r="P933" s="14">
        <f t="shared" ca="1" si="281"/>
        <v>10.97485</v>
      </c>
      <c r="Q933" s="21">
        <f t="shared" si="282"/>
        <v>0</v>
      </c>
      <c r="R933" s="14">
        <f t="shared" si="290"/>
        <v>0</v>
      </c>
      <c r="S933" s="4" t="str">
        <f t="shared" si="291"/>
        <v>J=</v>
      </c>
      <c r="T933" s="33">
        <f t="shared" si="292"/>
        <v>44834</v>
      </c>
      <c r="U933" s="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</row>
    <row r="934" spans="1:148" x14ac:dyDescent="0.15">
      <c r="A934" s="41">
        <f t="shared" si="283"/>
        <v>44683</v>
      </c>
      <c r="B934" s="15">
        <f t="shared" ca="1" si="293"/>
        <v>1010.9748499999999</v>
      </c>
      <c r="C934" s="14">
        <f t="shared" si="284"/>
        <v>1000</v>
      </c>
      <c r="D934" s="13">
        <f ca="1">IF(A934&lt;$B$1,VLOOKUP(A934,[1]DI!$A$4:$B$15000,2,FALSE),0)</f>
        <v>0.11649999999999999</v>
      </c>
      <c r="E934" s="14">
        <f t="shared" ca="1" si="294"/>
        <v>1.0004373900000001</v>
      </c>
      <c r="F934" s="14">
        <f ca="1">(TRUNC(PRODUCT($E$12:$E933),16))</f>
        <v>1.11831560482704</v>
      </c>
      <c r="G934" s="14">
        <f t="shared" ca="1" si="295"/>
        <v>1.10809291951366</v>
      </c>
      <c r="H934" s="14">
        <f t="shared" ca="1" si="296"/>
        <v>1.00922548</v>
      </c>
      <c r="I934" s="13">
        <f t="shared" si="285"/>
        <v>2.1000000000000001E-2</v>
      </c>
      <c r="J934" s="33">
        <f t="shared" si="286"/>
        <v>44650</v>
      </c>
      <c r="K934" s="2">
        <f t="shared" si="287"/>
        <v>21</v>
      </c>
      <c r="L934" s="17">
        <f t="shared" si="288"/>
        <v>21</v>
      </c>
      <c r="M934" s="12">
        <f t="shared" si="279"/>
        <v>1.001733379</v>
      </c>
      <c r="N934" s="12">
        <f t="shared" ca="1" si="280"/>
        <v>1.01097485</v>
      </c>
      <c r="O934" s="17">
        <f t="shared" si="289"/>
        <v>0</v>
      </c>
      <c r="P934" s="14">
        <f t="shared" ca="1" si="281"/>
        <v>10.97485</v>
      </c>
      <c r="Q934" s="21">
        <f t="shared" si="282"/>
        <v>0</v>
      </c>
      <c r="R934" s="14">
        <f t="shared" si="290"/>
        <v>0</v>
      </c>
      <c r="S934" s="4" t="str">
        <f t="shared" si="291"/>
        <v>J=</v>
      </c>
      <c r="T934" s="33">
        <f t="shared" si="292"/>
        <v>44834</v>
      </c>
      <c r="U934" s="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</row>
    <row r="935" spans="1:148" x14ac:dyDescent="0.15">
      <c r="A935" s="41">
        <f t="shared" si="283"/>
        <v>44684</v>
      </c>
      <c r="B935" s="15">
        <f t="shared" ca="1" si="293"/>
        <v>1011.500451</v>
      </c>
      <c r="C935" s="14">
        <f t="shared" si="284"/>
        <v>1000</v>
      </c>
      <c r="D935" s="13">
        <f ca="1">IF(A935&lt;$B$1,VLOOKUP(A935,[1]DI!$A$4:$B$15000,2,FALSE),0)</f>
        <v>0.11649999999999999</v>
      </c>
      <c r="E935" s="14">
        <f t="shared" ca="1" si="294"/>
        <v>1.0004373900000001</v>
      </c>
      <c r="F935" s="14">
        <f ca="1">(TRUNC(PRODUCT($E$12:$E934),16))</f>
        <v>1.11880474488944</v>
      </c>
      <c r="G935" s="14">
        <f t="shared" ca="1" si="295"/>
        <v>1.10809291951366</v>
      </c>
      <c r="H935" s="14">
        <f t="shared" ca="1" si="296"/>
        <v>1.0096669</v>
      </c>
      <c r="I935" s="13">
        <f t="shared" si="285"/>
        <v>2.1000000000000001E-2</v>
      </c>
      <c r="J935" s="33">
        <f t="shared" si="286"/>
        <v>44650</v>
      </c>
      <c r="K935" s="2">
        <f t="shared" si="287"/>
        <v>22</v>
      </c>
      <c r="L935" s="17">
        <f t="shared" si="288"/>
        <v>22</v>
      </c>
      <c r="M935" s="12">
        <f t="shared" si="279"/>
        <v>1.0018159959999999</v>
      </c>
      <c r="N935" s="12">
        <f t="shared" ca="1" si="280"/>
        <v>1.0115004510000001</v>
      </c>
      <c r="O935" s="17">
        <f t="shared" si="289"/>
        <v>0</v>
      </c>
      <c r="P935" s="14">
        <f t="shared" ca="1" si="281"/>
        <v>11.500451</v>
      </c>
      <c r="Q935" s="21">
        <f t="shared" si="282"/>
        <v>0</v>
      </c>
      <c r="R935" s="14">
        <f t="shared" si="290"/>
        <v>0</v>
      </c>
      <c r="S935" s="4" t="str">
        <f t="shared" si="291"/>
        <v>J=</v>
      </c>
      <c r="T935" s="33">
        <f t="shared" si="292"/>
        <v>44834</v>
      </c>
      <c r="U935" s="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</row>
    <row r="936" spans="1:148" x14ac:dyDescent="0.15">
      <c r="A936" s="41">
        <f t="shared" si="283"/>
        <v>44685</v>
      </c>
      <c r="B936" s="15">
        <f t="shared" ca="1" si="293"/>
        <v>1012.02633099</v>
      </c>
      <c r="C936" s="14">
        <f t="shared" si="284"/>
        <v>1000</v>
      </c>
      <c r="D936" s="13">
        <f ca="1">IF(A936&lt;$B$1,VLOOKUP(A936,[1]DI!$A$4:$B$15000,2,FALSE),0)</f>
        <v>0.11649999999999999</v>
      </c>
      <c r="E936" s="14">
        <f t="shared" ca="1" si="294"/>
        <v>1.0004373900000001</v>
      </c>
      <c r="F936" s="14">
        <f ca="1">(TRUNC(PRODUCT($E$12:$E935),16))</f>
        <v>1.1192940988968001</v>
      </c>
      <c r="G936" s="14">
        <f t="shared" ca="1" si="295"/>
        <v>1.10809291951366</v>
      </c>
      <c r="H936" s="14">
        <f t="shared" ca="1" si="296"/>
        <v>1.01010852</v>
      </c>
      <c r="I936" s="13">
        <f t="shared" si="285"/>
        <v>2.1000000000000001E-2</v>
      </c>
      <c r="J936" s="33">
        <f t="shared" si="286"/>
        <v>44650</v>
      </c>
      <c r="K936" s="2">
        <f t="shared" si="287"/>
        <v>23</v>
      </c>
      <c r="L936" s="17">
        <f t="shared" si="288"/>
        <v>23</v>
      </c>
      <c r="M936" s="12">
        <f t="shared" si="279"/>
        <v>1.0018986190000001</v>
      </c>
      <c r="N936" s="12">
        <f t="shared" ca="1" si="280"/>
        <v>1.0120263309999999</v>
      </c>
      <c r="O936" s="17">
        <f t="shared" si="289"/>
        <v>0</v>
      </c>
      <c r="P936" s="14">
        <f t="shared" ca="1" si="281"/>
        <v>12.02633099</v>
      </c>
      <c r="Q936" s="21">
        <f t="shared" si="282"/>
        <v>0</v>
      </c>
      <c r="R936" s="14">
        <f t="shared" si="290"/>
        <v>0</v>
      </c>
      <c r="S936" s="4" t="str">
        <f t="shared" si="291"/>
        <v>J=</v>
      </c>
      <c r="T936" s="33">
        <f t="shared" si="292"/>
        <v>44834</v>
      </c>
      <c r="U936" s="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</row>
    <row r="937" spans="1:148" x14ac:dyDescent="0.15">
      <c r="A937" s="41">
        <f t="shared" si="283"/>
        <v>44686</v>
      </c>
      <c r="B937" s="15">
        <f t="shared" ca="1" si="293"/>
        <v>1012.55248299</v>
      </c>
      <c r="C937" s="14">
        <f t="shared" si="284"/>
        <v>1000</v>
      </c>
      <c r="D937" s="13">
        <f ca="1">IF(A937&lt;$B$1,VLOOKUP(A937,[1]DI!$A$4:$B$15000,2,FALSE),0)</f>
        <v>0.1265</v>
      </c>
      <c r="E937" s="14">
        <f t="shared" ca="1" si="294"/>
        <v>1.0004727899999999</v>
      </c>
      <c r="F937" s="14">
        <f ca="1">(TRUNC(PRODUCT($E$12:$E936),16))</f>
        <v>1.1197836669427199</v>
      </c>
      <c r="G937" s="14">
        <f t="shared" ca="1" si="295"/>
        <v>1.10809291951366</v>
      </c>
      <c r="H937" s="14">
        <f t="shared" ca="1" si="296"/>
        <v>1.0105503300000001</v>
      </c>
      <c r="I937" s="13">
        <f t="shared" si="285"/>
        <v>2.1000000000000001E-2</v>
      </c>
      <c r="J937" s="33">
        <f t="shared" si="286"/>
        <v>44650</v>
      </c>
      <c r="K937" s="2">
        <f t="shared" si="287"/>
        <v>24</v>
      </c>
      <c r="L937" s="17">
        <f t="shared" si="288"/>
        <v>24</v>
      </c>
      <c r="M937" s="12">
        <f t="shared" si="279"/>
        <v>1.00198125</v>
      </c>
      <c r="N937" s="12">
        <f t="shared" ca="1" si="280"/>
        <v>1.0125524829999999</v>
      </c>
      <c r="O937" s="17">
        <f t="shared" si="289"/>
        <v>0</v>
      </c>
      <c r="P937" s="14">
        <f t="shared" ca="1" si="281"/>
        <v>12.55248299</v>
      </c>
      <c r="Q937" s="21">
        <f t="shared" si="282"/>
        <v>0</v>
      </c>
      <c r="R937" s="14">
        <f t="shared" si="290"/>
        <v>0</v>
      </c>
      <c r="S937" s="4" t="str">
        <f t="shared" si="291"/>
        <v>J=</v>
      </c>
      <c r="T937" s="33">
        <f t="shared" si="292"/>
        <v>44834</v>
      </c>
      <c r="U937" s="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</row>
    <row r="938" spans="1:148" x14ac:dyDescent="0.15">
      <c r="A938" s="41">
        <f t="shared" si="283"/>
        <v>44687</v>
      </c>
      <c r="B938" s="15">
        <f t="shared" ca="1" si="293"/>
        <v>1013.11475799</v>
      </c>
      <c r="C938" s="14">
        <f t="shared" si="284"/>
        <v>1000</v>
      </c>
      <c r="D938" s="13">
        <f ca="1">IF(A938&lt;$B$1,VLOOKUP(A938,[1]DI!$A$4:$B$15000,2,FALSE),0)</f>
        <v>0.1265</v>
      </c>
      <c r="E938" s="14">
        <f t="shared" ca="1" si="294"/>
        <v>1.0004727899999999</v>
      </c>
      <c r="F938" s="14">
        <f ca="1">(TRUNC(PRODUCT($E$12:$E937),16))</f>
        <v>1.1203130894626101</v>
      </c>
      <c r="G938" s="14">
        <f t="shared" ca="1" si="295"/>
        <v>1.10809291951366</v>
      </c>
      <c r="H938" s="14">
        <f t="shared" ca="1" si="296"/>
        <v>1.01102811</v>
      </c>
      <c r="I938" s="13">
        <f t="shared" si="285"/>
        <v>2.1000000000000001E-2</v>
      </c>
      <c r="J938" s="33">
        <f t="shared" si="286"/>
        <v>44650</v>
      </c>
      <c r="K938" s="2">
        <f t="shared" si="287"/>
        <v>25</v>
      </c>
      <c r="L938" s="17">
        <f t="shared" si="288"/>
        <v>25</v>
      </c>
      <c r="M938" s="12">
        <f t="shared" si="279"/>
        <v>1.002063887</v>
      </c>
      <c r="N938" s="12">
        <f t="shared" ca="1" si="280"/>
        <v>1.0131147579999999</v>
      </c>
      <c r="O938" s="17">
        <f t="shared" si="289"/>
        <v>0</v>
      </c>
      <c r="P938" s="14">
        <f t="shared" ca="1" si="281"/>
        <v>13.114757989999999</v>
      </c>
      <c r="Q938" s="21">
        <f t="shared" si="282"/>
        <v>0</v>
      </c>
      <c r="R938" s="14">
        <f t="shared" si="290"/>
        <v>0</v>
      </c>
      <c r="S938" s="4" t="str">
        <f t="shared" si="291"/>
        <v>J=</v>
      </c>
      <c r="T938" s="33">
        <f t="shared" si="292"/>
        <v>44834</v>
      </c>
      <c r="U938" s="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</row>
    <row r="939" spans="1:148" x14ac:dyDescent="0.15">
      <c r="A939" s="41">
        <f t="shared" si="283"/>
        <v>44688</v>
      </c>
      <c r="B939" s="15">
        <f t="shared" ca="1" si="293"/>
        <v>1013.677339</v>
      </c>
      <c r="C939" s="14">
        <f t="shared" si="284"/>
        <v>1000</v>
      </c>
      <c r="D939" s="13">
        <f ca="1">IF(A939&lt;$B$1,VLOOKUP(A939,[1]DI!$A$4:$B$15000,2,FALSE),0)</f>
        <v>0</v>
      </c>
      <c r="E939" s="14">
        <f t="shared" ca="1" si="294"/>
        <v>1</v>
      </c>
      <c r="F939" s="14">
        <f ca="1">(TRUNC(PRODUCT($E$12:$E938),16))</f>
        <v>1.12084276228818</v>
      </c>
      <c r="G939" s="14">
        <f t="shared" ca="1" si="295"/>
        <v>1.10809291951366</v>
      </c>
      <c r="H939" s="14">
        <f t="shared" ca="1" si="296"/>
        <v>1.01150611</v>
      </c>
      <c r="I939" s="13">
        <f t="shared" si="285"/>
        <v>2.1000000000000001E-2</v>
      </c>
      <c r="J939" s="33">
        <f t="shared" si="286"/>
        <v>44650</v>
      </c>
      <c r="K939" s="2">
        <f t="shared" si="287"/>
        <v>25</v>
      </c>
      <c r="L939" s="17">
        <f t="shared" si="288"/>
        <v>26</v>
      </c>
      <c r="M939" s="12">
        <f t="shared" si="279"/>
        <v>1.002146531</v>
      </c>
      <c r="N939" s="12">
        <f t="shared" ca="1" si="280"/>
        <v>1.013677339</v>
      </c>
      <c r="O939" s="17">
        <f t="shared" si="289"/>
        <v>0</v>
      </c>
      <c r="P939" s="14">
        <f t="shared" ca="1" si="281"/>
        <v>13.677339</v>
      </c>
      <c r="Q939" s="21">
        <f t="shared" si="282"/>
        <v>0</v>
      </c>
      <c r="R939" s="14">
        <f t="shared" si="290"/>
        <v>0</v>
      </c>
      <c r="S939" s="4" t="str">
        <f t="shared" si="291"/>
        <v>J=</v>
      </c>
      <c r="T939" s="33">
        <f t="shared" si="292"/>
        <v>44834</v>
      </c>
      <c r="U939" s="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</row>
    <row r="940" spans="1:148" x14ac:dyDescent="0.15">
      <c r="A940" s="41">
        <f t="shared" si="283"/>
        <v>44689</v>
      </c>
      <c r="B940" s="15">
        <f t="shared" ca="1" si="293"/>
        <v>1013.677339</v>
      </c>
      <c r="C940" s="14">
        <f t="shared" si="284"/>
        <v>1000</v>
      </c>
      <c r="D940" s="13">
        <f ca="1">IF(A940&lt;$B$1,VLOOKUP(A940,[1]DI!$A$4:$B$15000,2,FALSE),0)</f>
        <v>0</v>
      </c>
      <c r="E940" s="14">
        <f t="shared" ca="1" si="294"/>
        <v>1</v>
      </c>
      <c r="F940" s="14">
        <f ca="1">(TRUNC(PRODUCT($E$12:$E939),16))</f>
        <v>1.12084276228818</v>
      </c>
      <c r="G940" s="14">
        <f t="shared" ca="1" si="295"/>
        <v>1.10809291951366</v>
      </c>
      <c r="H940" s="14">
        <f t="shared" ca="1" si="296"/>
        <v>1.01150611</v>
      </c>
      <c r="I940" s="13">
        <f t="shared" si="285"/>
        <v>2.1000000000000001E-2</v>
      </c>
      <c r="J940" s="33">
        <f t="shared" si="286"/>
        <v>44650</v>
      </c>
      <c r="K940" s="2">
        <f t="shared" si="287"/>
        <v>25</v>
      </c>
      <c r="L940" s="17">
        <f t="shared" si="288"/>
        <v>26</v>
      </c>
      <c r="M940" s="12">
        <f t="shared" si="279"/>
        <v>1.002146531</v>
      </c>
      <c r="N940" s="12">
        <f t="shared" ca="1" si="280"/>
        <v>1.013677339</v>
      </c>
      <c r="O940" s="17">
        <f t="shared" si="289"/>
        <v>0</v>
      </c>
      <c r="P940" s="14">
        <f t="shared" ca="1" si="281"/>
        <v>13.677339</v>
      </c>
      <c r="Q940" s="21">
        <f t="shared" si="282"/>
        <v>0</v>
      </c>
      <c r="R940" s="14">
        <f t="shared" si="290"/>
        <v>0</v>
      </c>
      <c r="S940" s="4" t="str">
        <f t="shared" si="291"/>
        <v>J=</v>
      </c>
      <c r="T940" s="33">
        <f t="shared" si="292"/>
        <v>44834</v>
      </c>
      <c r="U940" s="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</row>
    <row r="941" spans="1:148" x14ac:dyDescent="0.15">
      <c r="A941" s="41">
        <f t="shared" si="283"/>
        <v>44690</v>
      </c>
      <c r="B941" s="15">
        <f t="shared" ca="1" si="293"/>
        <v>1013.677339</v>
      </c>
      <c r="C941" s="14">
        <f t="shared" si="284"/>
        <v>1000</v>
      </c>
      <c r="D941" s="13">
        <f ca="1">IF(A941&lt;$B$1,VLOOKUP(A941,[1]DI!$A$4:$B$15000,2,FALSE),0)</f>
        <v>0.1265</v>
      </c>
      <c r="E941" s="14">
        <f t="shared" ca="1" si="294"/>
        <v>1.0004727899999999</v>
      </c>
      <c r="F941" s="14">
        <f ca="1">(TRUNC(PRODUCT($E$12:$E940),16))</f>
        <v>1.12084276228818</v>
      </c>
      <c r="G941" s="14">
        <f t="shared" ca="1" si="295"/>
        <v>1.10809291951366</v>
      </c>
      <c r="H941" s="14">
        <f t="shared" ca="1" si="296"/>
        <v>1.01150611</v>
      </c>
      <c r="I941" s="13">
        <f t="shared" si="285"/>
        <v>2.1000000000000001E-2</v>
      </c>
      <c r="J941" s="33">
        <f t="shared" si="286"/>
        <v>44650</v>
      </c>
      <c r="K941" s="2">
        <f t="shared" si="287"/>
        <v>26</v>
      </c>
      <c r="L941" s="17">
        <f t="shared" si="288"/>
        <v>26</v>
      </c>
      <c r="M941" s="12">
        <f t="shared" si="279"/>
        <v>1.002146531</v>
      </c>
      <c r="N941" s="12">
        <f t="shared" ca="1" si="280"/>
        <v>1.013677339</v>
      </c>
      <c r="O941" s="17">
        <f t="shared" si="289"/>
        <v>0</v>
      </c>
      <c r="P941" s="14">
        <f t="shared" ca="1" si="281"/>
        <v>13.677339</v>
      </c>
      <c r="Q941" s="21">
        <f t="shared" si="282"/>
        <v>0</v>
      </c>
      <c r="R941" s="14">
        <f t="shared" si="290"/>
        <v>0</v>
      </c>
      <c r="S941" s="4" t="str">
        <f t="shared" si="291"/>
        <v>J=</v>
      </c>
      <c r="T941" s="33">
        <f t="shared" si="292"/>
        <v>44834</v>
      </c>
      <c r="U941" s="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</row>
    <row r="942" spans="1:148" x14ac:dyDescent="0.15">
      <c r="A942" s="41">
        <f t="shared" si="283"/>
        <v>44691</v>
      </c>
      <c r="B942" s="15">
        <f t="shared" ca="1" si="293"/>
        <v>1014.240237</v>
      </c>
      <c r="C942" s="14">
        <f t="shared" si="284"/>
        <v>1000</v>
      </c>
      <c r="D942" s="13">
        <f ca="1">IF(A942&lt;$B$1,VLOOKUP(A942,[1]DI!$A$4:$B$15000,2,FALSE),0)</f>
        <v>0.1265</v>
      </c>
      <c r="E942" s="14">
        <f t="shared" ca="1" si="294"/>
        <v>1.0004727899999999</v>
      </c>
      <c r="F942" s="14">
        <f ca="1">(TRUNC(PRODUCT($E$12:$E941),16))</f>
        <v>1.1213726855377599</v>
      </c>
      <c r="G942" s="14">
        <f t="shared" ca="1" si="295"/>
        <v>1.10809291951366</v>
      </c>
      <c r="H942" s="14">
        <f t="shared" ca="1" si="296"/>
        <v>1.0119843399999999</v>
      </c>
      <c r="I942" s="13">
        <f t="shared" si="285"/>
        <v>2.1000000000000001E-2</v>
      </c>
      <c r="J942" s="33">
        <f t="shared" si="286"/>
        <v>44650</v>
      </c>
      <c r="K942" s="2">
        <f t="shared" si="287"/>
        <v>27</v>
      </c>
      <c r="L942" s="17">
        <f t="shared" si="288"/>
        <v>27</v>
      </c>
      <c r="M942" s="12">
        <f t="shared" si="279"/>
        <v>1.002229182</v>
      </c>
      <c r="N942" s="12">
        <f t="shared" ca="1" si="280"/>
        <v>1.0142402370000001</v>
      </c>
      <c r="O942" s="17">
        <f t="shared" si="289"/>
        <v>0</v>
      </c>
      <c r="P942" s="14">
        <f t="shared" ca="1" si="281"/>
        <v>14.240237</v>
      </c>
      <c r="Q942" s="21">
        <f t="shared" si="282"/>
        <v>0</v>
      </c>
      <c r="R942" s="14">
        <f t="shared" si="290"/>
        <v>0</v>
      </c>
      <c r="S942" s="4" t="str">
        <f t="shared" si="291"/>
        <v>J=</v>
      </c>
      <c r="T942" s="33">
        <f t="shared" si="292"/>
        <v>44834</v>
      </c>
      <c r="U942" s="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</row>
    <row r="943" spans="1:148" x14ac:dyDescent="0.15">
      <c r="A943" s="41">
        <f t="shared" si="283"/>
        <v>44692</v>
      </c>
      <c r="B943" s="15">
        <f t="shared" ca="1" si="293"/>
        <v>1014.80345099</v>
      </c>
      <c r="C943" s="14">
        <f t="shared" si="284"/>
        <v>1000</v>
      </c>
      <c r="D943" s="13">
        <f ca="1">IF(A943&lt;$B$1,VLOOKUP(A943,[1]DI!$A$4:$B$15000,2,FALSE),0)</f>
        <v>0.1265</v>
      </c>
      <c r="E943" s="14">
        <f t="shared" ca="1" si="294"/>
        <v>1.0004727899999999</v>
      </c>
      <c r="F943" s="14">
        <f ca="1">(TRUNC(PRODUCT($E$12:$E942),16))</f>
        <v>1.12190285932976</v>
      </c>
      <c r="G943" s="14">
        <f t="shared" ca="1" si="295"/>
        <v>1.10809291951366</v>
      </c>
      <c r="H943" s="14">
        <f t="shared" ca="1" si="296"/>
        <v>1.0124628</v>
      </c>
      <c r="I943" s="13">
        <f t="shared" si="285"/>
        <v>2.1000000000000001E-2</v>
      </c>
      <c r="J943" s="33">
        <f t="shared" si="286"/>
        <v>44650</v>
      </c>
      <c r="K943" s="2">
        <f t="shared" si="287"/>
        <v>28</v>
      </c>
      <c r="L943" s="17">
        <f t="shared" si="288"/>
        <v>28</v>
      </c>
      <c r="M943" s="12">
        <f t="shared" si="279"/>
        <v>1.0023118390000001</v>
      </c>
      <c r="N943" s="12">
        <f t="shared" ca="1" si="280"/>
        <v>1.0148034509999999</v>
      </c>
      <c r="O943" s="17">
        <f t="shared" si="289"/>
        <v>0</v>
      </c>
      <c r="P943" s="14">
        <f t="shared" ca="1" si="281"/>
        <v>14.80345099</v>
      </c>
      <c r="Q943" s="21">
        <f t="shared" si="282"/>
        <v>0</v>
      </c>
      <c r="R943" s="14">
        <f t="shared" si="290"/>
        <v>0</v>
      </c>
      <c r="S943" s="4" t="str">
        <f t="shared" si="291"/>
        <v>J=</v>
      </c>
      <c r="T943" s="33">
        <f t="shared" si="292"/>
        <v>44834</v>
      </c>
      <c r="U943" s="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</row>
    <row r="944" spans="1:148" x14ac:dyDescent="0.15">
      <c r="A944" s="41">
        <f t="shared" si="283"/>
        <v>44693</v>
      </c>
      <c r="B944" s="15">
        <f t="shared" ca="1" si="293"/>
        <v>1015.366972</v>
      </c>
      <c r="C944" s="14">
        <f t="shared" si="284"/>
        <v>1000</v>
      </c>
      <c r="D944" s="13">
        <f ca="1">IF(A944&lt;$B$1,VLOOKUP(A944,[1]DI!$A$4:$B$15000,2,FALSE),0)</f>
        <v>0.1265</v>
      </c>
      <c r="E944" s="14">
        <f t="shared" ca="1" si="294"/>
        <v>1.0004727899999999</v>
      </c>
      <c r="F944" s="14">
        <f ca="1">(TRUNC(PRODUCT($E$12:$E943),16))</f>
        <v>1.1224332837826201</v>
      </c>
      <c r="G944" s="14">
        <f t="shared" ca="1" si="295"/>
        <v>1.10809291951366</v>
      </c>
      <c r="H944" s="14">
        <f t="shared" ca="1" si="296"/>
        <v>1.0129414800000001</v>
      </c>
      <c r="I944" s="13">
        <f t="shared" si="285"/>
        <v>2.1000000000000001E-2</v>
      </c>
      <c r="J944" s="33">
        <f t="shared" si="286"/>
        <v>44650</v>
      </c>
      <c r="K944" s="2">
        <f t="shared" si="287"/>
        <v>29</v>
      </c>
      <c r="L944" s="17">
        <f t="shared" si="288"/>
        <v>29</v>
      </c>
      <c r="M944" s="12">
        <f t="shared" si="279"/>
        <v>1.002394504</v>
      </c>
      <c r="N944" s="12">
        <f t="shared" ca="1" si="280"/>
        <v>1.015366972</v>
      </c>
      <c r="O944" s="17">
        <f t="shared" si="289"/>
        <v>0</v>
      </c>
      <c r="P944" s="14">
        <f t="shared" ca="1" si="281"/>
        <v>15.366972000000001</v>
      </c>
      <c r="Q944" s="21">
        <f t="shared" si="282"/>
        <v>0</v>
      </c>
      <c r="R944" s="14">
        <f t="shared" si="290"/>
        <v>0</v>
      </c>
      <c r="S944" s="4" t="str">
        <f t="shared" si="291"/>
        <v>J=</v>
      </c>
      <c r="T944" s="33">
        <f t="shared" si="292"/>
        <v>44834</v>
      </c>
      <c r="U944" s="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</row>
    <row r="945" spans="1:148" x14ac:dyDescent="0.15">
      <c r="A945" s="41">
        <f t="shared" si="283"/>
        <v>44694</v>
      </c>
      <c r="B945" s="15">
        <f t="shared" ca="1" si="293"/>
        <v>1015.93081</v>
      </c>
      <c r="C945" s="14">
        <f t="shared" si="284"/>
        <v>1000</v>
      </c>
      <c r="D945" s="13">
        <f ca="1">IF(A945&lt;$B$1,VLOOKUP(A945,[1]DI!$A$4:$B$15000,2,FALSE),0)</f>
        <v>0.1265</v>
      </c>
      <c r="E945" s="14">
        <f t="shared" ca="1" si="294"/>
        <v>1.0004727899999999</v>
      </c>
      <c r="F945" s="14">
        <f ca="1">(TRUNC(PRODUCT($E$12:$E944),16))</f>
        <v>1.1229639590148599</v>
      </c>
      <c r="G945" s="14">
        <f t="shared" ca="1" si="295"/>
        <v>1.10809291951366</v>
      </c>
      <c r="H945" s="14">
        <f t="shared" ca="1" si="296"/>
        <v>1.0134203900000001</v>
      </c>
      <c r="I945" s="13">
        <f t="shared" si="285"/>
        <v>2.1000000000000001E-2</v>
      </c>
      <c r="J945" s="33">
        <f t="shared" si="286"/>
        <v>44650</v>
      </c>
      <c r="K945" s="2">
        <f t="shared" si="287"/>
        <v>30</v>
      </c>
      <c r="L945" s="17">
        <f t="shared" si="288"/>
        <v>30</v>
      </c>
      <c r="M945" s="12">
        <f t="shared" si="279"/>
        <v>1.0024771750000001</v>
      </c>
      <c r="N945" s="12">
        <f t="shared" ca="1" si="280"/>
        <v>1.01593081</v>
      </c>
      <c r="O945" s="17">
        <f t="shared" si="289"/>
        <v>0</v>
      </c>
      <c r="P945" s="14">
        <f t="shared" ca="1" si="281"/>
        <v>15.930809999999999</v>
      </c>
      <c r="Q945" s="21">
        <f t="shared" si="282"/>
        <v>0</v>
      </c>
      <c r="R945" s="14">
        <f t="shared" si="290"/>
        <v>0</v>
      </c>
      <c r="S945" s="4" t="str">
        <f t="shared" si="291"/>
        <v>J=</v>
      </c>
      <c r="T945" s="33">
        <f t="shared" si="292"/>
        <v>44834</v>
      </c>
      <c r="U945" s="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</row>
    <row r="946" spans="1:148" x14ac:dyDescent="0.15">
      <c r="A946" s="41">
        <f t="shared" si="283"/>
        <v>44695</v>
      </c>
      <c r="B946" s="15">
        <f t="shared" ca="1" si="293"/>
        <v>1016.494964</v>
      </c>
      <c r="C946" s="14">
        <f t="shared" si="284"/>
        <v>1000</v>
      </c>
      <c r="D946" s="13">
        <f ca="1">IF(A946&lt;$B$1,VLOOKUP(A946,[1]DI!$A$4:$B$15000,2,FALSE),0)</f>
        <v>0</v>
      </c>
      <c r="E946" s="14">
        <f t="shared" ca="1" si="294"/>
        <v>1</v>
      </c>
      <c r="F946" s="14">
        <f ca="1">(TRUNC(PRODUCT($E$12:$E945),16))</f>
        <v>1.1234948851450399</v>
      </c>
      <c r="G946" s="14">
        <f t="shared" ca="1" si="295"/>
        <v>1.10809291951366</v>
      </c>
      <c r="H946" s="14">
        <f t="shared" ca="1" si="296"/>
        <v>1.01389953</v>
      </c>
      <c r="I946" s="13">
        <f t="shared" si="285"/>
        <v>2.1000000000000001E-2</v>
      </c>
      <c r="J946" s="33">
        <f t="shared" si="286"/>
        <v>44650</v>
      </c>
      <c r="K946" s="2">
        <f t="shared" si="287"/>
        <v>30</v>
      </c>
      <c r="L946" s="17">
        <f t="shared" si="288"/>
        <v>31</v>
      </c>
      <c r="M946" s="12">
        <f t="shared" si="279"/>
        <v>1.0025598529999999</v>
      </c>
      <c r="N946" s="12">
        <f t="shared" ca="1" si="280"/>
        <v>1.0164949640000001</v>
      </c>
      <c r="O946" s="17">
        <f t="shared" si="289"/>
        <v>0</v>
      </c>
      <c r="P946" s="14">
        <f t="shared" ca="1" si="281"/>
        <v>16.494964</v>
      </c>
      <c r="Q946" s="21">
        <f t="shared" si="282"/>
        <v>0</v>
      </c>
      <c r="R946" s="14">
        <f t="shared" si="290"/>
        <v>0</v>
      </c>
      <c r="S946" s="4" t="str">
        <f t="shared" si="291"/>
        <v>J=</v>
      </c>
      <c r="T946" s="33">
        <f t="shared" si="292"/>
        <v>44834</v>
      </c>
      <c r="U946" s="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</row>
    <row r="947" spans="1:148" x14ac:dyDescent="0.15">
      <c r="A947" s="41">
        <f t="shared" si="283"/>
        <v>44696</v>
      </c>
      <c r="B947" s="15">
        <f t="shared" ca="1" si="293"/>
        <v>1016.494964</v>
      </c>
      <c r="C947" s="14">
        <f t="shared" si="284"/>
        <v>1000</v>
      </c>
      <c r="D947" s="13">
        <f ca="1">IF(A947&lt;$B$1,VLOOKUP(A947,[1]DI!$A$4:$B$15000,2,FALSE),0)</f>
        <v>0</v>
      </c>
      <c r="E947" s="14">
        <f t="shared" ca="1" si="294"/>
        <v>1</v>
      </c>
      <c r="F947" s="14">
        <f ca="1">(TRUNC(PRODUCT($E$12:$E946),16))</f>
        <v>1.1234948851450399</v>
      </c>
      <c r="G947" s="14">
        <f t="shared" ca="1" si="295"/>
        <v>1.10809291951366</v>
      </c>
      <c r="H947" s="14">
        <f t="shared" ca="1" si="296"/>
        <v>1.01389953</v>
      </c>
      <c r="I947" s="13">
        <f t="shared" si="285"/>
        <v>2.1000000000000001E-2</v>
      </c>
      <c r="J947" s="33">
        <f t="shared" si="286"/>
        <v>44650</v>
      </c>
      <c r="K947" s="2">
        <f t="shared" si="287"/>
        <v>30</v>
      </c>
      <c r="L947" s="17">
        <f t="shared" si="288"/>
        <v>31</v>
      </c>
      <c r="M947" s="12">
        <f t="shared" si="279"/>
        <v>1.0025598529999999</v>
      </c>
      <c r="N947" s="12">
        <f t="shared" ca="1" si="280"/>
        <v>1.0164949640000001</v>
      </c>
      <c r="O947" s="17">
        <f t="shared" si="289"/>
        <v>0</v>
      </c>
      <c r="P947" s="14">
        <f t="shared" ca="1" si="281"/>
        <v>16.494964</v>
      </c>
      <c r="Q947" s="21">
        <f t="shared" si="282"/>
        <v>0</v>
      </c>
      <c r="R947" s="14">
        <f t="shared" si="290"/>
        <v>0</v>
      </c>
      <c r="S947" s="4" t="str">
        <f t="shared" si="291"/>
        <v>J=</v>
      </c>
      <c r="T947" s="33">
        <f t="shared" si="292"/>
        <v>44834</v>
      </c>
      <c r="U947" s="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</row>
    <row r="948" spans="1:148" x14ac:dyDescent="0.15">
      <c r="A948" s="41">
        <f t="shared" si="283"/>
        <v>44697</v>
      </c>
      <c r="B948" s="15">
        <f t="shared" ca="1" si="293"/>
        <v>1016.494964</v>
      </c>
      <c r="C948" s="14">
        <f t="shared" si="284"/>
        <v>1000</v>
      </c>
      <c r="D948" s="13">
        <f ca="1">IF(A948&lt;$B$1,VLOOKUP(A948,[1]DI!$A$4:$B$15000,2,FALSE),0)</f>
        <v>0.1265</v>
      </c>
      <c r="E948" s="14">
        <f t="shared" ca="1" si="294"/>
        <v>1.0004727899999999</v>
      </c>
      <c r="F948" s="14">
        <f ca="1">(TRUNC(PRODUCT($E$12:$E947),16))</f>
        <v>1.1234948851450399</v>
      </c>
      <c r="G948" s="14">
        <f t="shared" ca="1" si="295"/>
        <v>1.10809291951366</v>
      </c>
      <c r="H948" s="14">
        <f t="shared" ca="1" si="296"/>
        <v>1.01389953</v>
      </c>
      <c r="I948" s="13">
        <f t="shared" si="285"/>
        <v>2.1000000000000001E-2</v>
      </c>
      <c r="J948" s="33">
        <f t="shared" si="286"/>
        <v>44650</v>
      </c>
      <c r="K948" s="2">
        <f t="shared" si="287"/>
        <v>31</v>
      </c>
      <c r="L948" s="17">
        <f t="shared" si="288"/>
        <v>31</v>
      </c>
      <c r="M948" s="12">
        <f t="shared" si="279"/>
        <v>1.0025598529999999</v>
      </c>
      <c r="N948" s="12">
        <f t="shared" ca="1" si="280"/>
        <v>1.0164949640000001</v>
      </c>
      <c r="O948" s="17">
        <f t="shared" si="289"/>
        <v>0</v>
      </c>
      <c r="P948" s="14">
        <f t="shared" ca="1" si="281"/>
        <v>16.494964</v>
      </c>
      <c r="Q948" s="21">
        <f t="shared" si="282"/>
        <v>0</v>
      </c>
      <c r="R948" s="14">
        <f t="shared" si="290"/>
        <v>0</v>
      </c>
      <c r="S948" s="4" t="str">
        <f t="shared" si="291"/>
        <v>J=</v>
      </c>
      <c r="T948" s="33">
        <f t="shared" si="292"/>
        <v>44834</v>
      </c>
      <c r="U948" s="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</row>
    <row r="949" spans="1:148" x14ac:dyDescent="0.15">
      <c r="A949" s="41">
        <f t="shared" si="283"/>
        <v>44698</v>
      </c>
      <c r="B949" s="15">
        <f t="shared" ca="1" si="293"/>
        <v>1017.059425</v>
      </c>
      <c r="C949" s="14">
        <f t="shared" si="284"/>
        <v>1000</v>
      </c>
      <c r="D949" s="13">
        <f ca="1">IF(A949&lt;$B$1,VLOOKUP(A949,[1]DI!$A$4:$B$15000,2,FALSE),0)</f>
        <v>0.1265</v>
      </c>
      <c r="E949" s="14">
        <f t="shared" ca="1" si="294"/>
        <v>1.0004727899999999</v>
      </c>
      <c r="F949" s="14">
        <f ca="1">(TRUNC(PRODUCT($E$12:$E948),16))</f>
        <v>1.1240260622917899</v>
      </c>
      <c r="G949" s="14">
        <f t="shared" ca="1" si="295"/>
        <v>1.10809291951366</v>
      </c>
      <c r="H949" s="14">
        <f t="shared" ca="1" si="296"/>
        <v>1.0143788899999999</v>
      </c>
      <c r="I949" s="13">
        <f t="shared" si="285"/>
        <v>2.1000000000000001E-2</v>
      </c>
      <c r="J949" s="33">
        <f t="shared" si="286"/>
        <v>44650</v>
      </c>
      <c r="K949" s="2">
        <f t="shared" si="287"/>
        <v>32</v>
      </c>
      <c r="L949" s="17">
        <f t="shared" si="288"/>
        <v>32</v>
      </c>
      <c r="M949" s="12">
        <f t="shared" si="279"/>
        <v>1.0026425379999999</v>
      </c>
      <c r="N949" s="12">
        <f t="shared" ca="1" si="280"/>
        <v>1.017059425</v>
      </c>
      <c r="O949" s="17">
        <f t="shared" si="289"/>
        <v>0</v>
      </c>
      <c r="P949" s="14">
        <f t="shared" ca="1" si="281"/>
        <v>17.059425000000001</v>
      </c>
      <c r="Q949" s="21">
        <f t="shared" si="282"/>
        <v>0</v>
      </c>
      <c r="R949" s="14">
        <f t="shared" si="290"/>
        <v>0</v>
      </c>
      <c r="S949" s="4" t="str">
        <f t="shared" si="291"/>
        <v>J=</v>
      </c>
      <c r="T949" s="33">
        <f t="shared" si="292"/>
        <v>44834</v>
      </c>
      <c r="U949" s="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</row>
    <row r="950" spans="1:148" x14ac:dyDescent="0.15">
      <c r="A950" s="41">
        <f t="shared" si="283"/>
        <v>44699</v>
      </c>
      <c r="B950" s="15">
        <f t="shared" ca="1" si="293"/>
        <v>1017.624203</v>
      </c>
      <c r="C950" s="14">
        <f t="shared" si="284"/>
        <v>1000</v>
      </c>
      <c r="D950" s="13">
        <f ca="1">IF(A950&lt;$B$1,VLOOKUP(A950,[1]DI!$A$4:$B$15000,2,FALSE),0)</f>
        <v>0.1265</v>
      </c>
      <c r="E950" s="14">
        <f t="shared" ca="1" si="294"/>
        <v>1.0004727899999999</v>
      </c>
      <c r="F950" s="14">
        <f ca="1">(TRUNC(PRODUCT($E$12:$E949),16))</f>
        <v>1.1245574905737801</v>
      </c>
      <c r="G950" s="14">
        <f t="shared" ca="1" si="295"/>
        <v>1.10809291951366</v>
      </c>
      <c r="H950" s="14">
        <f t="shared" ca="1" si="296"/>
        <v>1.01485848</v>
      </c>
      <c r="I950" s="13">
        <f t="shared" si="285"/>
        <v>2.1000000000000001E-2</v>
      </c>
      <c r="J950" s="33">
        <f t="shared" si="286"/>
        <v>44650</v>
      </c>
      <c r="K950" s="2">
        <f t="shared" si="287"/>
        <v>33</v>
      </c>
      <c r="L950" s="17">
        <f t="shared" si="288"/>
        <v>33</v>
      </c>
      <c r="M950" s="12">
        <f t="shared" si="279"/>
        <v>1.00272523</v>
      </c>
      <c r="N950" s="12">
        <f t="shared" ca="1" si="280"/>
        <v>1.017624203</v>
      </c>
      <c r="O950" s="17">
        <f t="shared" si="289"/>
        <v>0</v>
      </c>
      <c r="P950" s="14">
        <f t="shared" ca="1" si="281"/>
        <v>17.624203000000001</v>
      </c>
      <c r="Q950" s="21">
        <f t="shared" si="282"/>
        <v>0</v>
      </c>
      <c r="R950" s="14">
        <f t="shared" si="290"/>
        <v>0</v>
      </c>
      <c r="S950" s="4" t="str">
        <f t="shared" si="291"/>
        <v>J=</v>
      </c>
      <c r="T950" s="33">
        <f t="shared" si="292"/>
        <v>44834</v>
      </c>
      <c r="U950" s="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</row>
    <row r="951" spans="1:148" x14ac:dyDescent="0.15">
      <c r="A951" s="41">
        <f t="shared" si="283"/>
        <v>44700</v>
      </c>
      <c r="B951" s="15">
        <f t="shared" ca="1" si="293"/>
        <v>1018.189287</v>
      </c>
      <c r="C951" s="14">
        <f t="shared" si="284"/>
        <v>1000</v>
      </c>
      <c r="D951" s="13">
        <f ca="1">IF(A951&lt;$B$1,VLOOKUP(A951,[1]DI!$A$4:$B$15000,2,FALSE),0)</f>
        <v>0.1265</v>
      </c>
      <c r="E951" s="14">
        <f t="shared" ca="1" si="294"/>
        <v>1.0004727899999999</v>
      </c>
      <c r="F951" s="14">
        <f ca="1">(TRUNC(PRODUCT($E$12:$E950),16))</f>
        <v>1.1250891701097501</v>
      </c>
      <c r="G951" s="14">
        <f t="shared" ca="1" si="295"/>
        <v>1.10809291951366</v>
      </c>
      <c r="H951" s="14">
        <f t="shared" ca="1" si="296"/>
        <v>1.0153382900000001</v>
      </c>
      <c r="I951" s="13">
        <f t="shared" si="285"/>
        <v>2.1000000000000001E-2</v>
      </c>
      <c r="J951" s="33">
        <f t="shared" si="286"/>
        <v>44650</v>
      </c>
      <c r="K951" s="2">
        <f t="shared" si="287"/>
        <v>34</v>
      </c>
      <c r="L951" s="17">
        <f t="shared" si="288"/>
        <v>34</v>
      </c>
      <c r="M951" s="12">
        <f t="shared" si="279"/>
        <v>1.002807928</v>
      </c>
      <c r="N951" s="12">
        <f t="shared" ca="1" si="280"/>
        <v>1.018189287</v>
      </c>
      <c r="O951" s="17">
        <f t="shared" si="289"/>
        <v>0</v>
      </c>
      <c r="P951" s="14">
        <f t="shared" ca="1" si="281"/>
        <v>18.189287</v>
      </c>
      <c r="Q951" s="21">
        <f t="shared" si="282"/>
        <v>0</v>
      </c>
      <c r="R951" s="14">
        <f t="shared" si="290"/>
        <v>0</v>
      </c>
      <c r="S951" s="4" t="str">
        <f t="shared" si="291"/>
        <v>J=</v>
      </c>
      <c r="T951" s="33">
        <f t="shared" si="292"/>
        <v>44834</v>
      </c>
      <c r="U951" s="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</row>
    <row r="952" spans="1:148" x14ac:dyDescent="0.15">
      <c r="A952" s="41">
        <f t="shared" si="283"/>
        <v>44701</v>
      </c>
      <c r="B952" s="15">
        <f t="shared" ca="1" si="293"/>
        <v>1018.754689</v>
      </c>
      <c r="C952" s="14">
        <f t="shared" si="284"/>
        <v>1000</v>
      </c>
      <c r="D952" s="13">
        <f ca="1">IF(A952&lt;$B$1,VLOOKUP(A952,[1]DI!$A$4:$B$15000,2,FALSE),0)</f>
        <v>0.1265</v>
      </c>
      <c r="E952" s="14">
        <f t="shared" ca="1" si="294"/>
        <v>1.0004727899999999</v>
      </c>
      <c r="F952" s="14">
        <f ca="1">(TRUNC(PRODUCT($E$12:$E951),16))</f>
        <v>1.12562110101848</v>
      </c>
      <c r="G952" s="14">
        <f t="shared" ca="1" si="295"/>
        <v>1.10809291951366</v>
      </c>
      <c r="H952" s="14">
        <f t="shared" ca="1" si="296"/>
        <v>1.0158183300000001</v>
      </c>
      <c r="I952" s="13">
        <f t="shared" si="285"/>
        <v>2.1000000000000001E-2</v>
      </c>
      <c r="J952" s="33">
        <f t="shared" si="286"/>
        <v>44650</v>
      </c>
      <c r="K952" s="2">
        <f t="shared" si="287"/>
        <v>35</v>
      </c>
      <c r="L952" s="17">
        <f t="shared" si="288"/>
        <v>35</v>
      </c>
      <c r="M952" s="12">
        <f t="shared" si="279"/>
        <v>1.0028906339999999</v>
      </c>
      <c r="N952" s="12">
        <f t="shared" ca="1" si="280"/>
        <v>1.0187546890000001</v>
      </c>
      <c r="O952" s="17">
        <f t="shared" si="289"/>
        <v>0</v>
      </c>
      <c r="P952" s="14">
        <f t="shared" ca="1" si="281"/>
        <v>18.754688999999999</v>
      </c>
      <c r="Q952" s="21">
        <f t="shared" si="282"/>
        <v>0</v>
      </c>
      <c r="R952" s="14">
        <f t="shared" si="290"/>
        <v>0</v>
      </c>
      <c r="S952" s="4" t="str">
        <f t="shared" si="291"/>
        <v>J=</v>
      </c>
      <c r="T952" s="33">
        <f t="shared" si="292"/>
        <v>44834</v>
      </c>
      <c r="U952" s="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</row>
    <row r="953" spans="1:148" x14ac:dyDescent="0.15">
      <c r="A953" s="41">
        <f t="shared" si="283"/>
        <v>44702</v>
      </c>
      <c r="B953" s="15">
        <f t="shared" ca="1" si="293"/>
        <v>1019.32040699</v>
      </c>
      <c r="C953" s="14">
        <f t="shared" si="284"/>
        <v>1000</v>
      </c>
      <c r="D953" s="13">
        <f ca="1">IF(A953&lt;$B$1,VLOOKUP(A953,[1]DI!$A$4:$B$15000,2,FALSE),0)</f>
        <v>0</v>
      </c>
      <c r="E953" s="14">
        <f t="shared" ca="1" si="294"/>
        <v>1</v>
      </c>
      <c r="F953" s="14">
        <f ca="1">(TRUNC(PRODUCT($E$12:$E952),16))</f>
        <v>1.1261532834188399</v>
      </c>
      <c r="G953" s="14">
        <f t="shared" ca="1" si="295"/>
        <v>1.10809291951366</v>
      </c>
      <c r="H953" s="14">
        <f t="shared" ca="1" si="296"/>
        <v>1.0162986000000001</v>
      </c>
      <c r="I953" s="13">
        <f t="shared" si="285"/>
        <v>2.1000000000000001E-2</v>
      </c>
      <c r="J953" s="33">
        <f t="shared" si="286"/>
        <v>44650</v>
      </c>
      <c r="K953" s="2">
        <f t="shared" si="287"/>
        <v>35</v>
      </c>
      <c r="L953" s="17">
        <f t="shared" si="288"/>
        <v>36</v>
      </c>
      <c r="M953" s="12">
        <f t="shared" si="279"/>
        <v>1.0029733460000001</v>
      </c>
      <c r="N953" s="12">
        <f t="shared" ca="1" si="280"/>
        <v>1.0193204069999999</v>
      </c>
      <c r="O953" s="17">
        <f t="shared" si="289"/>
        <v>0</v>
      </c>
      <c r="P953" s="14">
        <f t="shared" ca="1" si="281"/>
        <v>19.320406989999999</v>
      </c>
      <c r="Q953" s="21">
        <f t="shared" si="282"/>
        <v>0</v>
      </c>
      <c r="R953" s="14">
        <f t="shared" si="290"/>
        <v>0</v>
      </c>
      <c r="S953" s="4" t="str">
        <f t="shared" si="291"/>
        <v>J=</v>
      </c>
      <c r="T953" s="33">
        <f t="shared" si="292"/>
        <v>44834</v>
      </c>
      <c r="U953" s="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</row>
    <row r="954" spans="1:148" x14ac:dyDescent="0.15">
      <c r="A954" s="41">
        <f t="shared" si="283"/>
        <v>44703</v>
      </c>
      <c r="B954" s="15">
        <f t="shared" ca="1" si="293"/>
        <v>1019.32040699</v>
      </c>
      <c r="C954" s="14">
        <f t="shared" si="284"/>
        <v>1000</v>
      </c>
      <c r="D954" s="13">
        <f ca="1">IF(A954&lt;$B$1,VLOOKUP(A954,[1]DI!$A$4:$B$15000,2,FALSE),0)</f>
        <v>0</v>
      </c>
      <c r="E954" s="14">
        <f t="shared" ca="1" si="294"/>
        <v>1</v>
      </c>
      <c r="F954" s="14">
        <f ca="1">(TRUNC(PRODUCT($E$12:$E953),16))</f>
        <v>1.1261532834188399</v>
      </c>
      <c r="G954" s="14">
        <f t="shared" ca="1" si="295"/>
        <v>1.10809291951366</v>
      </c>
      <c r="H954" s="14">
        <f t="shared" ca="1" si="296"/>
        <v>1.0162986000000001</v>
      </c>
      <c r="I954" s="13">
        <f t="shared" si="285"/>
        <v>2.1000000000000001E-2</v>
      </c>
      <c r="J954" s="33">
        <f t="shared" si="286"/>
        <v>44650</v>
      </c>
      <c r="K954" s="2">
        <f t="shared" si="287"/>
        <v>35</v>
      </c>
      <c r="L954" s="17">
        <f t="shared" si="288"/>
        <v>36</v>
      </c>
      <c r="M954" s="12">
        <f t="shared" si="279"/>
        <v>1.0029733460000001</v>
      </c>
      <c r="N954" s="12">
        <f t="shared" ca="1" si="280"/>
        <v>1.0193204069999999</v>
      </c>
      <c r="O954" s="17">
        <f t="shared" si="289"/>
        <v>0</v>
      </c>
      <c r="P954" s="14">
        <f t="shared" ca="1" si="281"/>
        <v>19.320406989999999</v>
      </c>
      <c r="Q954" s="21">
        <f t="shared" si="282"/>
        <v>0</v>
      </c>
      <c r="R954" s="14">
        <f t="shared" si="290"/>
        <v>0</v>
      </c>
      <c r="S954" s="4" t="str">
        <f t="shared" si="291"/>
        <v>J=</v>
      </c>
      <c r="T954" s="33">
        <f t="shared" si="292"/>
        <v>44834</v>
      </c>
      <c r="U954" s="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</row>
    <row r="955" spans="1:148" x14ac:dyDescent="0.15">
      <c r="A955" s="41">
        <f t="shared" si="283"/>
        <v>44704</v>
      </c>
      <c r="B955" s="15">
        <f t="shared" ca="1" si="293"/>
        <v>1019.32040699</v>
      </c>
      <c r="C955" s="14">
        <f t="shared" si="284"/>
        <v>1000</v>
      </c>
      <c r="D955" s="13">
        <f ca="1">IF(A955&lt;$B$1,VLOOKUP(A955,[1]DI!$A$4:$B$15000,2,FALSE),0)</f>
        <v>0.1265</v>
      </c>
      <c r="E955" s="14">
        <f t="shared" ca="1" si="294"/>
        <v>1.0004727899999999</v>
      </c>
      <c r="F955" s="14">
        <f ca="1">(TRUNC(PRODUCT($E$12:$E954),16))</f>
        <v>1.1261532834188399</v>
      </c>
      <c r="G955" s="14">
        <f t="shared" ca="1" si="295"/>
        <v>1.10809291951366</v>
      </c>
      <c r="H955" s="14">
        <f t="shared" ca="1" si="296"/>
        <v>1.0162986000000001</v>
      </c>
      <c r="I955" s="13">
        <f t="shared" si="285"/>
        <v>2.1000000000000001E-2</v>
      </c>
      <c r="J955" s="33">
        <f t="shared" si="286"/>
        <v>44650</v>
      </c>
      <c r="K955" s="2">
        <f t="shared" si="287"/>
        <v>36</v>
      </c>
      <c r="L955" s="17">
        <f t="shared" si="288"/>
        <v>36</v>
      </c>
      <c r="M955" s="12">
        <f t="shared" si="279"/>
        <v>1.0029733460000001</v>
      </c>
      <c r="N955" s="12">
        <f t="shared" ca="1" si="280"/>
        <v>1.0193204069999999</v>
      </c>
      <c r="O955" s="17">
        <f t="shared" si="289"/>
        <v>0</v>
      </c>
      <c r="P955" s="14">
        <f t="shared" ca="1" si="281"/>
        <v>19.320406989999999</v>
      </c>
      <c r="Q955" s="21">
        <f t="shared" si="282"/>
        <v>0</v>
      </c>
      <c r="R955" s="14">
        <f t="shared" si="290"/>
        <v>0</v>
      </c>
      <c r="S955" s="4" t="str">
        <f t="shared" si="291"/>
        <v>J=</v>
      </c>
      <c r="T955" s="33">
        <f t="shared" si="292"/>
        <v>44834</v>
      </c>
      <c r="U955" s="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</row>
    <row r="956" spans="1:148" x14ac:dyDescent="0.15">
      <c r="A956" s="41">
        <f t="shared" si="283"/>
        <v>44705</v>
      </c>
      <c r="B956" s="15">
        <f t="shared" ca="1" si="293"/>
        <v>1019.886443</v>
      </c>
      <c r="C956" s="14">
        <f t="shared" si="284"/>
        <v>1000</v>
      </c>
      <c r="D956" s="13">
        <f ca="1">IF(A956&lt;$B$1,VLOOKUP(A956,[1]DI!$A$4:$B$15000,2,FALSE),0)</f>
        <v>0.1265</v>
      </c>
      <c r="E956" s="14">
        <f t="shared" ca="1" si="294"/>
        <v>1.0004727899999999</v>
      </c>
      <c r="F956" s="14">
        <f ca="1">(TRUNC(PRODUCT($E$12:$E955),16))</f>
        <v>1.1266857174297</v>
      </c>
      <c r="G956" s="14">
        <f t="shared" ca="1" si="295"/>
        <v>1.10809291951366</v>
      </c>
      <c r="H956" s="14">
        <f t="shared" ca="1" si="296"/>
        <v>1.0167790999999999</v>
      </c>
      <c r="I956" s="13">
        <f t="shared" si="285"/>
        <v>2.1000000000000001E-2</v>
      </c>
      <c r="J956" s="33">
        <f t="shared" si="286"/>
        <v>44650</v>
      </c>
      <c r="K956" s="2">
        <f t="shared" si="287"/>
        <v>37</v>
      </c>
      <c r="L956" s="17">
        <f t="shared" si="288"/>
        <v>37</v>
      </c>
      <c r="M956" s="12">
        <f t="shared" si="279"/>
        <v>1.003056065</v>
      </c>
      <c r="N956" s="12">
        <f t="shared" ca="1" si="280"/>
        <v>1.0198864430000001</v>
      </c>
      <c r="O956" s="17">
        <f t="shared" si="289"/>
        <v>0</v>
      </c>
      <c r="P956" s="14">
        <f t="shared" ca="1" si="281"/>
        <v>19.886443</v>
      </c>
      <c r="Q956" s="21">
        <f t="shared" si="282"/>
        <v>0</v>
      </c>
      <c r="R956" s="14">
        <f t="shared" si="290"/>
        <v>0</v>
      </c>
      <c r="S956" s="4" t="str">
        <f t="shared" si="291"/>
        <v>J=</v>
      </c>
      <c r="T956" s="33">
        <f t="shared" si="292"/>
        <v>44834</v>
      </c>
      <c r="U956" s="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</row>
    <row r="957" spans="1:148" x14ac:dyDescent="0.15">
      <c r="A957" s="41">
        <f t="shared" si="283"/>
        <v>44706</v>
      </c>
      <c r="B957" s="15">
        <f t="shared" ca="1" si="293"/>
        <v>1020.4527859900001</v>
      </c>
      <c r="C957" s="14">
        <f t="shared" si="284"/>
        <v>1000</v>
      </c>
      <c r="D957" s="13">
        <f ca="1">IF(A957&lt;$B$1,VLOOKUP(A957,[1]DI!$A$4:$B$15000,2,FALSE),0)</f>
        <v>0.1265</v>
      </c>
      <c r="E957" s="14">
        <f t="shared" ca="1" si="294"/>
        <v>1.0004727899999999</v>
      </c>
      <c r="F957" s="14">
        <f ca="1">(TRUNC(PRODUCT($E$12:$E956),16))</f>
        <v>1.1272184031700501</v>
      </c>
      <c r="G957" s="14">
        <f t="shared" ca="1" si="295"/>
        <v>1.10809291951366</v>
      </c>
      <c r="H957" s="14">
        <f t="shared" ca="1" si="296"/>
        <v>1.01725982</v>
      </c>
      <c r="I957" s="13">
        <f t="shared" si="285"/>
        <v>2.1000000000000001E-2</v>
      </c>
      <c r="J957" s="33">
        <f t="shared" si="286"/>
        <v>44650</v>
      </c>
      <c r="K957" s="2">
        <f t="shared" si="287"/>
        <v>38</v>
      </c>
      <c r="L957" s="17">
        <f t="shared" si="288"/>
        <v>38</v>
      </c>
      <c r="M957" s="12">
        <f t="shared" si="279"/>
        <v>1.003138791</v>
      </c>
      <c r="N957" s="12">
        <f t="shared" ca="1" si="280"/>
        <v>1.0204527859999999</v>
      </c>
      <c r="O957" s="17">
        <f t="shared" si="289"/>
        <v>0</v>
      </c>
      <c r="P957" s="14">
        <f t="shared" ca="1" si="281"/>
        <v>20.452785989999999</v>
      </c>
      <c r="Q957" s="21">
        <f t="shared" si="282"/>
        <v>0</v>
      </c>
      <c r="R957" s="14">
        <f t="shared" si="290"/>
        <v>0</v>
      </c>
      <c r="S957" s="4" t="str">
        <f t="shared" si="291"/>
        <v>J=</v>
      </c>
      <c r="T957" s="33">
        <f t="shared" si="292"/>
        <v>44834</v>
      </c>
      <c r="U957" s="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</row>
    <row r="958" spans="1:148" x14ac:dyDescent="0.15">
      <c r="A958" s="41">
        <f t="shared" si="283"/>
        <v>44707</v>
      </c>
      <c r="B958" s="15">
        <f t="shared" ca="1" si="293"/>
        <v>1021.019445</v>
      </c>
      <c r="C958" s="14">
        <f t="shared" si="284"/>
        <v>1000</v>
      </c>
      <c r="D958" s="13">
        <f ca="1">IF(A958&lt;$B$1,VLOOKUP(A958,[1]DI!$A$4:$B$15000,2,FALSE),0)</f>
        <v>0.1265</v>
      </c>
      <c r="E958" s="14">
        <f t="shared" ca="1" si="294"/>
        <v>1.0004727899999999</v>
      </c>
      <c r="F958" s="14">
        <f ca="1">(TRUNC(PRODUCT($E$12:$E957),16))</f>
        <v>1.1277513407588799</v>
      </c>
      <c r="G958" s="14">
        <f t="shared" ca="1" si="295"/>
        <v>1.10809291951366</v>
      </c>
      <c r="H958" s="14">
        <f t="shared" ca="1" si="296"/>
        <v>1.0177407700000001</v>
      </c>
      <c r="I958" s="13">
        <f t="shared" si="285"/>
        <v>2.1000000000000001E-2</v>
      </c>
      <c r="J958" s="33">
        <f t="shared" si="286"/>
        <v>44650</v>
      </c>
      <c r="K958" s="2">
        <f t="shared" si="287"/>
        <v>39</v>
      </c>
      <c r="L958" s="17">
        <f t="shared" si="288"/>
        <v>39</v>
      </c>
      <c r="M958" s="12">
        <f t="shared" si="279"/>
        <v>1.0032215229999999</v>
      </c>
      <c r="N958" s="12">
        <f t="shared" ca="1" si="280"/>
        <v>1.0210194450000001</v>
      </c>
      <c r="O958" s="17">
        <f t="shared" si="289"/>
        <v>0</v>
      </c>
      <c r="P958" s="14">
        <f t="shared" ca="1" si="281"/>
        <v>21.019445000000001</v>
      </c>
      <c r="Q958" s="21">
        <f t="shared" si="282"/>
        <v>0</v>
      </c>
      <c r="R958" s="14">
        <f t="shared" si="290"/>
        <v>0</v>
      </c>
      <c r="S958" s="4" t="str">
        <f t="shared" si="291"/>
        <v>J=</v>
      </c>
      <c r="T958" s="33">
        <f t="shared" si="292"/>
        <v>44834</v>
      </c>
      <c r="U958" s="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</row>
    <row r="959" spans="1:148" x14ac:dyDescent="0.15">
      <c r="A959" s="41">
        <f t="shared" si="283"/>
        <v>44708</v>
      </c>
      <c r="B959" s="15">
        <f t="shared" ca="1" si="293"/>
        <v>1021.586423</v>
      </c>
      <c r="C959" s="14">
        <f t="shared" si="284"/>
        <v>1000</v>
      </c>
      <c r="D959" s="13">
        <f ca="1">IF(A959&lt;$B$1,VLOOKUP(A959,[1]DI!$A$4:$B$15000,2,FALSE),0)</f>
        <v>0.1265</v>
      </c>
      <c r="E959" s="14">
        <f t="shared" ca="1" si="294"/>
        <v>1.0004727899999999</v>
      </c>
      <c r="F959" s="14">
        <f ca="1">(TRUNC(PRODUCT($E$12:$E958),16))</f>
        <v>1.12828453031528</v>
      </c>
      <c r="G959" s="14">
        <f t="shared" ca="1" si="295"/>
        <v>1.10809291951366</v>
      </c>
      <c r="H959" s="14">
        <f t="shared" ca="1" si="296"/>
        <v>1.01822195</v>
      </c>
      <c r="I959" s="13">
        <f t="shared" si="285"/>
        <v>2.1000000000000001E-2</v>
      </c>
      <c r="J959" s="33">
        <f t="shared" si="286"/>
        <v>44650</v>
      </c>
      <c r="K959" s="2">
        <f t="shared" si="287"/>
        <v>40</v>
      </c>
      <c r="L959" s="17">
        <f t="shared" si="288"/>
        <v>40</v>
      </c>
      <c r="M959" s="12">
        <f t="shared" si="279"/>
        <v>1.003304263</v>
      </c>
      <c r="N959" s="12">
        <f t="shared" ca="1" si="280"/>
        <v>1.021586423</v>
      </c>
      <c r="O959" s="17">
        <f t="shared" si="289"/>
        <v>0</v>
      </c>
      <c r="P959" s="14">
        <f t="shared" ca="1" si="281"/>
        <v>21.586423</v>
      </c>
      <c r="Q959" s="21">
        <f t="shared" si="282"/>
        <v>0</v>
      </c>
      <c r="R959" s="14">
        <f t="shared" si="290"/>
        <v>0</v>
      </c>
      <c r="S959" s="4" t="str">
        <f t="shared" si="291"/>
        <v>J=</v>
      </c>
      <c r="T959" s="33">
        <f t="shared" si="292"/>
        <v>44834</v>
      </c>
      <c r="U959" s="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</row>
    <row r="960" spans="1:148" x14ac:dyDescent="0.15">
      <c r="A960" s="41">
        <f t="shared" si="283"/>
        <v>44709</v>
      </c>
      <c r="B960" s="15">
        <f t="shared" ca="1" si="293"/>
        <v>1022.1537070000001</v>
      </c>
      <c r="C960" s="14">
        <f t="shared" si="284"/>
        <v>1000</v>
      </c>
      <c r="D960" s="13">
        <f ca="1">IF(A960&lt;$B$1,VLOOKUP(A960,[1]DI!$A$4:$B$15000,2,FALSE),0)</f>
        <v>0</v>
      </c>
      <c r="E960" s="14">
        <f t="shared" ca="1" si="294"/>
        <v>1</v>
      </c>
      <c r="F960" s="14">
        <f ca="1">(TRUNC(PRODUCT($E$12:$E959),16))</f>
        <v>1.12881797195837</v>
      </c>
      <c r="G960" s="14">
        <f t="shared" ca="1" si="295"/>
        <v>1.10809291951366</v>
      </c>
      <c r="H960" s="14">
        <f t="shared" ca="1" si="296"/>
        <v>1.01870335</v>
      </c>
      <c r="I960" s="13">
        <f t="shared" si="285"/>
        <v>2.1000000000000001E-2</v>
      </c>
      <c r="J960" s="33">
        <f t="shared" si="286"/>
        <v>44650</v>
      </c>
      <c r="K960" s="2">
        <f t="shared" si="287"/>
        <v>40</v>
      </c>
      <c r="L960" s="17">
        <f t="shared" si="288"/>
        <v>41</v>
      </c>
      <c r="M960" s="12">
        <f t="shared" si="279"/>
        <v>1.0033870090000001</v>
      </c>
      <c r="N960" s="12">
        <f t="shared" ca="1" si="280"/>
        <v>1.022153707</v>
      </c>
      <c r="O960" s="17">
        <f t="shared" si="289"/>
        <v>0</v>
      </c>
      <c r="P960" s="14">
        <f t="shared" ca="1" si="281"/>
        <v>22.153707000000001</v>
      </c>
      <c r="Q960" s="21">
        <f t="shared" si="282"/>
        <v>0</v>
      </c>
      <c r="R960" s="14">
        <f t="shared" si="290"/>
        <v>0</v>
      </c>
      <c r="S960" s="4" t="str">
        <f t="shared" si="291"/>
        <v>J=</v>
      </c>
      <c r="T960" s="33">
        <f t="shared" si="292"/>
        <v>44834</v>
      </c>
      <c r="U960" s="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</row>
    <row r="961" spans="1:148" x14ac:dyDescent="0.15">
      <c r="A961" s="41">
        <f t="shared" si="283"/>
        <v>44710</v>
      </c>
      <c r="B961" s="15">
        <f t="shared" ca="1" si="293"/>
        <v>1022.1537070000001</v>
      </c>
      <c r="C961" s="14">
        <f t="shared" si="284"/>
        <v>1000</v>
      </c>
      <c r="D961" s="13">
        <f ca="1">IF(A961&lt;$B$1,VLOOKUP(A961,[1]DI!$A$4:$B$15000,2,FALSE),0)</f>
        <v>0</v>
      </c>
      <c r="E961" s="14">
        <f t="shared" ca="1" si="294"/>
        <v>1</v>
      </c>
      <c r="F961" s="14">
        <f ca="1">(TRUNC(PRODUCT($E$12:$E960),16))</f>
        <v>1.12881797195837</v>
      </c>
      <c r="G961" s="14">
        <f t="shared" ca="1" si="295"/>
        <v>1.10809291951366</v>
      </c>
      <c r="H961" s="14">
        <f t="shared" ca="1" si="296"/>
        <v>1.01870335</v>
      </c>
      <c r="I961" s="13">
        <f t="shared" si="285"/>
        <v>2.1000000000000001E-2</v>
      </c>
      <c r="J961" s="33">
        <f t="shared" si="286"/>
        <v>44650</v>
      </c>
      <c r="K961" s="2">
        <f t="shared" si="287"/>
        <v>40</v>
      </c>
      <c r="L961" s="17">
        <f t="shared" si="288"/>
        <v>41</v>
      </c>
      <c r="M961" s="12">
        <f t="shared" si="279"/>
        <v>1.0033870090000001</v>
      </c>
      <c r="N961" s="12">
        <f t="shared" ca="1" si="280"/>
        <v>1.022153707</v>
      </c>
      <c r="O961" s="17">
        <f t="shared" si="289"/>
        <v>0</v>
      </c>
      <c r="P961" s="14">
        <f t="shared" ca="1" si="281"/>
        <v>22.153707000000001</v>
      </c>
      <c r="Q961" s="21">
        <f t="shared" si="282"/>
        <v>0</v>
      </c>
      <c r="R961" s="14">
        <f t="shared" si="290"/>
        <v>0</v>
      </c>
      <c r="S961" s="4" t="str">
        <f t="shared" si="291"/>
        <v>J=</v>
      </c>
      <c r="T961" s="33">
        <f t="shared" si="292"/>
        <v>44834</v>
      </c>
      <c r="U961" s="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</row>
    <row r="962" spans="1:148" x14ac:dyDescent="0.15">
      <c r="A962" s="41">
        <f t="shared" si="283"/>
        <v>44711</v>
      </c>
      <c r="B962" s="15">
        <f t="shared" ca="1" si="293"/>
        <v>1022.1537070000001</v>
      </c>
      <c r="C962" s="14">
        <f t="shared" si="284"/>
        <v>1000</v>
      </c>
      <c r="D962" s="13">
        <f ca="1">IF(A962&lt;$B$1,VLOOKUP(A962,[1]DI!$A$4:$B$15000,2,FALSE),0)</f>
        <v>0.1265</v>
      </c>
      <c r="E962" s="14">
        <f t="shared" ca="1" si="294"/>
        <v>1.0004727899999999</v>
      </c>
      <c r="F962" s="14">
        <f ca="1">(TRUNC(PRODUCT($E$12:$E961),16))</f>
        <v>1.12881797195837</v>
      </c>
      <c r="G962" s="14">
        <f t="shared" ca="1" si="295"/>
        <v>1.10809291951366</v>
      </c>
      <c r="H962" s="14">
        <f t="shared" ca="1" si="296"/>
        <v>1.01870335</v>
      </c>
      <c r="I962" s="13">
        <f t="shared" si="285"/>
        <v>2.1000000000000001E-2</v>
      </c>
      <c r="J962" s="33">
        <f t="shared" si="286"/>
        <v>44650</v>
      </c>
      <c r="K962" s="2">
        <f t="shared" si="287"/>
        <v>41</v>
      </c>
      <c r="L962" s="17">
        <f t="shared" si="288"/>
        <v>41</v>
      </c>
      <c r="M962" s="12">
        <f t="shared" si="279"/>
        <v>1.0033870090000001</v>
      </c>
      <c r="N962" s="12">
        <f t="shared" ca="1" si="280"/>
        <v>1.022153707</v>
      </c>
      <c r="O962" s="17">
        <f t="shared" si="289"/>
        <v>0</v>
      </c>
      <c r="P962" s="14">
        <f t="shared" ca="1" si="281"/>
        <v>22.153707000000001</v>
      </c>
      <c r="Q962" s="21">
        <f t="shared" si="282"/>
        <v>0</v>
      </c>
      <c r="R962" s="14">
        <f t="shared" si="290"/>
        <v>0</v>
      </c>
      <c r="S962" s="4" t="str">
        <f t="shared" si="291"/>
        <v>J=</v>
      </c>
      <c r="T962" s="33">
        <f t="shared" si="292"/>
        <v>44834</v>
      </c>
      <c r="U962" s="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</row>
    <row r="963" spans="1:148" x14ac:dyDescent="0.15">
      <c r="A963" s="41">
        <f t="shared" si="283"/>
        <v>44712</v>
      </c>
      <c r="B963" s="15">
        <f t="shared" ca="1" si="293"/>
        <v>1022.721319</v>
      </c>
      <c r="C963" s="14">
        <f t="shared" si="284"/>
        <v>1000</v>
      </c>
      <c r="D963" s="13">
        <f ca="1">IF(A963&lt;$B$1,VLOOKUP(A963,[1]DI!$A$4:$B$15000,2,FALSE),0)</f>
        <v>0.1265</v>
      </c>
      <c r="E963" s="14">
        <f t="shared" ca="1" si="294"/>
        <v>1.0004727899999999</v>
      </c>
      <c r="F963" s="14">
        <f ca="1">(TRUNC(PRODUCT($E$12:$E962),16))</f>
        <v>1.1293516658073299</v>
      </c>
      <c r="G963" s="14">
        <f t="shared" ca="1" si="295"/>
        <v>1.10809291951366</v>
      </c>
      <c r="H963" s="14">
        <f t="shared" ca="1" si="296"/>
        <v>1.0191849900000001</v>
      </c>
      <c r="I963" s="13">
        <f t="shared" si="285"/>
        <v>2.1000000000000001E-2</v>
      </c>
      <c r="J963" s="33">
        <f t="shared" si="286"/>
        <v>44650</v>
      </c>
      <c r="K963" s="2">
        <f t="shared" si="287"/>
        <v>42</v>
      </c>
      <c r="L963" s="17">
        <f t="shared" si="288"/>
        <v>42</v>
      </c>
      <c r="M963" s="12">
        <f t="shared" si="279"/>
        <v>1.0034697619999999</v>
      </c>
      <c r="N963" s="12">
        <f t="shared" ca="1" si="280"/>
        <v>1.022721319</v>
      </c>
      <c r="O963" s="17">
        <f t="shared" si="289"/>
        <v>0</v>
      </c>
      <c r="P963" s="14">
        <f t="shared" ca="1" si="281"/>
        <v>22.721319000000001</v>
      </c>
      <c r="Q963" s="21">
        <f t="shared" si="282"/>
        <v>0</v>
      </c>
      <c r="R963" s="14">
        <f t="shared" si="290"/>
        <v>0</v>
      </c>
      <c r="S963" s="4" t="str">
        <f t="shared" si="291"/>
        <v>J=</v>
      </c>
      <c r="T963" s="33">
        <f t="shared" si="292"/>
        <v>44834</v>
      </c>
      <c r="U963" s="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</row>
    <row r="964" spans="1:148" x14ac:dyDescent="0.15">
      <c r="A964" s="41">
        <f t="shared" si="283"/>
        <v>44713</v>
      </c>
      <c r="B964" s="15">
        <f t="shared" ca="1" si="293"/>
        <v>1023.2892389900001</v>
      </c>
      <c r="C964" s="14">
        <f t="shared" si="284"/>
        <v>1000</v>
      </c>
      <c r="D964" s="13">
        <f ca="1">IF(A964&lt;$B$1,VLOOKUP(A964,[1]DI!$A$4:$B$15000,2,FALSE),0)</f>
        <v>0.1265</v>
      </c>
      <c r="E964" s="14">
        <f t="shared" ca="1" si="294"/>
        <v>1.0004727899999999</v>
      </c>
      <c r="F964" s="14">
        <f ca="1">(TRUNC(PRODUCT($E$12:$E963),16))</f>
        <v>1.1298856119814</v>
      </c>
      <c r="G964" s="14">
        <f t="shared" ca="1" si="295"/>
        <v>1.10809291951366</v>
      </c>
      <c r="H964" s="14">
        <f t="shared" ca="1" si="296"/>
        <v>1.0196668499999999</v>
      </c>
      <c r="I964" s="13">
        <f t="shared" si="285"/>
        <v>2.1000000000000001E-2</v>
      </c>
      <c r="J964" s="33">
        <f t="shared" si="286"/>
        <v>44650</v>
      </c>
      <c r="K964" s="2">
        <f t="shared" si="287"/>
        <v>43</v>
      </c>
      <c r="L964" s="17">
        <f t="shared" si="288"/>
        <v>43</v>
      </c>
      <c r="M964" s="12">
        <f t="shared" si="279"/>
        <v>1.0035525219999999</v>
      </c>
      <c r="N964" s="12">
        <f t="shared" ca="1" si="280"/>
        <v>1.0232892389999999</v>
      </c>
      <c r="O964" s="17">
        <f t="shared" si="289"/>
        <v>0</v>
      </c>
      <c r="P964" s="14">
        <f t="shared" ca="1" si="281"/>
        <v>23.289238990000001</v>
      </c>
      <c r="Q964" s="21">
        <f t="shared" si="282"/>
        <v>0</v>
      </c>
      <c r="R964" s="14">
        <f t="shared" si="290"/>
        <v>0</v>
      </c>
      <c r="S964" s="4" t="str">
        <f t="shared" si="291"/>
        <v>J=</v>
      </c>
      <c r="T964" s="33">
        <f t="shared" si="292"/>
        <v>44834</v>
      </c>
      <c r="U964" s="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</row>
    <row r="965" spans="1:148" x14ac:dyDescent="0.15">
      <c r="A965" s="41">
        <f t="shared" si="283"/>
        <v>44714</v>
      </c>
      <c r="B965" s="15">
        <f t="shared" ca="1" si="293"/>
        <v>1023.85746599</v>
      </c>
      <c r="C965" s="14">
        <f t="shared" si="284"/>
        <v>1000</v>
      </c>
      <c r="D965" s="13">
        <f ca="1">IF(A965&lt;$B$1,VLOOKUP(A965,[1]DI!$A$4:$B$15000,2,FALSE),0)</f>
        <v>0.1265</v>
      </c>
      <c r="E965" s="14">
        <f t="shared" ca="1" si="294"/>
        <v>1.0004727899999999</v>
      </c>
      <c r="F965" s="14">
        <f ca="1">(TRUNC(PRODUCT($E$12:$E964),16))</f>
        <v>1.1304198105998899</v>
      </c>
      <c r="G965" s="14">
        <f t="shared" ca="1" si="295"/>
        <v>1.10809291951366</v>
      </c>
      <c r="H965" s="14">
        <f t="shared" ca="1" si="296"/>
        <v>1.02014893</v>
      </c>
      <c r="I965" s="13">
        <f t="shared" si="285"/>
        <v>2.1000000000000001E-2</v>
      </c>
      <c r="J965" s="33">
        <f t="shared" si="286"/>
        <v>44650</v>
      </c>
      <c r="K965" s="2">
        <f t="shared" si="287"/>
        <v>44</v>
      </c>
      <c r="L965" s="17">
        <f t="shared" si="288"/>
        <v>44</v>
      </c>
      <c r="M965" s="12">
        <f t="shared" si="279"/>
        <v>1.003635289</v>
      </c>
      <c r="N965" s="12">
        <f t="shared" ca="1" si="280"/>
        <v>1.0238574659999999</v>
      </c>
      <c r="O965" s="17">
        <f t="shared" si="289"/>
        <v>0</v>
      </c>
      <c r="P965" s="14">
        <f t="shared" ca="1" si="281"/>
        <v>23.857465990000001</v>
      </c>
      <c r="Q965" s="21">
        <f t="shared" si="282"/>
        <v>0</v>
      </c>
      <c r="R965" s="14">
        <f t="shared" si="290"/>
        <v>0</v>
      </c>
      <c r="S965" s="4" t="str">
        <f t="shared" si="291"/>
        <v>J=</v>
      </c>
      <c r="T965" s="33">
        <f t="shared" si="292"/>
        <v>44834</v>
      </c>
      <c r="U965" s="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</row>
    <row r="966" spans="1:148" x14ac:dyDescent="0.15">
      <c r="A966" s="41">
        <f t="shared" si="283"/>
        <v>44715</v>
      </c>
      <c r="B966" s="15">
        <f t="shared" ca="1" si="293"/>
        <v>1024.426021</v>
      </c>
      <c r="C966" s="14">
        <f t="shared" si="284"/>
        <v>1000</v>
      </c>
      <c r="D966" s="13">
        <f ca="1">IF(A966&lt;$B$1,VLOOKUP(A966,[1]DI!$A$4:$B$15000,2,FALSE),0)</f>
        <v>0.1265</v>
      </c>
      <c r="E966" s="14">
        <f t="shared" ca="1" si="294"/>
        <v>1.0004727899999999</v>
      </c>
      <c r="F966" s="14">
        <f ca="1">(TRUNC(PRODUCT($E$12:$E965),16))</f>
        <v>1.13095426178215</v>
      </c>
      <c r="G966" s="14">
        <f t="shared" ca="1" si="295"/>
        <v>1.10809291951366</v>
      </c>
      <c r="H966" s="14">
        <f t="shared" ca="1" si="296"/>
        <v>1.0206312500000001</v>
      </c>
      <c r="I966" s="13">
        <f t="shared" si="285"/>
        <v>2.1000000000000001E-2</v>
      </c>
      <c r="J966" s="33">
        <f t="shared" si="286"/>
        <v>44650</v>
      </c>
      <c r="K966" s="2">
        <f t="shared" si="287"/>
        <v>45</v>
      </c>
      <c r="L966" s="17">
        <f t="shared" si="288"/>
        <v>45</v>
      </c>
      <c r="M966" s="12">
        <f t="shared" si="279"/>
        <v>1.003718063</v>
      </c>
      <c r="N966" s="12">
        <f t="shared" ca="1" si="280"/>
        <v>1.024426021</v>
      </c>
      <c r="O966" s="17">
        <f t="shared" si="289"/>
        <v>0</v>
      </c>
      <c r="P966" s="14">
        <f t="shared" ca="1" si="281"/>
        <v>24.426020999999999</v>
      </c>
      <c r="Q966" s="21">
        <f t="shared" si="282"/>
        <v>0</v>
      </c>
      <c r="R966" s="14">
        <f t="shared" si="290"/>
        <v>0</v>
      </c>
      <c r="S966" s="4" t="str">
        <f t="shared" si="291"/>
        <v>J=</v>
      </c>
      <c r="T966" s="33">
        <f t="shared" si="292"/>
        <v>44834</v>
      </c>
      <c r="U966" s="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</row>
    <row r="967" spans="1:148" x14ac:dyDescent="0.15">
      <c r="A967" s="41">
        <f t="shared" si="283"/>
        <v>44716</v>
      </c>
      <c r="B967" s="15">
        <f t="shared" ca="1" si="293"/>
        <v>1024.9948830000001</v>
      </c>
      <c r="C967" s="14">
        <f t="shared" si="284"/>
        <v>1000</v>
      </c>
      <c r="D967" s="13">
        <f ca="1">IF(A967&lt;$B$1,VLOOKUP(A967,[1]DI!$A$4:$B$15000,2,FALSE),0)</f>
        <v>0</v>
      </c>
      <c r="E967" s="14">
        <f t="shared" ca="1" si="294"/>
        <v>1</v>
      </c>
      <c r="F967" s="14">
        <f ca="1">(TRUNC(PRODUCT($E$12:$E966),16))</f>
        <v>1.13148896564757</v>
      </c>
      <c r="G967" s="14">
        <f t="shared" ca="1" si="295"/>
        <v>1.10809291951366</v>
      </c>
      <c r="H967" s="14">
        <f t="shared" ca="1" si="296"/>
        <v>1.02111379</v>
      </c>
      <c r="I967" s="13">
        <f t="shared" si="285"/>
        <v>2.1000000000000001E-2</v>
      </c>
      <c r="J967" s="33">
        <f t="shared" si="286"/>
        <v>44650</v>
      </c>
      <c r="K967" s="2">
        <f t="shared" si="287"/>
        <v>45</v>
      </c>
      <c r="L967" s="17">
        <f t="shared" si="288"/>
        <v>46</v>
      </c>
      <c r="M967" s="12">
        <f t="shared" si="279"/>
        <v>1.0038008430000001</v>
      </c>
      <c r="N967" s="12">
        <f t="shared" ca="1" si="280"/>
        <v>1.024994883</v>
      </c>
      <c r="O967" s="17">
        <f t="shared" si="289"/>
        <v>0</v>
      </c>
      <c r="P967" s="14">
        <f t="shared" ca="1" si="281"/>
        <v>24.994883000000002</v>
      </c>
      <c r="Q967" s="21">
        <f t="shared" si="282"/>
        <v>0</v>
      </c>
      <c r="R967" s="14">
        <f t="shared" si="290"/>
        <v>0</v>
      </c>
      <c r="S967" s="4" t="str">
        <f t="shared" si="291"/>
        <v>J=</v>
      </c>
      <c r="T967" s="33">
        <f t="shared" si="292"/>
        <v>44834</v>
      </c>
      <c r="U967" s="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</row>
    <row r="968" spans="1:148" x14ac:dyDescent="0.15">
      <c r="A968" s="41">
        <f t="shared" si="283"/>
        <v>44717</v>
      </c>
      <c r="B968" s="15">
        <f t="shared" ca="1" si="293"/>
        <v>1024.9948830000001</v>
      </c>
      <c r="C968" s="14">
        <f t="shared" si="284"/>
        <v>1000</v>
      </c>
      <c r="D968" s="13">
        <f ca="1">IF(A968&lt;$B$1,VLOOKUP(A968,[1]DI!$A$4:$B$15000,2,FALSE),0)</f>
        <v>0</v>
      </c>
      <c r="E968" s="14">
        <f t="shared" ca="1" si="294"/>
        <v>1</v>
      </c>
      <c r="F968" s="14">
        <f ca="1">(TRUNC(PRODUCT($E$12:$E967),16))</f>
        <v>1.13148896564757</v>
      </c>
      <c r="G968" s="14">
        <f t="shared" ca="1" si="295"/>
        <v>1.10809291951366</v>
      </c>
      <c r="H968" s="14">
        <f t="shared" ca="1" si="296"/>
        <v>1.02111379</v>
      </c>
      <c r="I968" s="13">
        <f t="shared" si="285"/>
        <v>2.1000000000000001E-2</v>
      </c>
      <c r="J968" s="33">
        <f t="shared" si="286"/>
        <v>44650</v>
      </c>
      <c r="K968" s="2">
        <f t="shared" si="287"/>
        <v>45</v>
      </c>
      <c r="L968" s="17">
        <f t="shared" si="288"/>
        <v>46</v>
      </c>
      <c r="M968" s="12">
        <f t="shared" si="279"/>
        <v>1.0038008430000001</v>
      </c>
      <c r="N968" s="12">
        <f t="shared" ca="1" si="280"/>
        <v>1.024994883</v>
      </c>
      <c r="O968" s="17">
        <f t="shared" si="289"/>
        <v>0</v>
      </c>
      <c r="P968" s="14">
        <f t="shared" ca="1" si="281"/>
        <v>24.994883000000002</v>
      </c>
      <c r="Q968" s="21">
        <f t="shared" si="282"/>
        <v>0</v>
      </c>
      <c r="R968" s="14">
        <f t="shared" si="290"/>
        <v>0</v>
      </c>
      <c r="S968" s="4" t="str">
        <f t="shared" si="291"/>
        <v>J=</v>
      </c>
      <c r="T968" s="33">
        <f t="shared" si="292"/>
        <v>44834</v>
      </c>
      <c r="U968" s="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</row>
    <row r="969" spans="1:148" x14ac:dyDescent="0.15">
      <c r="A969" s="41">
        <f t="shared" si="283"/>
        <v>44718</v>
      </c>
      <c r="B969" s="15">
        <f t="shared" ca="1" si="293"/>
        <v>1024.9948830000001</v>
      </c>
      <c r="C969" s="14">
        <f t="shared" si="284"/>
        <v>1000</v>
      </c>
      <c r="D969" s="13">
        <f ca="1">IF(A969&lt;$B$1,VLOOKUP(A969,[1]DI!$A$4:$B$15000,2,FALSE),0)</f>
        <v>0.1265</v>
      </c>
      <c r="E969" s="14">
        <f t="shared" ca="1" si="294"/>
        <v>1.0004727899999999</v>
      </c>
      <c r="F969" s="14">
        <f ca="1">(TRUNC(PRODUCT($E$12:$E968),16))</f>
        <v>1.13148896564757</v>
      </c>
      <c r="G969" s="14">
        <f t="shared" ca="1" si="295"/>
        <v>1.10809291951366</v>
      </c>
      <c r="H969" s="14">
        <f t="shared" ca="1" si="296"/>
        <v>1.02111379</v>
      </c>
      <c r="I969" s="13">
        <f t="shared" si="285"/>
        <v>2.1000000000000001E-2</v>
      </c>
      <c r="J969" s="33">
        <f t="shared" si="286"/>
        <v>44650</v>
      </c>
      <c r="K969" s="2">
        <f t="shared" si="287"/>
        <v>46</v>
      </c>
      <c r="L969" s="17">
        <f t="shared" si="288"/>
        <v>46</v>
      </c>
      <c r="M969" s="12">
        <f t="shared" si="279"/>
        <v>1.0038008430000001</v>
      </c>
      <c r="N969" s="12">
        <f t="shared" ca="1" si="280"/>
        <v>1.024994883</v>
      </c>
      <c r="O969" s="17">
        <f t="shared" si="289"/>
        <v>0</v>
      </c>
      <c r="P969" s="14">
        <f t="shared" ca="1" si="281"/>
        <v>24.994883000000002</v>
      </c>
      <c r="Q969" s="21">
        <f t="shared" si="282"/>
        <v>0</v>
      </c>
      <c r="R969" s="14">
        <f t="shared" si="290"/>
        <v>0</v>
      </c>
      <c r="S969" s="4" t="str">
        <f t="shared" si="291"/>
        <v>J=</v>
      </c>
      <c r="T969" s="33">
        <f t="shared" si="292"/>
        <v>44834</v>
      </c>
      <c r="U969" s="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</row>
    <row r="970" spans="1:148" x14ac:dyDescent="0.15">
      <c r="A970" s="41">
        <f t="shared" si="283"/>
        <v>44719</v>
      </c>
      <c r="B970" s="15">
        <f t="shared" ca="1" si="293"/>
        <v>1025.564073</v>
      </c>
      <c r="C970" s="14">
        <f t="shared" si="284"/>
        <v>1000</v>
      </c>
      <c r="D970" s="13">
        <f ca="1">IF(A970&lt;$B$1,VLOOKUP(A970,[1]DI!$A$4:$B$15000,2,FALSE),0)</f>
        <v>0.1265</v>
      </c>
      <c r="E970" s="14">
        <f t="shared" ca="1" si="294"/>
        <v>1.0004727899999999</v>
      </c>
      <c r="F970" s="14">
        <f ca="1">(TRUNC(PRODUCT($E$12:$E969),16))</f>
        <v>1.1320239223156401</v>
      </c>
      <c r="G970" s="14">
        <f t="shared" ca="1" si="295"/>
        <v>1.10809291951366</v>
      </c>
      <c r="H970" s="14">
        <f t="shared" ca="1" si="296"/>
        <v>1.02159657</v>
      </c>
      <c r="I970" s="13">
        <f t="shared" si="285"/>
        <v>2.1000000000000001E-2</v>
      </c>
      <c r="J970" s="33">
        <f t="shared" si="286"/>
        <v>44650</v>
      </c>
      <c r="K970" s="2">
        <f t="shared" si="287"/>
        <v>47</v>
      </c>
      <c r="L970" s="17">
        <f t="shared" si="288"/>
        <v>47</v>
      </c>
      <c r="M970" s="12">
        <f t="shared" si="279"/>
        <v>1.00388363</v>
      </c>
      <c r="N970" s="12">
        <f t="shared" ca="1" si="280"/>
        <v>1.025564073</v>
      </c>
      <c r="O970" s="17">
        <f t="shared" si="289"/>
        <v>0</v>
      </c>
      <c r="P970" s="14">
        <f t="shared" ca="1" si="281"/>
        <v>25.564073</v>
      </c>
      <c r="Q970" s="21">
        <f t="shared" si="282"/>
        <v>0</v>
      </c>
      <c r="R970" s="14">
        <f t="shared" si="290"/>
        <v>0</v>
      </c>
      <c r="S970" s="4" t="str">
        <f t="shared" si="291"/>
        <v>J=</v>
      </c>
      <c r="T970" s="33">
        <f t="shared" si="292"/>
        <v>44834</v>
      </c>
      <c r="U970" s="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</row>
    <row r="971" spans="1:148" x14ac:dyDescent="0.15">
      <c r="A971" s="41">
        <f t="shared" si="283"/>
        <v>44720</v>
      </c>
      <c r="B971" s="15">
        <f t="shared" ca="1" si="293"/>
        <v>1026.13357099</v>
      </c>
      <c r="C971" s="14">
        <f t="shared" si="284"/>
        <v>1000</v>
      </c>
      <c r="D971" s="13">
        <f ca="1">IF(A971&lt;$B$1,VLOOKUP(A971,[1]DI!$A$4:$B$15000,2,FALSE),0)</f>
        <v>0.1265</v>
      </c>
      <c r="E971" s="14">
        <f t="shared" ca="1" si="294"/>
        <v>1.0004727899999999</v>
      </c>
      <c r="F971" s="14">
        <f ca="1">(TRUNC(PRODUCT($E$12:$E970),16))</f>
        <v>1.1325591319058701</v>
      </c>
      <c r="G971" s="14">
        <f t="shared" ca="1" si="295"/>
        <v>1.10809291951366</v>
      </c>
      <c r="H971" s="14">
        <f t="shared" ca="1" si="296"/>
        <v>1.02207957</v>
      </c>
      <c r="I971" s="13">
        <f t="shared" si="285"/>
        <v>2.1000000000000001E-2</v>
      </c>
      <c r="J971" s="33">
        <f t="shared" si="286"/>
        <v>44650</v>
      </c>
      <c r="K971" s="2">
        <f t="shared" si="287"/>
        <v>48</v>
      </c>
      <c r="L971" s="17">
        <f t="shared" si="288"/>
        <v>48</v>
      </c>
      <c r="M971" s="12">
        <f t="shared" si="279"/>
        <v>1.0039664239999999</v>
      </c>
      <c r="N971" s="12">
        <f t="shared" ca="1" si="280"/>
        <v>1.0261335709999999</v>
      </c>
      <c r="O971" s="17">
        <f t="shared" si="289"/>
        <v>0</v>
      </c>
      <c r="P971" s="14">
        <f t="shared" ca="1" si="281"/>
        <v>26.133570989999999</v>
      </c>
      <c r="Q971" s="21">
        <f t="shared" si="282"/>
        <v>0</v>
      </c>
      <c r="R971" s="14">
        <f t="shared" si="290"/>
        <v>0</v>
      </c>
      <c r="S971" s="4" t="str">
        <f t="shared" si="291"/>
        <v>J=</v>
      </c>
      <c r="T971" s="33">
        <f t="shared" si="292"/>
        <v>44834</v>
      </c>
      <c r="U971" s="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</row>
    <row r="972" spans="1:148" x14ac:dyDescent="0.15">
      <c r="A972" s="41">
        <f t="shared" si="283"/>
        <v>44721</v>
      </c>
      <c r="B972" s="15">
        <f t="shared" ca="1" si="293"/>
        <v>1026.703387</v>
      </c>
      <c r="C972" s="14">
        <f t="shared" si="284"/>
        <v>1000</v>
      </c>
      <c r="D972" s="13">
        <f ca="1">IF(A972&lt;$B$1,VLOOKUP(A972,[1]DI!$A$4:$B$15000,2,FALSE),0)</f>
        <v>0.1265</v>
      </c>
      <c r="E972" s="14">
        <f t="shared" ca="1" si="294"/>
        <v>1.0004727899999999</v>
      </c>
      <c r="F972" s="14">
        <f ca="1">(TRUNC(PRODUCT($E$12:$E971),16))</f>
        <v>1.1330945945378501</v>
      </c>
      <c r="G972" s="14">
        <f t="shared" ca="1" si="295"/>
        <v>1.10809291951366</v>
      </c>
      <c r="H972" s="14">
        <f t="shared" ca="1" si="296"/>
        <v>1.0225628</v>
      </c>
      <c r="I972" s="13">
        <f t="shared" si="285"/>
        <v>2.1000000000000001E-2</v>
      </c>
      <c r="J972" s="33">
        <f t="shared" si="286"/>
        <v>44650</v>
      </c>
      <c r="K972" s="2">
        <f t="shared" si="287"/>
        <v>49</v>
      </c>
      <c r="L972" s="17">
        <f t="shared" si="288"/>
        <v>49</v>
      </c>
      <c r="M972" s="12">
        <f t="shared" ref="M972:M1035" si="297">ROUND((I972+1)^(L972/252),9)</f>
        <v>1.0040492249999999</v>
      </c>
      <c r="N972" s="12">
        <f t="shared" ref="N972:N1035" ca="1" si="298">ROUND(H972*M972,9)</f>
        <v>1.026703387</v>
      </c>
      <c r="O972" s="17">
        <f t="shared" si="289"/>
        <v>0</v>
      </c>
      <c r="P972" s="14">
        <f t="shared" ref="P972:P1035" ca="1" si="299">TRUNC(((N972-1)*C972),8)</f>
        <v>26.703386999999999</v>
      </c>
      <c r="Q972" s="21">
        <f t="shared" ref="Q972:Q1035" si="300">IF($O972&gt;0,VLOOKUP($O972,$W$12:$AC$150,7),0)</f>
        <v>0</v>
      </c>
      <c r="R972" s="14">
        <f t="shared" si="290"/>
        <v>0</v>
      </c>
      <c r="S972" s="4" t="str">
        <f t="shared" si="291"/>
        <v>J=</v>
      </c>
      <c r="T972" s="33">
        <f t="shared" si="292"/>
        <v>44834</v>
      </c>
      <c r="U972" s="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</row>
    <row r="973" spans="1:148" x14ac:dyDescent="0.15">
      <c r="A973" s="41">
        <f t="shared" ref="A973:A1036" si="301">(A972+1)</f>
        <v>44722</v>
      </c>
      <c r="B973" s="15">
        <f t="shared" ca="1" si="293"/>
        <v>1027.2735110000001</v>
      </c>
      <c r="C973" s="14">
        <f t="shared" ref="C973:C1036" si="302">(C972-R972)</f>
        <v>1000</v>
      </c>
      <c r="D973" s="13">
        <f ca="1">IF(A973&lt;$B$1,VLOOKUP(A973,[1]DI!$A$4:$B$15000,2,FALSE),0)</f>
        <v>0.1265</v>
      </c>
      <c r="E973" s="14">
        <f t="shared" ca="1" si="294"/>
        <v>1.0004727899999999</v>
      </c>
      <c r="F973" s="14">
        <f ca="1">(TRUNC(PRODUCT($E$12:$E972),16))</f>
        <v>1.1336303103312</v>
      </c>
      <c r="G973" s="14">
        <f t="shared" ca="1" si="295"/>
        <v>1.10809291951366</v>
      </c>
      <c r="H973" s="14">
        <f t="shared" ca="1" si="296"/>
        <v>1.0230462499999999</v>
      </c>
      <c r="I973" s="13">
        <f t="shared" ref="I973:I1036" si="303">I972</f>
        <v>2.1000000000000001E-2</v>
      </c>
      <c r="J973" s="33">
        <f t="shared" ref="J973:J1036" si="304">IF(O972&gt;0,VLOOKUP(O972,W$12:AG$150,2),J972)</f>
        <v>44650</v>
      </c>
      <c r="K973" s="2">
        <f t="shared" ref="K973:K1036" si="305">IF(A973&gt;J973,IF(NETWORKDAYS(J973,A973,$W$160:$W$544)-1=0,1,NETWORKDAYS(J973,A973,$W$160:$W$544)-1),0)</f>
        <v>50</v>
      </c>
      <c r="L973" s="17">
        <f t="shared" ref="L973:L1036" si="306">IF(AND(K973=1,K972=1),1,IF(K973&gt;0,IF(K973=K972,K973+1,K973),0))</f>
        <v>50</v>
      </c>
      <c r="M973" s="12">
        <f t="shared" si="297"/>
        <v>1.0041320330000001</v>
      </c>
      <c r="N973" s="12">
        <f t="shared" ca="1" si="298"/>
        <v>1.027273511</v>
      </c>
      <c r="O973" s="17">
        <f t="shared" ref="O973:O1036" si="307">IF(VLOOKUP(A973,X$12:AE$150,8)=VLOOKUP(A972,X$12:AE$150,8),0,VLOOKUP(A973,X$12:AE$150,8))</f>
        <v>0</v>
      </c>
      <c r="P973" s="14">
        <f t="shared" ca="1" si="299"/>
        <v>27.273510999999999</v>
      </c>
      <c r="Q973" s="21">
        <f t="shared" si="300"/>
        <v>0</v>
      </c>
      <c r="R973" s="14">
        <f t="shared" ref="R973:R1036" si="308">IF(Q973&gt;0,TRUNC(Q973*C973,8),0)</f>
        <v>0</v>
      </c>
      <c r="S973" s="4" t="str">
        <f t="shared" ref="S973:S1036" si="309">IF(O972&gt;0,VLOOKUP(O972,W$12:AG$150,10),S972)</f>
        <v>J=</v>
      </c>
      <c r="T973" s="33">
        <f t="shared" ref="T973:T1036" si="310">IF(O972&gt;0,VLOOKUP(O972,W$12:AG$150,11),T972)</f>
        <v>44834</v>
      </c>
      <c r="U973" s="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</row>
    <row r="974" spans="1:148" x14ac:dyDescent="0.15">
      <c r="A974" s="41">
        <f t="shared" si="301"/>
        <v>44723</v>
      </c>
      <c r="B974" s="15">
        <f t="shared" ref="B974:B1037" ca="1" si="311">IF(A974&lt;=TODAY(),C974+P974,IF(AND(A974&gt;TODAY(),A974&lt;=$B$1),IF(VLOOKUP(TODAY(),$A$10:$D$5000,4,FALSE)=0,"n.d",C974+P974),"n.d"))</f>
        <v>1027.843963</v>
      </c>
      <c r="C974" s="14">
        <f t="shared" si="302"/>
        <v>1000</v>
      </c>
      <c r="D974" s="13">
        <f ca="1">IF(A974&lt;$B$1,VLOOKUP(A974,[1]DI!$A$4:$B$15000,2,FALSE),0)</f>
        <v>0</v>
      </c>
      <c r="E974" s="14">
        <f t="shared" ref="E974:E1037" ca="1" si="312">ROUND(((1+D974)^(1/252)),8)</f>
        <v>1</v>
      </c>
      <c r="F974" s="14">
        <f ca="1">(TRUNC(PRODUCT($E$12:$E973),16))</f>
        <v>1.13416627940562</v>
      </c>
      <c r="G974" s="14">
        <f t="shared" ref="G974:G1037" ca="1" si="313">IF(O973&gt;0,F973,G973)</f>
        <v>1.10809291951366</v>
      </c>
      <c r="H974" s="14">
        <f t="shared" ref="H974:H1037" ca="1" si="314">ROUND(F974/G974,8)</f>
        <v>1.02352994</v>
      </c>
      <c r="I974" s="13">
        <f t="shared" si="303"/>
        <v>2.1000000000000001E-2</v>
      </c>
      <c r="J974" s="33">
        <f t="shared" si="304"/>
        <v>44650</v>
      </c>
      <c r="K974" s="2">
        <f t="shared" si="305"/>
        <v>50</v>
      </c>
      <c r="L974" s="17">
        <f t="shared" si="306"/>
        <v>51</v>
      </c>
      <c r="M974" s="12">
        <f t="shared" si="297"/>
        <v>1.0042148479999999</v>
      </c>
      <c r="N974" s="12">
        <f t="shared" ca="1" si="298"/>
        <v>1.027843963</v>
      </c>
      <c r="O974" s="17">
        <f t="shared" si="307"/>
        <v>0</v>
      </c>
      <c r="P974" s="14">
        <f t="shared" ca="1" si="299"/>
        <v>27.843962999999999</v>
      </c>
      <c r="Q974" s="21">
        <f t="shared" si="300"/>
        <v>0</v>
      </c>
      <c r="R974" s="14">
        <f t="shared" si="308"/>
        <v>0</v>
      </c>
      <c r="S974" s="4" t="str">
        <f t="shared" si="309"/>
        <v>J=</v>
      </c>
      <c r="T974" s="33">
        <f t="shared" si="310"/>
        <v>44834</v>
      </c>
      <c r="U974" s="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</row>
    <row r="975" spans="1:148" x14ac:dyDescent="0.15">
      <c r="A975" s="41">
        <f t="shared" si="301"/>
        <v>44724</v>
      </c>
      <c r="B975" s="15">
        <f t="shared" ca="1" si="311"/>
        <v>1027.843963</v>
      </c>
      <c r="C975" s="14">
        <f t="shared" si="302"/>
        <v>1000</v>
      </c>
      <c r="D975" s="13">
        <f ca="1">IF(A975&lt;$B$1,VLOOKUP(A975,[1]DI!$A$4:$B$15000,2,FALSE),0)</f>
        <v>0</v>
      </c>
      <c r="E975" s="14">
        <f t="shared" ca="1" si="312"/>
        <v>1</v>
      </c>
      <c r="F975" s="14">
        <f ca="1">(TRUNC(PRODUCT($E$12:$E974),16))</f>
        <v>1.13416627940562</v>
      </c>
      <c r="G975" s="14">
        <f t="shared" ca="1" si="313"/>
        <v>1.10809291951366</v>
      </c>
      <c r="H975" s="14">
        <f t="shared" ca="1" si="314"/>
        <v>1.02352994</v>
      </c>
      <c r="I975" s="13">
        <f t="shared" si="303"/>
        <v>2.1000000000000001E-2</v>
      </c>
      <c r="J975" s="33">
        <f t="shared" si="304"/>
        <v>44650</v>
      </c>
      <c r="K975" s="2">
        <f t="shared" si="305"/>
        <v>50</v>
      </c>
      <c r="L975" s="17">
        <f t="shared" si="306"/>
        <v>51</v>
      </c>
      <c r="M975" s="12">
        <f t="shared" si="297"/>
        <v>1.0042148479999999</v>
      </c>
      <c r="N975" s="12">
        <f t="shared" ca="1" si="298"/>
        <v>1.027843963</v>
      </c>
      <c r="O975" s="17">
        <f t="shared" si="307"/>
        <v>0</v>
      </c>
      <c r="P975" s="14">
        <f t="shared" ca="1" si="299"/>
        <v>27.843962999999999</v>
      </c>
      <c r="Q975" s="21">
        <f t="shared" si="300"/>
        <v>0</v>
      </c>
      <c r="R975" s="14">
        <f t="shared" si="308"/>
        <v>0</v>
      </c>
      <c r="S975" s="4" t="str">
        <f t="shared" si="309"/>
        <v>J=</v>
      </c>
      <c r="T975" s="33">
        <f t="shared" si="310"/>
        <v>44834</v>
      </c>
      <c r="U975" s="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</row>
    <row r="976" spans="1:148" x14ac:dyDescent="0.15">
      <c r="A976" s="41">
        <f t="shared" si="301"/>
        <v>44725</v>
      </c>
      <c r="B976" s="15">
        <f t="shared" ca="1" si="311"/>
        <v>1027.843963</v>
      </c>
      <c r="C976" s="14">
        <f t="shared" si="302"/>
        <v>1000</v>
      </c>
      <c r="D976" s="13">
        <f ca="1">IF(A976&lt;$B$1,VLOOKUP(A976,[1]DI!$A$4:$B$15000,2,FALSE),0)</f>
        <v>0.1265</v>
      </c>
      <c r="E976" s="14">
        <f t="shared" ca="1" si="312"/>
        <v>1.0004727899999999</v>
      </c>
      <c r="F976" s="14">
        <f ca="1">(TRUNC(PRODUCT($E$12:$E975),16))</f>
        <v>1.13416627940562</v>
      </c>
      <c r="G976" s="14">
        <f t="shared" ca="1" si="313"/>
        <v>1.10809291951366</v>
      </c>
      <c r="H976" s="14">
        <f t="shared" ca="1" si="314"/>
        <v>1.02352994</v>
      </c>
      <c r="I976" s="13">
        <f t="shared" si="303"/>
        <v>2.1000000000000001E-2</v>
      </c>
      <c r="J976" s="33">
        <f t="shared" si="304"/>
        <v>44650</v>
      </c>
      <c r="K976" s="2">
        <f t="shared" si="305"/>
        <v>51</v>
      </c>
      <c r="L976" s="17">
        <f t="shared" si="306"/>
        <v>51</v>
      </c>
      <c r="M976" s="12">
        <f t="shared" si="297"/>
        <v>1.0042148479999999</v>
      </c>
      <c r="N976" s="12">
        <f t="shared" ca="1" si="298"/>
        <v>1.027843963</v>
      </c>
      <c r="O976" s="17">
        <f t="shared" si="307"/>
        <v>0</v>
      </c>
      <c r="P976" s="14">
        <f t="shared" ca="1" si="299"/>
        <v>27.843962999999999</v>
      </c>
      <c r="Q976" s="21">
        <f t="shared" si="300"/>
        <v>0</v>
      </c>
      <c r="R976" s="14">
        <f t="shared" si="308"/>
        <v>0</v>
      </c>
      <c r="S976" s="4" t="str">
        <f t="shared" si="309"/>
        <v>J=</v>
      </c>
      <c r="T976" s="33">
        <f t="shared" si="310"/>
        <v>44834</v>
      </c>
      <c r="U976" s="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</row>
    <row r="977" spans="1:148" x14ac:dyDescent="0.15">
      <c r="A977" s="41">
        <f t="shared" si="301"/>
        <v>44726</v>
      </c>
      <c r="B977" s="15">
        <f t="shared" ca="1" si="311"/>
        <v>1028.4147230000001</v>
      </c>
      <c r="C977" s="14">
        <f t="shared" si="302"/>
        <v>1000</v>
      </c>
      <c r="D977" s="13">
        <f ca="1">IF(A977&lt;$B$1,VLOOKUP(A977,[1]DI!$A$4:$B$15000,2,FALSE),0)</f>
        <v>0.1265</v>
      </c>
      <c r="E977" s="14">
        <f t="shared" ca="1" si="312"/>
        <v>1.0004727899999999</v>
      </c>
      <c r="F977" s="14">
        <f ca="1">(TRUNC(PRODUCT($E$12:$E976),16))</f>
        <v>1.1347025018808601</v>
      </c>
      <c r="G977" s="14">
        <f t="shared" ca="1" si="313"/>
        <v>1.10809291951366</v>
      </c>
      <c r="H977" s="14">
        <f t="shared" ca="1" si="314"/>
        <v>1.02401385</v>
      </c>
      <c r="I977" s="13">
        <f t="shared" si="303"/>
        <v>2.1000000000000001E-2</v>
      </c>
      <c r="J977" s="33">
        <f t="shared" si="304"/>
        <v>44650</v>
      </c>
      <c r="K977" s="2">
        <f t="shared" si="305"/>
        <v>52</v>
      </c>
      <c r="L977" s="17">
        <f t="shared" si="306"/>
        <v>52</v>
      </c>
      <c r="M977" s="12">
        <f t="shared" si="297"/>
        <v>1.0042976690000001</v>
      </c>
      <c r="N977" s="12">
        <f t="shared" ca="1" si="298"/>
        <v>1.028414723</v>
      </c>
      <c r="O977" s="17">
        <f t="shared" si="307"/>
        <v>0</v>
      </c>
      <c r="P977" s="14">
        <f t="shared" ca="1" si="299"/>
        <v>28.414722999999999</v>
      </c>
      <c r="Q977" s="21">
        <f t="shared" si="300"/>
        <v>0</v>
      </c>
      <c r="R977" s="14">
        <f t="shared" si="308"/>
        <v>0</v>
      </c>
      <c r="S977" s="4" t="str">
        <f t="shared" si="309"/>
        <v>J=</v>
      </c>
      <c r="T977" s="33">
        <f t="shared" si="310"/>
        <v>44834</v>
      </c>
      <c r="U977" s="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</row>
    <row r="978" spans="1:148" x14ac:dyDescent="0.15">
      <c r="A978" s="41">
        <f t="shared" si="301"/>
        <v>44727</v>
      </c>
      <c r="B978" s="15">
        <f t="shared" ca="1" si="311"/>
        <v>1028.9858099999999</v>
      </c>
      <c r="C978" s="14">
        <f t="shared" si="302"/>
        <v>1000</v>
      </c>
      <c r="D978" s="13">
        <f ca="1">IF(A978&lt;$B$1,VLOOKUP(A978,[1]DI!$A$4:$B$15000,2,FALSE),0)</f>
        <v>0.1265</v>
      </c>
      <c r="E978" s="14">
        <f t="shared" ca="1" si="312"/>
        <v>1.0004727899999999</v>
      </c>
      <c r="F978" s="14">
        <f ca="1">(TRUNC(PRODUCT($E$12:$E977),16))</f>
        <v>1.13523897787672</v>
      </c>
      <c r="G978" s="14">
        <f t="shared" ca="1" si="313"/>
        <v>1.10809291951366</v>
      </c>
      <c r="H978" s="14">
        <f t="shared" ca="1" si="314"/>
        <v>1.0244979999999999</v>
      </c>
      <c r="I978" s="13">
        <f t="shared" si="303"/>
        <v>2.1000000000000001E-2</v>
      </c>
      <c r="J978" s="33">
        <f t="shared" si="304"/>
        <v>44650</v>
      </c>
      <c r="K978" s="2">
        <f t="shared" si="305"/>
        <v>53</v>
      </c>
      <c r="L978" s="17">
        <f t="shared" si="306"/>
        <v>53</v>
      </c>
      <c r="M978" s="12">
        <f t="shared" si="297"/>
        <v>1.0043804970000001</v>
      </c>
      <c r="N978" s="12">
        <f t="shared" ca="1" si="298"/>
        <v>1.02898581</v>
      </c>
      <c r="O978" s="17">
        <f t="shared" si="307"/>
        <v>0</v>
      </c>
      <c r="P978" s="14">
        <f t="shared" ca="1" si="299"/>
        <v>28.985810000000001</v>
      </c>
      <c r="Q978" s="21">
        <f t="shared" si="300"/>
        <v>0</v>
      </c>
      <c r="R978" s="14">
        <f t="shared" si="308"/>
        <v>0</v>
      </c>
      <c r="S978" s="4" t="str">
        <f t="shared" si="309"/>
        <v>J=</v>
      </c>
      <c r="T978" s="33">
        <f t="shared" si="310"/>
        <v>44834</v>
      </c>
      <c r="U978" s="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</row>
    <row r="979" spans="1:148" x14ac:dyDescent="0.15">
      <c r="A979" s="41">
        <f t="shared" si="301"/>
        <v>44728</v>
      </c>
      <c r="B979" s="15">
        <f t="shared" ca="1" si="311"/>
        <v>1029.5572070000001</v>
      </c>
      <c r="C979" s="14">
        <f t="shared" si="302"/>
        <v>1000</v>
      </c>
      <c r="D979" s="13">
        <f ca="1">IF(A979&lt;$B$1,VLOOKUP(A979,[1]DI!$A$4:$B$15000,2,FALSE),0)</f>
        <v>0</v>
      </c>
      <c r="E979" s="14">
        <f t="shared" ca="1" si="312"/>
        <v>1</v>
      </c>
      <c r="F979" s="14">
        <f ca="1">(TRUNC(PRODUCT($E$12:$E978),16))</f>
        <v>1.1357757075130801</v>
      </c>
      <c r="G979" s="14">
        <f t="shared" ca="1" si="313"/>
        <v>1.10809291951366</v>
      </c>
      <c r="H979" s="14">
        <f t="shared" ca="1" si="314"/>
        <v>1.02498237</v>
      </c>
      <c r="I979" s="13">
        <f t="shared" si="303"/>
        <v>2.1000000000000001E-2</v>
      </c>
      <c r="J979" s="33">
        <f t="shared" si="304"/>
        <v>44650</v>
      </c>
      <c r="K979" s="2">
        <f t="shared" si="305"/>
        <v>53</v>
      </c>
      <c r="L979" s="17">
        <f t="shared" si="306"/>
        <v>54</v>
      </c>
      <c r="M979" s="12">
        <f t="shared" si="297"/>
        <v>1.004463332</v>
      </c>
      <c r="N979" s="12">
        <f t="shared" ca="1" si="298"/>
        <v>1.0295572070000001</v>
      </c>
      <c r="O979" s="17">
        <f t="shared" si="307"/>
        <v>0</v>
      </c>
      <c r="P979" s="14">
        <f t="shared" ca="1" si="299"/>
        <v>29.557206999999998</v>
      </c>
      <c r="Q979" s="21">
        <f t="shared" si="300"/>
        <v>0</v>
      </c>
      <c r="R979" s="14">
        <f t="shared" si="308"/>
        <v>0</v>
      </c>
      <c r="S979" s="4" t="str">
        <f t="shared" si="309"/>
        <v>J=</v>
      </c>
      <c r="T979" s="33">
        <f t="shared" si="310"/>
        <v>44834</v>
      </c>
      <c r="U979" s="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</row>
    <row r="980" spans="1:148" x14ac:dyDescent="0.15">
      <c r="A980" s="41">
        <f t="shared" si="301"/>
        <v>44729</v>
      </c>
      <c r="B980" s="15">
        <f t="shared" ca="1" si="311"/>
        <v>1029.5572070000001</v>
      </c>
      <c r="C980" s="14">
        <f t="shared" si="302"/>
        <v>1000</v>
      </c>
      <c r="D980" s="13">
        <f ca="1">IF(A980&lt;$B$1,VLOOKUP(A980,[1]DI!$A$4:$B$15000,2,FALSE),0)</f>
        <v>0.13150000000000001</v>
      </c>
      <c r="E980" s="14">
        <f t="shared" ca="1" si="312"/>
        <v>1.0004903700000001</v>
      </c>
      <c r="F980" s="14">
        <f ca="1">(TRUNC(PRODUCT($E$12:$E979),16))</f>
        <v>1.1357757075130801</v>
      </c>
      <c r="G980" s="14">
        <f t="shared" ca="1" si="313"/>
        <v>1.10809291951366</v>
      </c>
      <c r="H980" s="14">
        <f t="shared" ca="1" si="314"/>
        <v>1.02498237</v>
      </c>
      <c r="I980" s="13">
        <f t="shared" si="303"/>
        <v>2.1000000000000001E-2</v>
      </c>
      <c r="J980" s="33">
        <f t="shared" si="304"/>
        <v>44650</v>
      </c>
      <c r="K980" s="2">
        <f t="shared" si="305"/>
        <v>54</v>
      </c>
      <c r="L980" s="17">
        <f t="shared" si="306"/>
        <v>54</v>
      </c>
      <c r="M980" s="12">
        <f t="shared" si="297"/>
        <v>1.004463332</v>
      </c>
      <c r="N980" s="12">
        <f t="shared" ca="1" si="298"/>
        <v>1.0295572070000001</v>
      </c>
      <c r="O980" s="17">
        <f t="shared" si="307"/>
        <v>0</v>
      </c>
      <c r="P980" s="14">
        <f t="shared" ca="1" si="299"/>
        <v>29.557206999999998</v>
      </c>
      <c r="Q980" s="21">
        <f t="shared" si="300"/>
        <v>0</v>
      </c>
      <c r="R980" s="14">
        <f t="shared" si="308"/>
        <v>0</v>
      </c>
      <c r="S980" s="4" t="str">
        <f t="shared" si="309"/>
        <v>J=</v>
      </c>
      <c r="T980" s="33">
        <f t="shared" si="310"/>
        <v>44834</v>
      </c>
      <c r="U980" s="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</row>
    <row r="981" spans="1:148" x14ac:dyDescent="0.15">
      <c r="A981" s="41">
        <f t="shared" si="301"/>
        <v>44730</v>
      </c>
      <c r="B981" s="15">
        <f t="shared" ca="1" si="311"/>
        <v>1030.147023</v>
      </c>
      <c r="C981" s="14">
        <f t="shared" si="302"/>
        <v>1000</v>
      </c>
      <c r="D981" s="13">
        <f ca="1">IF(A981&lt;$B$1,VLOOKUP(A981,[1]DI!$A$4:$B$15000,2,FALSE),0)</f>
        <v>0</v>
      </c>
      <c r="E981" s="14">
        <f t="shared" ca="1" si="312"/>
        <v>1</v>
      </c>
      <c r="F981" s="14">
        <f ca="1">(TRUNC(PRODUCT($E$12:$E980),16))</f>
        <v>1.1363326578467701</v>
      </c>
      <c r="G981" s="14">
        <f t="shared" ca="1" si="313"/>
        <v>1.10809291951366</v>
      </c>
      <c r="H981" s="14">
        <f t="shared" ca="1" si="314"/>
        <v>1.02548499</v>
      </c>
      <c r="I981" s="13">
        <f t="shared" si="303"/>
        <v>2.1000000000000001E-2</v>
      </c>
      <c r="J981" s="33">
        <f t="shared" si="304"/>
        <v>44650</v>
      </c>
      <c r="K981" s="2">
        <f t="shared" si="305"/>
        <v>54</v>
      </c>
      <c r="L981" s="17">
        <f t="shared" si="306"/>
        <v>55</v>
      </c>
      <c r="M981" s="12">
        <f t="shared" si="297"/>
        <v>1.0045461739999999</v>
      </c>
      <c r="N981" s="12">
        <f t="shared" ca="1" si="298"/>
        <v>1.0301470230000001</v>
      </c>
      <c r="O981" s="17">
        <f t="shared" si="307"/>
        <v>0</v>
      </c>
      <c r="P981" s="14">
        <f t="shared" ca="1" si="299"/>
        <v>30.147023000000001</v>
      </c>
      <c r="Q981" s="21">
        <f t="shared" si="300"/>
        <v>0</v>
      </c>
      <c r="R981" s="14">
        <f t="shared" si="308"/>
        <v>0</v>
      </c>
      <c r="S981" s="4" t="str">
        <f t="shared" si="309"/>
        <v>J=</v>
      </c>
      <c r="T981" s="33">
        <f t="shared" si="310"/>
        <v>44834</v>
      </c>
      <c r="U981" s="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</row>
    <row r="982" spans="1:148" x14ac:dyDescent="0.15">
      <c r="A982" s="41">
        <f t="shared" si="301"/>
        <v>44731</v>
      </c>
      <c r="B982" s="15">
        <f t="shared" ca="1" si="311"/>
        <v>1030.147023</v>
      </c>
      <c r="C982" s="14">
        <f t="shared" si="302"/>
        <v>1000</v>
      </c>
      <c r="D982" s="13">
        <f ca="1">IF(A982&lt;$B$1,VLOOKUP(A982,[1]DI!$A$4:$B$15000,2,FALSE),0)</f>
        <v>0</v>
      </c>
      <c r="E982" s="14">
        <f t="shared" ca="1" si="312"/>
        <v>1</v>
      </c>
      <c r="F982" s="14">
        <f ca="1">(TRUNC(PRODUCT($E$12:$E981),16))</f>
        <v>1.1363326578467701</v>
      </c>
      <c r="G982" s="14">
        <f t="shared" ca="1" si="313"/>
        <v>1.10809291951366</v>
      </c>
      <c r="H982" s="14">
        <f t="shared" ca="1" si="314"/>
        <v>1.02548499</v>
      </c>
      <c r="I982" s="13">
        <f t="shared" si="303"/>
        <v>2.1000000000000001E-2</v>
      </c>
      <c r="J982" s="33">
        <f t="shared" si="304"/>
        <v>44650</v>
      </c>
      <c r="K982" s="2">
        <f t="shared" si="305"/>
        <v>54</v>
      </c>
      <c r="L982" s="17">
        <f t="shared" si="306"/>
        <v>55</v>
      </c>
      <c r="M982" s="12">
        <f t="shared" si="297"/>
        <v>1.0045461739999999</v>
      </c>
      <c r="N982" s="12">
        <f t="shared" ca="1" si="298"/>
        <v>1.0301470230000001</v>
      </c>
      <c r="O982" s="17">
        <f t="shared" si="307"/>
        <v>0</v>
      </c>
      <c r="P982" s="14">
        <f t="shared" ca="1" si="299"/>
        <v>30.147023000000001</v>
      </c>
      <c r="Q982" s="21">
        <f t="shared" si="300"/>
        <v>0</v>
      </c>
      <c r="R982" s="14">
        <f t="shared" si="308"/>
        <v>0</v>
      </c>
      <c r="S982" s="4" t="str">
        <f t="shared" si="309"/>
        <v>J=</v>
      </c>
      <c r="T982" s="33">
        <f t="shared" si="310"/>
        <v>44834</v>
      </c>
      <c r="U982" s="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</row>
    <row r="983" spans="1:148" x14ac:dyDescent="0.15">
      <c r="A983" s="41">
        <f t="shared" si="301"/>
        <v>44732</v>
      </c>
      <c r="B983" s="15">
        <f t="shared" ca="1" si="311"/>
        <v>1030.147023</v>
      </c>
      <c r="C983" s="14">
        <f t="shared" si="302"/>
        <v>1000</v>
      </c>
      <c r="D983" s="13">
        <f ca="1">IF(A983&lt;$B$1,VLOOKUP(A983,[1]DI!$A$4:$B$15000,2,FALSE),0)</f>
        <v>0.13150000000000001</v>
      </c>
      <c r="E983" s="14">
        <f t="shared" ca="1" si="312"/>
        <v>1.0004903700000001</v>
      </c>
      <c r="F983" s="14">
        <f ca="1">(TRUNC(PRODUCT($E$12:$E982),16))</f>
        <v>1.1363326578467701</v>
      </c>
      <c r="G983" s="14">
        <f t="shared" ca="1" si="313"/>
        <v>1.10809291951366</v>
      </c>
      <c r="H983" s="14">
        <f t="shared" ca="1" si="314"/>
        <v>1.02548499</v>
      </c>
      <c r="I983" s="13">
        <f t="shared" si="303"/>
        <v>2.1000000000000001E-2</v>
      </c>
      <c r="J983" s="33">
        <f t="shared" si="304"/>
        <v>44650</v>
      </c>
      <c r="K983" s="2">
        <f t="shared" si="305"/>
        <v>55</v>
      </c>
      <c r="L983" s="17">
        <f t="shared" si="306"/>
        <v>55</v>
      </c>
      <c r="M983" s="12">
        <f t="shared" si="297"/>
        <v>1.0045461739999999</v>
      </c>
      <c r="N983" s="12">
        <f t="shared" ca="1" si="298"/>
        <v>1.0301470230000001</v>
      </c>
      <c r="O983" s="17">
        <f t="shared" si="307"/>
        <v>0</v>
      </c>
      <c r="P983" s="14">
        <f t="shared" ca="1" si="299"/>
        <v>30.147023000000001</v>
      </c>
      <c r="Q983" s="21">
        <f t="shared" si="300"/>
        <v>0</v>
      </c>
      <c r="R983" s="14">
        <f t="shared" si="308"/>
        <v>0</v>
      </c>
      <c r="S983" s="4" t="str">
        <f t="shared" si="309"/>
        <v>J=</v>
      </c>
      <c r="T983" s="33">
        <f t="shared" si="310"/>
        <v>44834</v>
      </c>
      <c r="U983" s="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</row>
    <row r="984" spans="1:148" x14ac:dyDescent="0.15">
      <c r="A984" s="41">
        <f t="shared" si="301"/>
        <v>44733</v>
      </c>
      <c r="B984" s="15">
        <f t="shared" ca="1" si="311"/>
        <v>1030.7371809900001</v>
      </c>
      <c r="C984" s="14">
        <f t="shared" si="302"/>
        <v>1000</v>
      </c>
      <c r="D984" s="13">
        <f ca="1">IF(A984&lt;$B$1,VLOOKUP(A984,[1]DI!$A$4:$B$15000,2,FALSE),0)</f>
        <v>0.13150000000000001</v>
      </c>
      <c r="E984" s="14">
        <f t="shared" ca="1" si="312"/>
        <v>1.0004903700000001</v>
      </c>
      <c r="F984" s="14">
        <f ca="1">(TRUNC(PRODUCT($E$12:$E983),16))</f>
        <v>1.1368898812921999</v>
      </c>
      <c r="G984" s="14">
        <f t="shared" ca="1" si="313"/>
        <v>1.10809291951366</v>
      </c>
      <c r="H984" s="14">
        <f t="shared" ca="1" si="314"/>
        <v>1.0259878600000001</v>
      </c>
      <c r="I984" s="13">
        <f t="shared" si="303"/>
        <v>2.1000000000000001E-2</v>
      </c>
      <c r="J984" s="33">
        <f t="shared" si="304"/>
        <v>44650</v>
      </c>
      <c r="K984" s="2">
        <f t="shared" si="305"/>
        <v>56</v>
      </c>
      <c r="L984" s="17">
        <f t="shared" si="306"/>
        <v>56</v>
      </c>
      <c r="M984" s="12">
        <f t="shared" si="297"/>
        <v>1.0046290229999999</v>
      </c>
      <c r="N984" s="12">
        <f t="shared" ca="1" si="298"/>
        <v>1.0307371809999999</v>
      </c>
      <c r="O984" s="17">
        <f t="shared" si="307"/>
        <v>0</v>
      </c>
      <c r="P984" s="14">
        <f t="shared" ca="1" si="299"/>
        <v>30.737180989999999</v>
      </c>
      <c r="Q984" s="21">
        <f t="shared" si="300"/>
        <v>0</v>
      </c>
      <c r="R984" s="14">
        <f t="shared" si="308"/>
        <v>0</v>
      </c>
      <c r="S984" s="4" t="str">
        <f t="shared" si="309"/>
        <v>J=</v>
      </c>
      <c r="T984" s="33">
        <f t="shared" si="310"/>
        <v>44834</v>
      </c>
      <c r="U984" s="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</row>
    <row r="985" spans="1:148" x14ac:dyDescent="0.15">
      <c r="A985" s="41">
        <f t="shared" si="301"/>
        <v>44734</v>
      </c>
      <c r="B985" s="15">
        <f t="shared" ca="1" si="311"/>
        <v>1031.3276709900001</v>
      </c>
      <c r="C985" s="14">
        <f t="shared" si="302"/>
        <v>1000</v>
      </c>
      <c r="D985" s="13">
        <f ca="1">IF(A985&lt;$B$1,VLOOKUP(A985,[1]DI!$A$4:$B$15000,2,FALSE),0)</f>
        <v>0.13150000000000001</v>
      </c>
      <c r="E985" s="14">
        <f t="shared" ca="1" si="312"/>
        <v>1.0004903700000001</v>
      </c>
      <c r="F985" s="14">
        <f ca="1">(TRUNC(PRODUCT($E$12:$E984),16))</f>
        <v>1.1374473779832901</v>
      </c>
      <c r="G985" s="14">
        <f t="shared" ca="1" si="313"/>
        <v>1.10809291951366</v>
      </c>
      <c r="H985" s="14">
        <f t="shared" ca="1" si="314"/>
        <v>1.02649097</v>
      </c>
      <c r="I985" s="13">
        <f t="shared" si="303"/>
        <v>2.1000000000000001E-2</v>
      </c>
      <c r="J985" s="33">
        <f t="shared" si="304"/>
        <v>44650</v>
      </c>
      <c r="K985" s="2">
        <f t="shared" si="305"/>
        <v>57</v>
      </c>
      <c r="L985" s="17">
        <f t="shared" si="306"/>
        <v>57</v>
      </c>
      <c r="M985" s="12">
        <f t="shared" si="297"/>
        <v>1.004711879</v>
      </c>
      <c r="N985" s="12">
        <f t="shared" ca="1" si="298"/>
        <v>1.0313276709999999</v>
      </c>
      <c r="O985" s="17">
        <f t="shared" si="307"/>
        <v>0</v>
      </c>
      <c r="P985" s="14">
        <f t="shared" ca="1" si="299"/>
        <v>31.327670990000001</v>
      </c>
      <c r="Q985" s="21">
        <f t="shared" si="300"/>
        <v>0</v>
      </c>
      <c r="R985" s="14">
        <f t="shared" si="308"/>
        <v>0</v>
      </c>
      <c r="S985" s="4" t="str">
        <f t="shared" si="309"/>
        <v>J=</v>
      </c>
      <c r="T985" s="33">
        <f t="shared" si="310"/>
        <v>44834</v>
      </c>
      <c r="U985" s="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</row>
    <row r="986" spans="1:148" x14ac:dyDescent="0.15">
      <c r="A986" s="41">
        <f t="shared" si="301"/>
        <v>44735</v>
      </c>
      <c r="B986" s="15">
        <f t="shared" ca="1" si="311"/>
        <v>1031.9185019900001</v>
      </c>
      <c r="C986" s="14">
        <f t="shared" si="302"/>
        <v>1000</v>
      </c>
      <c r="D986" s="13">
        <f ca="1">IF(A986&lt;$B$1,VLOOKUP(A986,[1]DI!$A$4:$B$15000,2,FALSE),0)</f>
        <v>0.13150000000000001</v>
      </c>
      <c r="E986" s="14">
        <f t="shared" ca="1" si="312"/>
        <v>1.0004903700000001</v>
      </c>
      <c r="F986" s="14">
        <f ca="1">(TRUNC(PRODUCT($E$12:$E985),16))</f>
        <v>1.1380051480540301</v>
      </c>
      <c r="G986" s="14">
        <f t="shared" ca="1" si="313"/>
        <v>1.10809291951366</v>
      </c>
      <c r="H986" s="14">
        <f t="shared" ca="1" si="314"/>
        <v>1.02699433</v>
      </c>
      <c r="I986" s="13">
        <f t="shared" si="303"/>
        <v>2.1000000000000001E-2</v>
      </c>
      <c r="J986" s="33">
        <f t="shared" si="304"/>
        <v>44650</v>
      </c>
      <c r="K986" s="2">
        <f t="shared" si="305"/>
        <v>58</v>
      </c>
      <c r="L986" s="17">
        <f t="shared" si="306"/>
        <v>58</v>
      </c>
      <c r="M986" s="12">
        <f t="shared" si="297"/>
        <v>1.004794741</v>
      </c>
      <c r="N986" s="12">
        <f t="shared" ca="1" si="298"/>
        <v>1.0319185019999999</v>
      </c>
      <c r="O986" s="17">
        <f t="shared" si="307"/>
        <v>0</v>
      </c>
      <c r="P986" s="14">
        <f t="shared" ca="1" si="299"/>
        <v>31.918501989999999</v>
      </c>
      <c r="Q986" s="21">
        <f t="shared" si="300"/>
        <v>0</v>
      </c>
      <c r="R986" s="14">
        <f t="shared" si="308"/>
        <v>0</v>
      </c>
      <c r="S986" s="4" t="str">
        <f t="shared" si="309"/>
        <v>J=</v>
      </c>
      <c r="T986" s="33">
        <f t="shared" si="310"/>
        <v>44834</v>
      </c>
      <c r="U986" s="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</row>
    <row r="987" spans="1:148" x14ac:dyDescent="0.15">
      <c r="A987" s="41">
        <f t="shared" si="301"/>
        <v>44736</v>
      </c>
      <c r="B987" s="15">
        <f t="shared" ca="1" si="311"/>
        <v>1032.50967399</v>
      </c>
      <c r="C987" s="14">
        <f t="shared" si="302"/>
        <v>1000</v>
      </c>
      <c r="D987" s="13">
        <f ca="1">IF(A987&lt;$B$1,VLOOKUP(A987,[1]DI!$A$4:$B$15000,2,FALSE),0)</f>
        <v>0.13150000000000001</v>
      </c>
      <c r="E987" s="14">
        <f t="shared" ca="1" si="312"/>
        <v>1.0004903700000001</v>
      </c>
      <c r="F987" s="14">
        <f ca="1">(TRUNC(PRODUCT($E$12:$E986),16))</f>
        <v>1.13856319163848</v>
      </c>
      <c r="G987" s="14">
        <f t="shared" ca="1" si="313"/>
        <v>1.10809291951366</v>
      </c>
      <c r="H987" s="14">
        <f t="shared" ca="1" si="314"/>
        <v>1.0274979399999999</v>
      </c>
      <c r="I987" s="13">
        <f t="shared" si="303"/>
        <v>2.1000000000000001E-2</v>
      </c>
      <c r="J987" s="33">
        <f t="shared" si="304"/>
        <v>44650</v>
      </c>
      <c r="K987" s="2">
        <f t="shared" si="305"/>
        <v>59</v>
      </c>
      <c r="L987" s="17">
        <f t="shared" si="306"/>
        <v>59</v>
      </c>
      <c r="M987" s="12">
        <f t="shared" si="297"/>
        <v>1.0048776100000001</v>
      </c>
      <c r="N987" s="12">
        <f t="shared" ca="1" si="298"/>
        <v>1.0325096739999999</v>
      </c>
      <c r="O987" s="17">
        <f t="shared" si="307"/>
        <v>0</v>
      </c>
      <c r="P987" s="14">
        <f t="shared" ca="1" si="299"/>
        <v>32.509673990000003</v>
      </c>
      <c r="Q987" s="21">
        <f t="shared" si="300"/>
        <v>0</v>
      </c>
      <c r="R987" s="14">
        <f t="shared" si="308"/>
        <v>0</v>
      </c>
      <c r="S987" s="4" t="str">
        <f t="shared" si="309"/>
        <v>J=</v>
      </c>
      <c r="T987" s="33">
        <f t="shared" si="310"/>
        <v>44834</v>
      </c>
      <c r="U987" s="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</row>
    <row r="988" spans="1:148" x14ac:dyDescent="0.15">
      <c r="A988" s="41">
        <f t="shared" si="301"/>
        <v>44737</v>
      </c>
      <c r="B988" s="15">
        <f t="shared" ca="1" si="311"/>
        <v>1033.10117799</v>
      </c>
      <c r="C988" s="14">
        <f t="shared" si="302"/>
        <v>1000</v>
      </c>
      <c r="D988" s="13">
        <f ca="1">IF(A988&lt;$B$1,VLOOKUP(A988,[1]DI!$A$4:$B$15000,2,FALSE),0)</f>
        <v>0</v>
      </c>
      <c r="E988" s="14">
        <f t="shared" ca="1" si="312"/>
        <v>1</v>
      </c>
      <c r="F988" s="14">
        <f ca="1">(TRUNC(PRODUCT($E$12:$E987),16))</f>
        <v>1.13912150887076</v>
      </c>
      <c r="G988" s="14">
        <f t="shared" ca="1" si="313"/>
        <v>1.10809291951366</v>
      </c>
      <c r="H988" s="14">
        <f t="shared" ca="1" si="314"/>
        <v>1.02800179</v>
      </c>
      <c r="I988" s="13">
        <f t="shared" si="303"/>
        <v>2.1000000000000001E-2</v>
      </c>
      <c r="J988" s="33">
        <f t="shared" si="304"/>
        <v>44650</v>
      </c>
      <c r="K988" s="2">
        <f t="shared" si="305"/>
        <v>59</v>
      </c>
      <c r="L988" s="17">
        <f t="shared" si="306"/>
        <v>60</v>
      </c>
      <c r="M988" s="12">
        <f t="shared" si="297"/>
        <v>1.0049604860000001</v>
      </c>
      <c r="N988" s="12">
        <f t="shared" ca="1" si="298"/>
        <v>1.0331011779999999</v>
      </c>
      <c r="O988" s="17">
        <f t="shared" si="307"/>
        <v>0</v>
      </c>
      <c r="P988" s="14">
        <f t="shared" ca="1" si="299"/>
        <v>33.101177989999996</v>
      </c>
      <c r="Q988" s="21">
        <f t="shared" si="300"/>
        <v>0</v>
      </c>
      <c r="R988" s="14">
        <f t="shared" si="308"/>
        <v>0</v>
      </c>
      <c r="S988" s="4" t="str">
        <f t="shared" si="309"/>
        <v>J=</v>
      </c>
      <c r="T988" s="33">
        <f t="shared" si="310"/>
        <v>44834</v>
      </c>
      <c r="U988" s="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</row>
    <row r="989" spans="1:148" x14ac:dyDescent="0.15">
      <c r="A989" s="41">
        <f t="shared" si="301"/>
        <v>44738</v>
      </c>
      <c r="B989" s="15">
        <f t="shared" ca="1" si="311"/>
        <v>1033.10117799</v>
      </c>
      <c r="C989" s="14">
        <f t="shared" si="302"/>
        <v>1000</v>
      </c>
      <c r="D989" s="13">
        <f ca="1">IF(A989&lt;$B$1,VLOOKUP(A989,[1]DI!$A$4:$B$15000,2,FALSE),0)</f>
        <v>0</v>
      </c>
      <c r="E989" s="14">
        <f t="shared" ca="1" si="312"/>
        <v>1</v>
      </c>
      <c r="F989" s="14">
        <f ca="1">(TRUNC(PRODUCT($E$12:$E988),16))</f>
        <v>1.13912150887076</v>
      </c>
      <c r="G989" s="14">
        <f t="shared" ca="1" si="313"/>
        <v>1.10809291951366</v>
      </c>
      <c r="H989" s="14">
        <f t="shared" ca="1" si="314"/>
        <v>1.02800179</v>
      </c>
      <c r="I989" s="13">
        <f t="shared" si="303"/>
        <v>2.1000000000000001E-2</v>
      </c>
      <c r="J989" s="33">
        <f t="shared" si="304"/>
        <v>44650</v>
      </c>
      <c r="K989" s="2">
        <f t="shared" si="305"/>
        <v>59</v>
      </c>
      <c r="L989" s="17">
        <f t="shared" si="306"/>
        <v>60</v>
      </c>
      <c r="M989" s="12">
        <f t="shared" si="297"/>
        <v>1.0049604860000001</v>
      </c>
      <c r="N989" s="12">
        <f t="shared" ca="1" si="298"/>
        <v>1.0331011779999999</v>
      </c>
      <c r="O989" s="17">
        <f t="shared" si="307"/>
        <v>0</v>
      </c>
      <c r="P989" s="14">
        <f t="shared" ca="1" si="299"/>
        <v>33.101177989999996</v>
      </c>
      <c r="Q989" s="21">
        <f t="shared" si="300"/>
        <v>0</v>
      </c>
      <c r="R989" s="14">
        <f t="shared" si="308"/>
        <v>0</v>
      </c>
      <c r="S989" s="4" t="str">
        <f t="shared" si="309"/>
        <v>J=</v>
      </c>
      <c r="T989" s="33">
        <f t="shared" si="310"/>
        <v>44834</v>
      </c>
      <c r="U989" s="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</row>
    <row r="990" spans="1:148" x14ac:dyDescent="0.15">
      <c r="A990" s="41">
        <f t="shared" si="301"/>
        <v>44739</v>
      </c>
      <c r="B990" s="15">
        <f t="shared" ca="1" si="311"/>
        <v>1033.10117799</v>
      </c>
      <c r="C990" s="14">
        <f t="shared" si="302"/>
        <v>1000</v>
      </c>
      <c r="D990" s="13">
        <f ca="1">IF(A990&lt;$B$1,VLOOKUP(A990,[1]DI!$A$4:$B$15000,2,FALSE),0)</f>
        <v>0.13150000000000001</v>
      </c>
      <c r="E990" s="14">
        <f t="shared" ca="1" si="312"/>
        <v>1.0004903700000001</v>
      </c>
      <c r="F990" s="14">
        <f ca="1">(TRUNC(PRODUCT($E$12:$E989),16))</f>
        <v>1.13912150887076</v>
      </c>
      <c r="G990" s="14">
        <f t="shared" ca="1" si="313"/>
        <v>1.10809291951366</v>
      </c>
      <c r="H990" s="14">
        <f t="shared" ca="1" si="314"/>
        <v>1.02800179</v>
      </c>
      <c r="I990" s="13">
        <f t="shared" si="303"/>
        <v>2.1000000000000001E-2</v>
      </c>
      <c r="J990" s="33">
        <f t="shared" si="304"/>
        <v>44650</v>
      </c>
      <c r="K990" s="2">
        <f t="shared" si="305"/>
        <v>60</v>
      </c>
      <c r="L990" s="17">
        <f t="shared" si="306"/>
        <v>60</v>
      </c>
      <c r="M990" s="12">
        <f t="shared" si="297"/>
        <v>1.0049604860000001</v>
      </c>
      <c r="N990" s="12">
        <f t="shared" ca="1" si="298"/>
        <v>1.0331011779999999</v>
      </c>
      <c r="O990" s="17">
        <f t="shared" si="307"/>
        <v>0</v>
      </c>
      <c r="P990" s="14">
        <f t="shared" ca="1" si="299"/>
        <v>33.101177989999996</v>
      </c>
      <c r="Q990" s="21">
        <f t="shared" si="300"/>
        <v>0</v>
      </c>
      <c r="R990" s="14">
        <f t="shared" si="308"/>
        <v>0</v>
      </c>
      <c r="S990" s="4" t="str">
        <f t="shared" si="309"/>
        <v>J=</v>
      </c>
      <c r="T990" s="33">
        <f t="shared" si="310"/>
        <v>44834</v>
      </c>
      <c r="U990" s="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</row>
    <row r="991" spans="1:148" x14ac:dyDescent="0.15">
      <c r="A991" s="41">
        <f t="shared" si="301"/>
        <v>44740</v>
      </c>
      <c r="B991" s="15">
        <f t="shared" ca="1" si="311"/>
        <v>1033.693025</v>
      </c>
      <c r="C991" s="14">
        <f t="shared" si="302"/>
        <v>1000</v>
      </c>
      <c r="D991" s="13">
        <f ca="1">IF(A991&lt;$B$1,VLOOKUP(A991,[1]DI!$A$4:$B$15000,2,FALSE),0)</f>
        <v>0.13150000000000001</v>
      </c>
      <c r="E991" s="14">
        <f t="shared" ca="1" si="312"/>
        <v>1.0004903700000001</v>
      </c>
      <c r="F991" s="14">
        <f ca="1">(TRUNC(PRODUCT($E$12:$E990),16))</f>
        <v>1.13968009988507</v>
      </c>
      <c r="G991" s="14">
        <f t="shared" ca="1" si="313"/>
        <v>1.10809291951366</v>
      </c>
      <c r="H991" s="14">
        <f t="shared" ca="1" si="314"/>
        <v>1.0285058899999999</v>
      </c>
      <c r="I991" s="13">
        <f t="shared" si="303"/>
        <v>2.1000000000000001E-2</v>
      </c>
      <c r="J991" s="33">
        <f t="shared" si="304"/>
        <v>44650</v>
      </c>
      <c r="K991" s="2">
        <f t="shared" si="305"/>
        <v>61</v>
      </c>
      <c r="L991" s="17">
        <f t="shared" si="306"/>
        <v>61</v>
      </c>
      <c r="M991" s="12">
        <f t="shared" si="297"/>
        <v>1.005043369</v>
      </c>
      <c r="N991" s="12">
        <f t="shared" ca="1" si="298"/>
        <v>1.033693025</v>
      </c>
      <c r="O991" s="17">
        <f t="shared" si="307"/>
        <v>0</v>
      </c>
      <c r="P991" s="14">
        <f t="shared" ca="1" si="299"/>
        <v>33.693024999999999</v>
      </c>
      <c r="Q991" s="21">
        <f t="shared" si="300"/>
        <v>0</v>
      </c>
      <c r="R991" s="14">
        <f t="shared" si="308"/>
        <v>0</v>
      </c>
      <c r="S991" s="4" t="str">
        <f t="shared" si="309"/>
        <v>J=</v>
      </c>
      <c r="T991" s="33">
        <f t="shared" si="310"/>
        <v>44834</v>
      </c>
      <c r="U991" s="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</row>
    <row r="992" spans="1:148" x14ac:dyDescent="0.15">
      <c r="A992" s="41">
        <f t="shared" si="301"/>
        <v>44741</v>
      </c>
      <c r="B992" s="15">
        <f t="shared" ca="1" si="311"/>
        <v>1034.2852130000001</v>
      </c>
      <c r="C992" s="14">
        <f t="shared" si="302"/>
        <v>1000</v>
      </c>
      <c r="D992" s="13">
        <f ca="1">IF(A992&lt;$B$1,VLOOKUP(A992,[1]DI!$A$4:$B$15000,2,FALSE),0)</f>
        <v>0.13150000000000001</v>
      </c>
      <c r="E992" s="14">
        <f t="shared" ca="1" si="312"/>
        <v>1.0004903700000001</v>
      </c>
      <c r="F992" s="14">
        <f ca="1">(TRUNC(PRODUCT($E$12:$E991),16))</f>
        <v>1.1402389648156499</v>
      </c>
      <c r="G992" s="14">
        <f t="shared" ca="1" si="313"/>
        <v>1.10809291951366</v>
      </c>
      <c r="H992" s="14">
        <f t="shared" ca="1" si="314"/>
        <v>1.0290102400000001</v>
      </c>
      <c r="I992" s="13">
        <f t="shared" si="303"/>
        <v>2.1000000000000001E-2</v>
      </c>
      <c r="J992" s="33">
        <f t="shared" si="304"/>
        <v>44650</v>
      </c>
      <c r="K992" s="2">
        <f t="shared" si="305"/>
        <v>62</v>
      </c>
      <c r="L992" s="17">
        <f t="shared" si="306"/>
        <v>62</v>
      </c>
      <c r="M992" s="12">
        <f t="shared" si="297"/>
        <v>1.0051262590000001</v>
      </c>
      <c r="N992" s="12">
        <f t="shared" ca="1" si="298"/>
        <v>1.034285213</v>
      </c>
      <c r="O992" s="17">
        <f t="shared" si="307"/>
        <v>0</v>
      </c>
      <c r="P992" s="14">
        <f t="shared" ca="1" si="299"/>
        <v>34.285212999999999</v>
      </c>
      <c r="Q992" s="21">
        <f t="shared" si="300"/>
        <v>0</v>
      </c>
      <c r="R992" s="14">
        <f t="shared" si="308"/>
        <v>0</v>
      </c>
      <c r="S992" s="4" t="str">
        <f t="shared" si="309"/>
        <v>J=</v>
      </c>
      <c r="T992" s="33">
        <f t="shared" si="310"/>
        <v>44834</v>
      </c>
      <c r="U992" s="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</row>
    <row r="993" spans="1:148" x14ac:dyDescent="0.15">
      <c r="A993" s="41">
        <f t="shared" si="301"/>
        <v>44742</v>
      </c>
      <c r="B993" s="15">
        <f t="shared" ca="1" si="311"/>
        <v>1034.877743</v>
      </c>
      <c r="C993" s="14">
        <f t="shared" si="302"/>
        <v>1000</v>
      </c>
      <c r="D993" s="13">
        <f ca="1">IF(A993&lt;$B$1,VLOOKUP(A993,[1]DI!$A$4:$B$15000,2,FALSE),0)</f>
        <v>0.13150000000000001</v>
      </c>
      <c r="E993" s="14">
        <f t="shared" ca="1" si="312"/>
        <v>1.0004903700000001</v>
      </c>
      <c r="F993" s="14">
        <f ca="1">(TRUNC(PRODUCT($E$12:$E992),16))</f>
        <v>1.14079810379683</v>
      </c>
      <c r="G993" s="14">
        <f t="shared" ca="1" si="313"/>
        <v>1.10809291951366</v>
      </c>
      <c r="H993" s="14">
        <f t="shared" ca="1" si="314"/>
        <v>1.02951484</v>
      </c>
      <c r="I993" s="13">
        <f t="shared" si="303"/>
        <v>2.1000000000000001E-2</v>
      </c>
      <c r="J993" s="33">
        <f t="shared" si="304"/>
        <v>44650</v>
      </c>
      <c r="K993" s="2">
        <f t="shared" si="305"/>
        <v>63</v>
      </c>
      <c r="L993" s="17">
        <f t="shared" si="306"/>
        <v>63</v>
      </c>
      <c r="M993" s="12">
        <f t="shared" si="297"/>
        <v>1.005209156</v>
      </c>
      <c r="N993" s="12">
        <f t="shared" ca="1" si="298"/>
        <v>1.034877743</v>
      </c>
      <c r="O993" s="17">
        <f t="shared" si="307"/>
        <v>0</v>
      </c>
      <c r="P993" s="14">
        <f t="shared" ca="1" si="299"/>
        <v>34.877743000000002</v>
      </c>
      <c r="Q993" s="21">
        <f t="shared" si="300"/>
        <v>0</v>
      </c>
      <c r="R993" s="14">
        <f t="shared" si="308"/>
        <v>0</v>
      </c>
      <c r="S993" s="4" t="str">
        <f t="shared" si="309"/>
        <v>J=</v>
      </c>
      <c r="T993" s="33">
        <f t="shared" si="310"/>
        <v>44834</v>
      </c>
      <c r="U993" s="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</row>
    <row r="994" spans="1:148" x14ac:dyDescent="0.15">
      <c r="A994" s="41">
        <f t="shared" si="301"/>
        <v>44743</v>
      </c>
      <c r="B994" s="15">
        <f t="shared" ca="1" si="311"/>
        <v>1035.470605</v>
      </c>
      <c r="C994" s="14">
        <f t="shared" si="302"/>
        <v>1000</v>
      </c>
      <c r="D994" s="13">
        <f ca="1">IF(A994&lt;$B$1,VLOOKUP(A994,[1]DI!$A$4:$B$15000,2,FALSE),0)</f>
        <v>0.13150000000000001</v>
      </c>
      <c r="E994" s="14">
        <f t="shared" ca="1" si="312"/>
        <v>1.0004903700000001</v>
      </c>
      <c r="F994" s="14">
        <f ca="1">(TRUNC(PRODUCT($E$12:$E993),16))</f>
        <v>1.1413575169629799</v>
      </c>
      <c r="G994" s="14">
        <f t="shared" ca="1" si="313"/>
        <v>1.10809291951366</v>
      </c>
      <c r="H994" s="14">
        <f t="shared" ca="1" si="314"/>
        <v>1.0300196800000001</v>
      </c>
      <c r="I994" s="13">
        <f t="shared" si="303"/>
        <v>2.1000000000000001E-2</v>
      </c>
      <c r="J994" s="33">
        <f t="shared" si="304"/>
        <v>44650</v>
      </c>
      <c r="K994" s="2">
        <f t="shared" si="305"/>
        <v>64</v>
      </c>
      <c r="L994" s="17">
        <f t="shared" si="306"/>
        <v>64</v>
      </c>
      <c r="M994" s="12">
        <f t="shared" si="297"/>
        <v>1.0052920590000001</v>
      </c>
      <c r="N994" s="12">
        <f t="shared" ca="1" si="298"/>
        <v>1.035470605</v>
      </c>
      <c r="O994" s="17">
        <f t="shared" si="307"/>
        <v>0</v>
      </c>
      <c r="P994" s="14">
        <f t="shared" ca="1" si="299"/>
        <v>35.470604999999999</v>
      </c>
      <c r="Q994" s="21">
        <f t="shared" si="300"/>
        <v>0</v>
      </c>
      <c r="R994" s="14">
        <f t="shared" si="308"/>
        <v>0</v>
      </c>
      <c r="S994" s="4" t="str">
        <f t="shared" si="309"/>
        <v>J=</v>
      </c>
      <c r="T994" s="33">
        <f t="shared" si="310"/>
        <v>44834</v>
      </c>
      <c r="U994" s="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</row>
    <row r="995" spans="1:148" x14ac:dyDescent="0.15">
      <c r="A995" s="41">
        <f t="shared" si="301"/>
        <v>44744</v>
      </c>
      <c r="B995" s="15">
        <f t="shared" ca="1" si="311"/>
        <v>1036.063809</v>
      </c>
      <c r="C995" s="14">
        <f t="shared" si="302"/>
        <v>1000</v>
      </c>
      <c r="D995" s="13">
        <f ca="1">IF(A995&lt;$B$1,VLOOKUP(A995,[1]DI!$A$4:$B$15000,2,FALSE),0)</f>
        <v>0</v>
      </c>
      <c r="E995" s="14">
        <f t="shared" ca="1" si="312"/>
        <v>1</v>
      </c>
      <c r="F995" s="14">
        <f ca="1">(TRUNC(PRODUCT($E$12:$E994),16))</f>
        <v>1.1419172044485799</v>
      </c>
      <c r="G995" s="14">
        <f t="shared" ca="1" si="313"/>
        <v>1.10809291951366</v>
      </c>
      <c r="H995" s="14">
        <f t="shared" ca="1" si="314"/>
        <v>1.03052477</v>
      </c>
      <c r="I995" s="13">
        <f t="shared" si="303"/>
        <v>2.1000000000000001E-2</v>
      </c>
      <c r="J995" s="33">
        <f t="shared" si="304"/>
        <v>44650</v>
      </c>
      <c r="K995" s="2">
        <f t="shared" si="305"/>
        <v>64</v>
      </c>
      <c r="L995" s="17">
        <f t="shared" si="306"/>
        <v>65</v>
      </c>
      <c r="M995" s="12">
        <f t="shared" si="297"/>
        <v>1.005374969</v>
      </c>
      <c r="N995" s="12">
        <f t="shared" ca="1" si="298"/>
        <v>1.0360638090000001</v>
      </c>
      <c r="O995" s="17">
        <f t="shared" si="307"/>
        <v>0</v>
      </c>
      <c r="P995" s="14">
        <f t="shared" ca="1" si="299"/>
        <v>36.063808999999999</v>
      </c>
      <c r="Q995" s="21">
        <f t="shared" si="300"/>
        <v>0</v>
      </c>
      <c r="R995" s="14">
        <f t="shared" si="308"/>
        <v>0</v>
      </c>
      <c r="S995" s="4" t="str">
        <f t="shared" si="309"/>
        <v>J=</v>
      </c>
      <c r="T995" s="33">
        <f t="shared" si="310"/>
        <v>44834</v>
      </c>
      <c r="U995" s="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</row>
    <row r="996" spans="1:148" x14ac:dyDescent="0.15">
      <c r="A996" s="41">
        <f t="shared" si="301"/>
        <v>44745</v>
      </c>
      <c r="B996" s="15">
        <f t="shared" ca="1" si="311"/>
        <v>1036.063809</v>
      </c>
      <c r="C996" s="14">
        <f t="shared" si="302"/>
        <v>1000</v>
      </c>
      <c r="D996" s="13">
        <f ca="1">IF(A996&lt;$B$1,VLOOKUP(A996,[1]DI!$A$4:$B$15000,2,FALSE),0)</f>
        <v>0</v>
      </c>
      <c r="E996" s="14">
        <f t="shared" ca="1" si="312"/>
        <v>1</v>
      </c>
      <c r="F996" s="14">
        <f ca="1">(TRUNC(PRODUCT($E$12:$E995),16))</f>
        <v>1.1419172044485799</v>
      </c>
      <c r="G996" s="14">
        <f t="shared" ca="1" si="313"/>
        <v>1.10809291951366</v>
      </c>
      <c r="H996" s="14">
        <f t="shared" ca="1" si="314"/>
        <v>1.03052477</v>
      </c>
      <c r="I996" s="13">
        <f t="shared" si="303"/>
        <v>2.1000000000000001E-2</v>
      </c>
      <c r="J996" s="33">
        <f t="shared" si="304"/>
        <v>44650</v>
      </c>
      <c r="K996" s="2">
        <f t="shared" si="305"/>
        <v>64</v>
      </c>
      <c r="L996" s="17">
        <f t="shared" si="306"/>
        <v>65</v>
      </c>
      <c r="M996" s="12">
        <f t="shared" si="297"/>
        <v>1.005374969</v>
      </c>
      <c r="N996" s="12">
        <f t="shared" ca="1" si="298"/>
        <v>1.0360638090000001</v>
      </c>
      <c r="O996" s="17">
        <f t="shared" si="307"/>
        <v>0</v>
      </c>
      <c r="P996" s="14">
        <f t="shared" ca="1" si="299"/>
        <v>36.063808999999999</v>
      </c>
      <c r="Q996" s="21">
        <f t="shared" si="300"/>
        <v>0</v>
      </c>
      <c r="R996" s="14">
        <f t="shared" si="308"/>
        <v>0</v>
      </c>
      <c r="S996" s="4" t="str">
        <f t="shared" si="309"/>
        <v>J=</v>
      </c>
      <c r="T996" s="33">
        <f t="shared" si="310"/>
        <v>44834</v>
      </c>
      <c r="U996" s="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</row>
    <row r="997" spans="1:148" x14ac:dyDescent="0.15">
      <c r="A997" s="41">
        <f t="shared" si="301"/>
        <v>44746</v>
      </c>
      <c r="B997" s="15">
        <f t="shared" ca="1" si="311"/>
        <v>1036.063809</v>
      </c>
      <c r="C997" s="14">
        <f t="shared" si="302"/>
        <v>1000</v>
      </c>
      <c r="D997" s="13">
        <f ca="1">IF(A997&lt;$B$1,VLOOKUP(A997,[1]DI!$A$4:$B$15000,2,FALSE),0)</f>
        <v>0.13150000000000001</v>
      </c>
      <c r="E997" s="14">
        <f t="shared" ca="1" si="312"/>
        <v>1.0004903700000001</v>
      </c>
      <c r="F997" s="14">
        <f ca="1">(TRUNC(PRODUCT($E$12:$E996),16))</f>
        <v>1.1419172044485799</v>
      </c>
      <c r="G997" s="14">
        <f t="shared" ca="1" si="313"/>
        <v>1.10809291951366</v>
      </c>
      <c r="H997" s="14">
        <f t="shared" ca="1" si="314"/>
        <v>1.03052477</v>
      </c>
      <c r="I997" s="13">
        <f t="shared" si="303"/>
        <v>2.1000000000000001E-2</v>
      </c>
      <c r="J997" s="33">
        <f t="shared" si="304"/>
        <v>44650</v>
      </c>
      <c r="K997" s="2">
        <f t="shared" si="305"/>
        <v>65</v>
      </c>
      <c r="L997" s="17">
        <f t="shared" si="306"/>
        <v>65</v>
      </c>
      <c r="M997" s="12">
        <f t="shared" si="297"/>
        <v>1.005374969</v>
      </c>
      <c r="N997" s="12">
        <f t="shared" ca="1" si="298"/>
        <v>1.0360638090000001</v>
      </c>
      <c r="O997" s="17">
        <f t="shared" si="307"/>
        <v>0</v>
      </c>
      <c r="P997" s="14">
        <f t="shared" ca="1" si="299"/>
        <v>36.063808999999999</v>
      </c>
      <c r="Q997" s="21">
        <f t="shared" si="300"/>
        <v>0</v>
      </c>
      <c r="R997" s="14">
        <f t="shared" si="308"/>
        <v>0</v>
      </c>
      <c r="S997" s="4" t="str">
        <f t="shared" si="309"/>
        <v>J=</v>
      </c>
      <c r="T997" s="33">
        <f t="shared" si="310"/>
        <v>44834</v>
      </c>
      <c r="U997" s="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</row>
    <row r="998" spans="1:148" x14ac:dyDescent="0.15">
      <c r="A998" s="41">
        <f t="shared" si="301"/>
        <v>44747</v>
      </c>
      <c r="B998" s="15">
        <f t="shared" ca="1" si="311"/>
        <v>1036.6573550000001</v>
      </c>
      <c r="C998" s="14">
        <f t="shared" si="302"/>
        <v>1000</v>
      </c>
      <c r="D998" s="13">
        <f ca="1">IF(A998&lt;$B$1,VLOOKUP(A998,[1]DI!$A$4:$B$15000,2,FALSE),0)</f>
        <v>0.13150000000000001</v>
      </c>
      <c r="E998" s="14">
        <f t="shared" ca="1" si="312"/>
        <v>1.0004903700000001</v>
      </c>
      <c r="F998" s="14">
        <f ca="1">(TRUNC(PRODUCT($E$12:$E997),16))</f>
        <v>1.1424771663881199</v>
      </c>
      <c r="G998" s="14">
        <f t="shared" ca="1" si="313"/>
        <v>1.10809291951366</v>
      </c>
      <c r="H998" s="14">
        <f t="shared" ca="1" si="314"/>
        <v>1.0310301100000001</v>
      </c>
      <c r="I998" s="13">
        <f t="shared" si="303"/>
        <v>2.1000000000000001E-2</v>
      </c>
      <c r="J998" s="33">
        <f t="shared" si="304"/>
        <v>44650</v>
      </c>
      <c r="K998" s="2">
        <f t="shared" si="305"/>
        <v>66</v>
      </c>
      <c r="L998" s="17">
        <f t="shared" si="306"/>
        <v>66</v>
      </c>
      <c r="M998" s="12">
        <f t="shared" si="297"/>
        <v>1.0054578860000001</v>
      </c>
      <c r="N998" s="12">
        <f t="shared" ca="1" si="298"/>
        <v>1.036657355</v>
      </c>
      <c r="O998" s="17">
        <f t="shared" si="307"/>
        <v>0</v>
      </c>
      <c r="P998" s="14">
        <f t="shared" ca="1" si="299"/>
        <v>36.657355000000003</v>
      </c>
      <c r="Q998" s="21">
        <f t="shared" si="300"/>
        <v>0</v>
      </c>
      <c r="R998" s="14">
        <f t="shared" si="308"/>
        <v>0</v>
      </c>
      <c r="S998" s="4" t="str">
        <f t="shared" si="309"/>
        <v>J=</v>
      </c>
      <c r="T998" s="33">
        <f t="shared" si="310"/>
        <v>44834</v>
      </c>
      <c r="U998" s="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</row>
    <row r="999" spans="1:148" x14ac:dyDescent="0.15">
      <c r="A999" s="41">
        <f t="shared" si="301"/>
        <v>44748</v>
      </c>
      <c r="B999" s="15">
        <f t="shared" ca="1" si="311"/>
        <v>1037.2512429999999</v>
      </c>
      <c r="C999" s="14">
        <f t="shared" si="302"/>
        <v>1000</v>
      </c>
      <c r="D999" s="13">
        <f ca="1">IF(A999&lt;$B$1,VLOOKUP(A999,[1]DI!$A$4:$B$15000,2,FALSE),0)</f>
        <v>0.13150000000000001</v>
      </c>
      <c r="E999" s="14">
        <f t="shared" ca="1" si="312"/>
        <v>1.0004903700000001</v>
      </c>
      <c r="F999" s="14">
        <f ca="1">(TRUNC(PRODUCT($E$12:$E998),16))</f>
        <v>1.14303740291621</v>
      </c>
      <c r="G999" s="14">
        <f t="shared" ca="1" si="313"/>
        <v>1.10809291951366</v>
      </c>
      <c r="H999" s="14">
        <f t="shared" ca="1" si="314"/>
        <v>1.0315357000000001</v>
      </c>
      <c r="I999" s="13">
        <f t="shared" si="303"/>
        <v>2.1000000000000001E-2</v>
      </c>
      <c r="J999" s="33">
        <f t="shared" si="304"/>
        <v>44650</v>
      </c>
      <c r="K999" s="2">
        <f t="shared" si="305"/>
        <v>67</v>
      </c>
      <c r="L999" s="17">
        <f t="shared" si="306"/>
        <v>67</v>
      </c>
      <c r="M999" s="12">
        <f t="shared" si="297"/>
        <v>1.0055408100000001</v>
      </c>
      <c r="N999" s="12">
        <f t="shared" ca="1" si="298"/>
        <v>1.037251243</v>
      </c>
      <c r="O999" s="17">
        <f t="shared" si="307"/>
        <v>0</v>
      </c>
      <c r="P999" s="14">
        <f t="shared" ca="1" si="299"/>
        <v>37.251243000000002</v>
      </c>
      <c r="Q999" s="21">
        <f t="shared" si="300"/>
        <v>0</v>
      </c>
      <c r="R999" s="14">
        <f t="shared" si="308"/>
        <v>0</v>
      </c>
      <c r="S999" s="4" t="str">
        <f t="shared" si="309"/>
        <v>J=</v>
      </c>
      <c r="T999" s="33">
        <f t="shared" si="310"/>
        <v>44834</v>
      </c>
      <c r="U999" s="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</row>
    <row r="1000" spans="1:148" x14ac:dyDescent="0.15">
      <c r="A1000" s="41">
        <f t="shared" si="301"/>
        <v>44749</v>
      </c>
      <c r="B1000" s="15">
        <f t="shared" ca="1" si="311"/>
        <v>1037.845464</v>
      </c>
      <c r="C1000" s="14">
        <f t="shared" si="302"/>
        <v>1000</v>
      </c>
      <c r="D1000" s="13">
        <f ca="1">IF(A1000&lt;$B$1,VLOOKUP(A1000,[1]DI!$A$4:$B$15000,2,FALSE),0)</f>
        <v>0.13150000000000001</v>
      </c>
      <c r="E1000" s="14">
        <f t="shared" ca="1" si="312"/>
        <v>1.0004903700000001</v>
      </c>
      <c r="F1000" s="14">
        <f ca="1">(TRUNC(PRODUCT($E$12:$E999),16))</f>
        <v>1.1435979141674699</v>
      </c>
      <c r="G1000" s="14">
        <f t="shared" ca="1" si="313"/>
        <v>1.10809291951366</v>
      </c>
      <c r="H1000" s="14">
        <f t="shared" ca="1" si="314"/>
        <v>1.0320415300000001</v>
      </c>
      <c r="I1000" s="13">
        <f t="shared" si="303"/>
        <v>2.1000000000000001E-2</v>
      </c>
      <c r="J1000" s="33">
        <f t="shared" si="304"/>
        <v>44650</v>
      </c>
      <c r="K1000" s="2">
        <f t="shared" si="305"/>
        <v>68</v>
      </c>
      <c r="L1000" s="17">
        <f t="shared" si="306"/>
        <v>68</v>
      </c>
      <c r="M1000" s="12">
        <f t="shared" si="297"/>
        <v>1.005623741</v>
      </c>
      <c r="N1000" s="12">
        <f t="shared" ca="1" si="298"/>
        <v>1.0378454640000001</v>
      </c>
      <c r="O1000" s="17">
        <f t="shared" si="307"/>
        <v>0</v>
      </c>
      <c r="P1000" s="14">
        <f t="shared" ca="1" si="299"/>
        <v>37.845464</v>
      </c>
      <c r="Q1000" s="21">
        <f t="shared" si="300"/>
        <v>0</v>
      </c>
      <c r="R1000" s="14">
        <f t="shared" si="308"/>
        <v>0</v>
      </c>
      <c r="S1000" s="4" t="str">
        <f t="shared" si="309"/>
        <v>J=</v>
      </c>
      <c r="T1000" s="33">
        <f t="shared" si="310"/>
        <v>44834</v>
      </c>
      <c r="U1000" s="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</row>
    <row r="1001" spans="1:148" x14ac:dyDescent="0.15">
      <c r="A1001" s="41">
        <f t="shared" si="301"/>
        <v>44750</v>
      </c>
      <c r="B1001" s="15">
        <f t="shared" ca="1" si="311"/>
        <v>1038.4400279900001</v>
      </c>
      <c r="C1001" s="14">
        <f t="shared" si="302"/>
        <v>1000</v>
      </c>
      <c r="D1001" s="13">
        <f ca="1">IF(A1001&lt;$B$1,VLOOKUP(A1001,[1]DI!$A$4:$B$15000,2,FALSE),0)</f>
        <v>0.13150000000000001</v>
      </c>
      <c r="E1001" s="14">
        <f t="shared" ca="1" si="312"/>
        <v>1.0004903700000001</v>
      </c>
      <c r="F1001" s="14">
        <f ca="1">(TRUNC(PRODUCT($E$12:$E1000),16))</f>
        <v>1.14415870027664</v>
      </c>
      <c r="G1001" s="14">
        <f t="shared" ca="1" si="313"/>
        <v>1.10809291951366</v>
      </c>
      <c r="H1001" s="14">
        <f t="shared" ca="1" si="314"/>
        <v>1.0325476099999999</v>
      </c>
      <c r="I1001" s="13">
        <f t="shared" si="303"/>
        <v>2.1000000000000001E-2</v>
      </c>
      <c r="J1001" s="33">
        <f t="shared" si="304"/>
        <v>44650</v>
      </c>
      <c r="K1001" s="2">
        <f t="shared" si="305"/>
        <v>69</v>
      </c>
      <c r="L1001" s="17">
        <f t="shared" si="306"/>
        <v>69</v>
      </c>
      <c r="M1001" s="12">
        <f t="shared" si="297"/>
        <v>1.005706679</v>
      </c>
      <c r="N1001" s="12">
        <f t="shared" ca="1" si="298"/>
        <v>1.0384400279999999</v>
      </c>
      <c r="O1001" s="17">
        <f t="shared" si="307"/>
        <v>0</v>
      </c>
      <c r="P1001" s="14">
        <f t="shared" ca="1" si="299"/>
        <v>38.440027989999997</v>
      </c>
      <c r="Q1001" s="21">
        <f t="shared" si="300"/>
        <v>0</v>
      </c>
      <c r="R1001" s="14">
        <f t="shared" si="308"/>
        <v>0</v>
      </c>
      <c r="S1001" s="4" t="str">
        <f t="shared" si="309"/>
        <v>J=</v>
      </c>
      <c r="T1001" s="33">
        <f t="shared" si="310"/>
        <v>44834</v>
      </c>
      <c r="U1001" s="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</row>
    <row r="1002" spans="1:148" x14ac:dyDescent="0.15">
      <c r="A1002" s="41">
        <f t="shared" si="301"/>
        <v>44751</v>
      </c>
      <c r="B1002" s="15">
        <f t="shared" ca="1" si="311"/>
        <v>1039.03493299</v>
      </c>
      <c r="C1002" s="14">
        <f t="shared" si="302"/>
        <v>1000</v>
      </c>
      <c r="D1002" s="13">
        <f ca="1">IF(A1002&lt;$B$1,VLOOKUP(A1002,[1]DI!$A$4:$B$15000,2,FALSE),0)</f>
        <v>0</v>
      </c>
      <c r="E1002" s="14">
        <f t="shared" ca="1" si="312"/>
        <v>1</v>
      </c>
      <c r="F1002" s="14">
        <f ca="1">(TRUNC(PRODUCT($E$12:$E1001),16))</f>
        <v>1.1447197613785001</v>
      </c>
      <c r="G1002" s="14">
        <f t="shared" ca="1" si="313"/>
        <v>1.10809291951366</v>
      </c>
      <c r="H1002" s="14">
        <f t="shared" ca="1" si="314"/>
        <v>1.0330539400000001</v>
      </c>
      <c r="I1002" s="13">
        <f t="shared" si="303"/>
        <v>2.1000000000000001E-2</v>
      </c>
      <c r="J1002" s="33">
        <f t="shared" si="304"/>
        <v>44650</v>
      </c>
      <c r="K1002" s="2">
        <f t="shared" si="305"/>
        <v>69</v>
      </c>
      <c r="L1002" s="17">
        <f t="shared" si="306"/>
        <v>70</v>
      </c>
      <c r="M1002" s="12">
        <f t="shared" si="297"/>
        <v>1.0057896230000001</v>
      </c>
      <c r="N1002" s="12">
        <f t="shared" ca="1" si="298"/>
        <v>1.0390349329999999</v>
      </c>
      <c r="O1002" s="17">
        <f t="shared" si="307"/>
        <v>0</v>
      </c>
      <c r="P1002" s="14">
        <f t="shared" ca="1" si="299"/>
        <v>39.034932990000001</v>
      </c>
      <c r="Q1002" s="21">
        <f t="shared" si="300"/>
        <v>0</v>
      </c>
      <c r="R1002" s="14">
        <f t="shared" si="308"/>
        <v>0</v>
      </c>
      <c r="S1002" s="4" t="str">
        <f t="shared" si="309"/>
        <v>J=</v>
      </c>
      <c r="T1002" s="33">
        <f t="shared" si="310"/>
        <v>44834</v>
      </c>
      <c r="U1002" s="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</row>
    <row r="1003" spans="1:148" x14ac:dyDescent="0.15">
      <c r="A1003" s="41">
        <f t="shared" si="301"/>
        <v>44752</v>
      </c>
      <c r="B1003" s="15">
        <f t="shared" ca="1" si="311"/>
        <v>1039.03493299</v>
      </c>
      <c r="C1003" s="14">
        <f t="shared" si="302"/>
        <v>1000</v>
      </c>
      <c r="D1003" s="13">
        <f ca="1">IF(A1003&lt;$B$1,VLOOKUP(A1003,[1]DI!$A$4:$B$15000,2,FALSE),0)</f>
        <v>0</v>
      </c>
      <c r="E1003" s="14">
        <f t="shared" ca="1" si="312"/>
        <v>1</v>
      </c>
      <c r="F1003" s="14">
        <f ca="1">(TRUNC(PRODUCT($E$12:$E1002),16))</f>
        <v>1.1447197613785001</v>
      </c>
      <c r="G1003" s="14">
        <f t="shared" ca="1" si="313"/>
        <v>1.10809291951366</v>
      </c>
      <c r="H1003" s="14">
        <f t="shared" ca="1" si="314"/>
        <v>1.0330539400000001</v>
      </c>
      <c r="I1003" s="13">
        <f t="shared" si="303"/>
        <v>2.1000000000000001E-2</v>
      </c>
      <c r="J1003" s="33">
        <f t="shared" si="304"/>
        <v>44650</v>
      </c>
      <c r="K1003" s="2">
        <f t="shared" si="305"/>
        <v>69</v>
      </c>
      <c r="L1003" s="17">
        <f t="shared" si="306"/>
        <v>70</v>
      </c>
      <c r="M1003" s="12">
        <f t="shared" si="297"/>
        <v>1.0057896230000001</v>
      </c>
      <c r="N1003" s="12">
        <f t="shared" ca="1" si="298"/>
        <v>1.0390349329999999</v>
      </c>
      <c r="O1003" s="17">
        <f t="shared" si="307"/>
        <v>0</v>
      </c>
      <c r="P1003" s="14">
        <f t="shared" ca="1" si="299"/>
        <v>39.034932990000001</v>
      </c>
      <c r="Q1003" s="21">
        <f t="shared" si="300"/>
        <v>0</v>
      </c>
      <c r="R1003" s="14">
        <f t="shared" si="308"/>
        <v>0</v>
      </c>
      <c r="S1003" s="4" t="str">
        <f t="shared" si="309"/>
        <v>J=</v>
      </c>
      <c r="T1003" s="33">
        <f t="shared" si="310"/>
        <v>44834</v>
      </c>
      <c r="U1003" s="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</row>
    <row r="1004" spans="1:148" x14ac:dyDescent="0.15">
      <c r="A1004" s="41">
        <f t="shared" si="301"/>
        <v>44753</v>
      </c>
      <c r="B1004" s="15">
        <f t="shared" ca="1" si="311"/>
        <v>1039.03493299</v>
      </c>
      <c r="C1004" s="14">
        <f t="shared" si="302"/>
        <v>1000</v>
      </c>
      <c r="D1004" s="13">
        <f ca="1">IF(A1004&lt;$B$1,VLOOKUP(A1004,[1]DI!$A$4:$B$15000,2,FALSE),0)</f>
        <v>0.13150000000000001</v>
      </c>
      <c r="E1004" s="14">
        <f t="shared" ca="1" si="312"/>
        <v>1.0004903700000001</v>
      </c>
      <c r="F1004" s="14">
        <f ca="1">(TRUNC(PRODUCT($E$12:$E1003),16))</f>
        <v>1.1447197613785001</v>
      </c>
      <c r="G1004" s="14">
        <f t="shared" ca="1" si="313"/>
        <v>1.10809291951366</v>
      </c>
      <c r="H1004" s="14">
        <f t="shared" ca="1" si="314"/>
        <v>1.0330539400000001</v>
      </c>
      <c r="I1004" s="13">
        <f t="shared" si="303"/>
        <v>2.1000000000000001E-2</v>
      </c>
      <c r="J1004" s="33">
        <f t="shared" si="304"/>
        <v>44650</v>
      </c>
      <c r="K1004" s="2">
        <f t="shared" si="305"/>
        <v>70</v>
      </c>
      <c r="L1004" s="17">
        <f t="shared" si="306"/>
        <v>70</v>
      </c>
      <c r="M1004" s="12">
        <f t="shared" si="297"/>
        <v>1.0057896230000001</v>
      </c>
      <c r="N1004" s="12">
        <f t="shared" ca="1" si="298"/>
        <v>1.0390349329999999</v>
      </c>
      <c r="O1004" s="17">
        <f t="shared" si="307"/>
        <v>0</v>
      </c>
      <c r="P1004" s="14">
        <f t="shared" ca="1" si="299"/>
        <v>39.034932990000001</v>
      </c>
      <c r="Q1004" s="21">
        <f t="shared" si="300"/>
        <v>0</v>
      </c>
      <c r="R1004" s="14">
        <f t="shared" si="308"/>
        <v>0</v>
      </c>
      <c r="S1004" s="4" t="str">
        <f t="shared" si="309"/>
        <v>J=</v>
      </c>
      <c r="T1004" s="33">
        <f t="shared" si="310"/>
        <v>44834</v>
      </c>
      <c r="U1004" s="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</row>
    <row r="1005" spans="1:148" x14ac:dyDescent="0.15">
      <c r="A1005" s="41">
        <f t="shared" si="301"/>
        <v>44754</v>
      </c>
      <c r="B1005" s="15">
        <f t="shared" ca="1" si="311"/>
        <v>1039.6301809900001</v>
      </c>
      <c r="C1005" s="14">
        <f t="shared" si="302"/>
        <v>1000</v>
      </c>
      <c r="D1005" s="13">
        <f ca="1">IF(A1005&lt;$B$1,VLOOKUP(A1005,[1]DI!$A$4:$B$15000,2,FALSE),0)</f>
        <v>0.13150000000000001</v>
      </c>
      <c r="E1005" s="14">
        <f t="shared" ca="1" si="312"/>
        <v>1.0004903700000001</v>
      </c>
      <c r="F1005" s="14">
        <f ca="1">(TRUNC(PRODUCT($E$12:$E1004),16))</f>
        <v>1.14528109760789</v>
      </c>
      <c r="G1005" s="14">
        <f t="shared" ca="1" si="313"/>
        <v>1.10809291951366</v>
      </c>
      <c r="H1005" s="14">
        <f t="shared" ca="1" si="314"/>
        <v>1.03356052</v>
      </c>
      <c r="I1005" s="13">
        <f t="shared" si="303"/>
        <v>2.1000000000000001E-2</v>
      </c>
      <c r="J1005" s="33">
        <f t="shared" si="304"/>
        <v>44650</v>
      </c>
      <c r="K1005" s="2">
        <f t="shared" si="305"/>
        <v>71</v>
      </c>
      <c r="L1005" s="17">
        <f t="shared" si="306"/>
        <v>71</v>
      </c>
      <c r="M1005" s="12">
        <f t="shared" si="297"/>
        <v>1.0058725740000001</v>
      </c>
      <c r="N1005" s="12">
        <f t="shared" ca="1" si="298"/>
        <v>1.0396301809999999</v>
      </c>
      <c r="O1005" s="17">
        <f t="shared" si="307"/>
        <v>0</v>
      </c>
      <c r="P1005" s="14">
        <f t="shared" ca="1" si="299"/>
        <v>39.630180989999999</v>
      </c>
      <c r="Q1005" s="21">
        <f t="shared" si="300"/>
        <v>0</v>
      </c>
      <c r="R1005" s="14">
        <f t="shared" si="308"/>
        <v>0</v>
      </c>
      <c r="S1005" s="4" t="str">
        <f t="shared" si="309"/>
        <v>J=</v>
      </c>
      <c r="T1005" s="33">
        <f t="shared" si="310"/>
        <v>44834</v>
      </c>
      <c r="U1005" s="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</row>
    <row r="1006" spans="1:148" x14ac:dyDescent="0.15">
      <c r="A1006" s="41">
        <f t="shared" si="301"/>
        <v>44755</v>
      </c>
      <c r="B1006" s="15">
        <f t="shared" ca="1" si="311"/>
        <v>1040.2257709999999</v>
      </c>
      <c r="C1006" s="14">
        <f t="shared" si="302"/>
        <v>1000</v>
      </c>
      <c r="D1006" s="13">
        <f ca="1">IF(A1006&lt;$B$1,VLOOKUP(A1006,[1]DI!$A$4:$B$15000,2,FALSE),0)</f>
        <v>0.13150000000000001</v>
      </c>
      <c r="E1006" s="14">
        <f t="shared" ca="1" si="312"/>
        <v>1.0004903700000001</v>
      </c>
      <c r="F1006" s="14">
        <f ca="1">(TRUNC(PRODUCT($E$12:$E1005),16))</f>
        <v>1.1458427090997201</v>
      </c>
      <c r="G1006" s="14">
        <f t="shared" ca="1" si="313"/>
        <v>1.10809291951366</v>
      </c>
      <c r="H1006" s="14">
        <f t="shared" ca="1" si="314"/>
        <v>1.0340673499999999</v>
      </c>
      <c r="I1006" s="13">
        <f t="shared" si="303"/>
        <v>2.1000000000000001E-2</v>
      </c>
      <c r="J1006" s="33">
        <f t="shared" si="304"/>
        <v>44650</v>
      </c>
      <c r="K1006" s="2">
        <f t="shared" si="305"/>
        <v>72</v>
      </c>
      <c r="L1006" s="17">
        <f t="shared" si="306"/>
        <v>72</v>
      </c>
      <c r="M1006" s="12">
        <f t="shared" si="297"/>
        <v>1.005955532</v>
      </c>
      <c r="N1006" s="12">
        <f t="shared" ca="1" si="298"/>
        <v>1.040225771</v>
      </c>
      <c r="O1006" s="17">
        <f t="shared" si="307"/>
        <v>0</v>
      </c>
      <c r="P1006" s="14">
        <f t="shared" ca="1" si="299"/>
        <v>40.225771000000002</v>
      </c>
      <c r="Q1006" s="21">
        <f t="shared" si="300"/>
        <v>0</v>
      </c>
      <c r="R1006" s="14">
        <f t="shared" si="308"/>
        <v>0</v>
      </c>
      <c r="S1006" s="4" t="str">
        <f t="shared" si="309"/>
        <v>J=</v>
      </c>
      <c r="T1006" s="33">
        <f t="shared" si="310"/>
        <v>44834</v>
      </c>
      <c r="U1006" s="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</row>
    <row r="1007" spans="1:148" x14ac:dyDescent="0.15">
      <c r="A1007" s="41">
        <f t="shared" si="301"/>
        <v>44756</v>
      </c>
      <c r="B1007" s="15">
        <f t="shared" ca="1" si="311"/>
        <v>1040.8217049899999</v>
      </c>
      <c r="C1007" s="14">
        <f t="shared" si="302"/>
        <v>1000</v>
      </c>
      <c r="D1007" s="13">
        <f ca="1">IF(A1007&lt;$B$1,VLOOKUP(A1007,[1]DI!$A$4:$B$15000,2,FALSE),0)</f>
        <v>0.13150000000000001</v>
      </c>
      <c r="E1007" s="14">
        <f t="shared" ca="1" si="312"/>
        <v>1.0004903700000001</v>
      </c>
      <c r="F1007" s="14">
        <f ca="1">(TRUNC(PRODUCT($E$12:$E1006),16))</f>
        <v>1.1464045959889799</v>
      </c>
      <c r="G1007" s="14">
        <f t="shared" ca="1" si="313"/>
        <v>1.10809291951366</v>
      </c>
      <c r="H1007" s="14">
        <f t="shared" ca="1" si="314"/>
        <v>1.0345744299999999</v>
      </c>
      <c r="I1007" s="13">
        <f t="shared" si="303"/>
        <v>2.1000000000000001E-2</v>
      </c>
      <c r="J1007" s="33">
        <f t="shared" si="304"/>
        <v>44650</v>
      </c>
      <c r="K1007" s="2">
        <f t="shared" si="305"/>
        <v>73</v>
      </c>
      <c r="L1007" s="17">
        <f t="shared" si="306"/>
        <v>73</v>
      </c>
      <c r="M1007" s="12">
        <f t="shared" si="297"/>
        <v>1.006038497</v>
      </c>
      <c r="N1007" s="12">
        <f t="shared" ca="1" si="298"/>
        <v>1.0408217049999999</v>
      </c>
      <c r="O1007" s="17">
        <f t="shared" si="307"/>
        <v>0</v>
      </c>
      <c r="P1007" s="14">
        <f t="shared" ca="1" si="299"/>
        <v>40.821704990000001</v>
      </c>
      <c r="Q1007" s="21">
        <f t="shared" si="300"/>
        <v>0</v>
      </c>
      <c r="R1007" s="14">
        <f t="shared" si="308"/>
        <v>0</v>
      </c>
      <c r="S1007" s="4" t="str">
        <f t="shared" si="309"/>
        <v>J=</v>
      </c>
      <c r="T1007" s="33">
        <f t="shared" si="310"/>
        <v>44834</v>
      </c>
      <c r="U1007" s="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</row>
    <row r="1008" spans="1:148" x14ac:dyDescent="0.15">
      <c r="A1008" s="41">
        <f t="shared" si="301"/>
        <v>44757</v>
      </c>
      <c r="B1008" s="15">
        <f t="shared" ca="1" si="311"/>
        <v>1041.4179710000001</v>
      </c>
      <c r="C1008" s="14">
        <f t="shared" si="302"/>
        <v>1000</v>
      </c>
      <c r="D1008" s="13">
        <f ca="1">IF(A1008&lt;$B$1,VLOOKUP(A1008,[1]DI!$A$4:$B$15000,2,FALSE),0)</f>
        <v>0.13150000000000001</v>
      </c>
      <c r="E1008" s="14">
        <f t="shared" ca="1" si="312"/>
        <v>1.0004903700000001</v>
      </c>
      <c r="F1008" s="14">
        <f ca="1">(TRUNC(PRODUCT($E$12:$E1007),16))</f>
        <v>1.1469667584107199</v>
      </c>
      <c r="G1008" s="14">
        <f t="shared" ca="1" si="313"/>
        <v>1.10809291951366</v>
      </c>
      <c r="H1008" s="14">
        <f t="shared" ca="1" si="314"/>
        <v>1.03508175</v>
      </c>
      <c r="I1008" s="13">
        <f t="shared" si="303"/>
        <v>2.1000000000000001E-2</v>
      </c>
      <c r="J1008" s="33">
        <f t="shared" si="304"/>
        <v>44650</v>
      </c>
      <c r="K1008" s="2">
        <f t="shared" si="305"/>
        <v>74</v>
      </c>
      <c r="L1008" s="17">
        <f t="shared" si="306"/>
        <v>74</v>
      </c>
      <c r="M1008" s="12">
        <f t="shared" si="297"/>
        <v>1.006121469</v>
      </c>
      <c r="N1008" s="12">
        <f t="shared" ca="1" si="298"/>
        <v>1.041417971</v>
      </c>
      <c r="O1008" s="17">
        <f t="shared" si="307"/>
        <v>0</v>
      </c>
      <c r="P1008" s="14">
        <f t="shared" ca="1" si="299"/>
        <v>41.417971000000001</v>
      </c>
      <c r="Q1008" s="21">
        <f t="shared" si="300"/>
        <v>0</v>
      </c>
      <c r="R1008" s="14">
        <f t="shared" si="308"/>
        <v>0</v>
      </c>
      <c r="S1008" s="4" t="str">
        <f t="shared" si="309"/>
        <v>J=</v>
      </c>
      <c r="T1008" s="33">
        <f t="shared" si="310"/>
        <v>44834</v>
      </c>
      <c r="U1008" s="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</row>
    <row r="1009" spans="1:148" x14ac:dyDescent="0.15">
      <c r="A1009" s="41">
        <f t="shared" si="301"/>
        <v>44758</v>
      </c>
      <c r="B1009" s="15">
        <f t="shared" ca="1" si="311"/>
        <v>1042.01458</v>
      </c>
      <c r="C1009" s="14">
        <f t="shared" si="302"/>
        <v>1000</v>
      </c>
      <c r="D1009" s="13">
        <f ca="1">IF(A1009&lt;$B$1,VLOOKUP(A1009,[1]DI!$A$4:$B$15000,2,FALSE),0)</f>
        <v>0</v>
      </c>
      <c r="E1009" s="14">
        <f t="shared" ca="1" si="312"/>
        <v>1</v>
      </c>
      <c r="F1009" s="14">
        <f ca="1">(TRUNC(PRODUCT($E$12:$E1008),16))</f>
        <v>1.14752919650004</v>
      </c>
      <c r="G1009" s="14">
        <f t="shared" ca="1" si="313"/>
        <v>1.10809291951366</v>
      </c>
      <c r="H1009" s="14">
        <f t="shared" ca="1" si="314"/>
        <v>1.0355893199999999</v>
      </c>
      <c r="I1009" s="13">
        <f t="shared" si="303"/>
        <v>2.1000000000000001E-2</v>
      </c>
      <c r="J1009" s="33">
        <f t="shared" si="304"/>
        <v>44650</v>
      </c>
      <c r="K1009" s="2">
        <f t="shared" si="305"/>
        <v>74</v>
      </c>
      <c r="L1009" s="17">
        <f t="shared" si="306"/>
        <v>75</v>
      </c>
      <c r="M1009" s="12">
        <f t="shared" si="297"/>
        <v>1.0062044480000001</v>
      </c>
      <c r="N1009" s="12">
        <f t="shared" ca="1" si="298"/>
        <v>1.04201458</v>
      </c>
      <c r="O1009" s="17">
        <f t="shared" si="307"/>
        <v>0</v>
      </c>
      <c r="P1009" s="14">
        <f t="shared" ca="1" si="299"/>
        <v>42.014580000000002</v>
      </c>
      <c r="Q1009" s="21">
        <f t="shared" si="300"/>
        <v>0</v>
      </c>
      <c r="R1009" s="14">
        <f t="shared" si="308"/>
        <v>0</v>
      </c>
      <c r="S1009" s="4" t="str">
        <f t="shared" si="309"/>
        <v>J=</v>
      </c>
      <c r="T1009" s="33">
        <f t="shared" si="310"/>
        <v>44834</v>
      </c>
      <c r="U1009" s="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</row>
    <row r="1010" spans="1:148" x14ac:dyDescent="0.15">
      <c r="A1010" s="41">
        <f t="shared" si="301"/>
        <v>44759</v>
      </c>
      <c r="B1010" s="15">
        <f t="shared" ca="1" si="311"/>
        <v>1042.01458</v>
      </c>
      <c r="C1010" s="14">
        <f t="shared" si="302"/>
        <v>1000</v>
      </c>
      <c r="D1010" s="13">
        <f ca="1">IF(A1010&lt;$B$1,VLOOKUP(A1010,[1]DI!$A$4:$B$15000,2,FALSE),0)</f>
        <v>0</v>
      </c>
      <c r="E1010" s="14">
        <f t="shared" ca="1" si="312"/>
        <v>1</v>
      </c>
      <c r="F1010" s="14">
        <f ca="1">(TRUNC(PRODUCT($E$12:$E1009),16))</f>
        <v>1.14752919650004</v>
      </c>
      <c r="G1010" s="14">
        <f t="shared" ca="1" si="313"/>
        <v>1.10809291951366</v>
      </c>
      <c r="H1010" s="14">
        <f t="shared" ca="1" si="314"/>
        <v>1.0355893199999999</v>
      </c>
      <c r="I1010" s="13">
        <f t="shared" si="303"/>
        <v>2.1000000000000001E-2</v>
      </c>
      <c r="J1010" s="33">
        <f t="shared" si="304"/>
        <v>44650</v>
      </c>
      <c r="K1010" s="2">
        <f t="shared" si="305"/>
        <v>74</v>
      </c>
      <c r="L1010" s="17">
        <f t="shared" si="306"/>
        <v>75</v>
      </c>
      <c r="M1010" s="12">
        <f t="shared" si="297"/>
        <v>1.0062044480000001</v>
      </c>
      <c r="N1010" s="12">
        <f t="shared" ca="1" si="298"/>
        <v>1.04201458</v>
      </c>
      <c r="O1010" s="17">
        <f t="shared" si="307"/>
        <v>0</v>
      </c>
      <c r="P1010" s="14">
        <f t="shared" ca="1" si="299"/>
        <v>42.014580000000002</v>
      </c>
      <c r="Q1010" s="21">
        <f t="shared" si="300"/>
        <v>0</v>
      </c>
      <c r="R1010" s="14">
        <f t="shared" si="308"/>
        <v>0</v>
      </c>
      <c r="S1010" s="4" t="str">
        <f t="shared" si="309"/>
        <v>J=</v>
      </c>
      <c r="T1010" s="33">
        <f t="shared" si="310"/>
        <v>44834</v>
      </c>
      <c r="U1010" s="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</row>
    <row r="1011" spans="1:148" x14ac:dyDescent="0.15">
      <c r="A1011" s="41">
        <f t="shared" si="301"/>
        <v>44760</v>
      </c>
      <c r="B1011" s="15">
        <f t="shared" ca="1" si="311"/>
        <v>1042.01458</v>
      </c>
      <c r="C1011" s="14">
        <f t="shared" si="302"/>
        <v>1000</v>
      </c>
      <c r="D1011" s="13">
        <f ca="1">IF(A1011&lt;$B$1,VLOOKUP(A1011,[1]DI!$A$4:$B$15000,2,FALSE),0)</f>
        <v>0.13150000000000001</v>
      </c>
      <c r="E1011" s="14">
        <f t="shared" ca="1" si="312"/>
        <v>1.0004903700000001</v>
      </c>
      <c r="F1011" s="14">
        <f ca="1">(TRUNC(PRODUCT($E$12:$E1010),16))</f>
        <v>1.14752919650004</v>
      </c>
      <c r="G1011" s="14">
        <f t="shared" ca="1" si="313"/>
        <v>1.10809291951366</v>
      </c>
      <c r="H1011" s="14">
        <f t="shared" ca="1" si="314"/>
        <v>1.0355893199999999</v>
      </c>
      <c r="I1011" s="13">
        <f t="shared" si="303"/>
        <v>2.1000000000000001E-2</v>
      </c>
      <c r="J1011" s="33">
        <f t="shared" si="304"/>
        <v>44650</v>
      </c>
      <c r="K1011" s="2">
        <f t="shared" si="305"/>
        <v>75</v>
      </c>
      <c r="L1011" s="17">
        <f t="shared" si="306"/>
        <v>75</v>
      </c>
      <c r="M1011" s="12">
        <f t="shared" si="297"/>
        <v>1.0062044480000001</v>
      </c>
      <c r="N1011" s="12">
        <f t="shared" ca="1" si="298"/>
        <v>1.04201458</v>
      </c>
      <c r="O1011" s="17">
        <f t="shared" si="307"/>
        <v>0</v>
      </c>
      <c r="P1011" s="14">
        <f t="shared" ca="1" si="299"/>
        <v>42.014580000000002</v>
      </c>
      <c r="Q1011" s="21">
        <f t="shared" si="300"/>
        <v>0</v>
      </c>
      <c r="R1011" s="14">
        <f t="shared" si="308"/>
        <v>0</v>
      </c>
      <c r="S1011" s="4" t="str">
        <f t="shared" si="309"/>
        <v>J=</v>
      </c>
      <c r="T1011" s="33">
        <f t="shared" si="310"/>
        <v>44834</v>
      </c>
      <c r="U1011" s="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</row>
    <row r="1012" spans="1:148" x14ac:dyDescent="0.15">
      <c r="A1012" s="41">
        <f t="shared" si="301"/>
        <v>44761</v>
      </c>
      <c r="B1012" s="15">
        <f t="shared" ca="1" si="311"/>
        <v>1042.611541</v>
      </c>
      <c r="C1012" s="14">
        <f t="shared" si="302"/>
        <v>1000</v>
      </c>
      <c r="D1012" s="13">
        <f ca="1">IF(A1012&lt;$B$1,VLOOKUP(A1012,[1]DI!$A$4:$B$15000,2,FALSE),0)</f>
        <v>0.13150000000000001</v>
      </c>
      <c r="E1012" s="14">
        <f t="shared" ca="1" si="312"/>
        <v>1.0004903700000001</v>
      </c>
      <c r="F1012" s="14">
        <f ca="1">(TRUNC(PRODUCT($E$12:$E1011),16))</f>
        <v>1.1480919103921301</v>
      </c>
      <c r="G1012" s="14">
        <f t="shared" ca="1" si="313"/>
        <v>1.10809291951366</v>
      </c>
      <c r="H1012" s="14">
        <f t="shared" ca="1" si="314"/>
        <v>1.03609715</v>
      </c>
      <c r="I1012" s="13">
        <f t="shared" si="303"/>
        <v>2.1000000000000001E-2</v>
      </c>
      <c r="J1012" s="33">
        <f t="shared" si="304"/>
        <v>44650</v>
      </c>
      <c r="K1012" s="2">
        <f t="shared" si="305"/>
        <v>76</v>
      </c>
      <c r="L1012" s="17">
        <f t="shared" si="306"/>
        <v>76</v>
      </c>
      <c r="M1012" s="12">
        <f t="shared" si="297"/>
        <v>1.006287433</v>
      </c>
      <c r="N1012" s="12">
        <f t="shared" ca="1" si="298"/>
        <v>1.0426115410000001</v>
      </c>
      <c r="O1012" s="17">
        <f t="shared" si="307"/>
        <v>0</v>
      </c>
      <c r="P1012" s="14">
        <f t="shared" ca="1" si="299"/>
        <v>42.611541000000003</v>
      </c>
      <c r="Q1012" s="21">
        <f t="shared" si="300"/>
        <v>0</v>
      </c>
      <c r="R1012" s="14">
        <f t="shared" si="308"/>
        <v>0</v>
      </c>
      <c r="S1012" s="4" t="str">
        <f t="shared" si="309"/>
        <v>J=</v>
      </c>
      <c r="T1012" s="33">
        <f t="shared" si="310"/>
        <v>44834</v>
      </c>
      <c r="U1012" s="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</row>
    <row r="1013" spans="1:148" x14ac:dyDescent="0.15">
      <c r="A1013" s="41">
        <f t="shared" si="301"/>
        <v>44762</v>
      </c>
      <c r="B1013" s="15">
        <f t="shared" ca="1" si="311"/>
        <v>1043.20883699</v>
      </c>
      <c r="C1013" s="14">
        <f t="shared" si="302"/>
        <v>1000</v>
      </c>
      <c r="D1013" s="13">
        <f ca="1">IF(A1013&lt;$B$1,VLOOKUP(A1013,[1]DI!$A$4:$B$15000,2,FALSE),0)</f>
        <v>0.13150000000000001</v>
      </c>
      <c r="E1013" s="14">
        <f t="shared" ca="1" si="312"/>
        <v>1.0004903700000001</v>
      </c>
      <c r="F1013" s="14">
        <f ca="1">(TRUNC(PRODUCT($E$12:$E1012),16))</f>
        <v>1.1486549002222299</v>
      </c>
      <c r="G1013" s="14">
        <f t="shared" ca="1" si="313"/>
        <v>1.10809291951366</v>
      </c>
      <c r="H1013" s="14">
        <f t="shared" ca="1" si="314"/>
        <v>1.03660522</v>
      </c>
      <c r="I1013" s="13">
        <f t="shared" si="303"/>
        <v>2.1000000000000001E-2</v>
      </c>
      <c r="J1013" s="33">
        <f t="shared" si="304"/>
        <v>44650</v>
      </c>
      <c r="K1013" s="2">
        <f t="shared" si="305"/>
        <v>77</v>
      </c>
      <c r="L1013" s="17">
        <f t="shared" si="306"/>
        <v>77</v>
      </c>
      <c r="M1013" s="12">
        <f t="shared" si="297"/>
        <v>1.0063704259999999</v>
      </c>
      <c r="N1013" s="12">
        <f t="shared" ca="1" si="298"/>
        <v>1.0432088369999999</v>
      </c>
      <c r="O1013" s="17">
        <f t="shared" si="307"/>
        <v>0</v>
      </c>
      <c r="P1013" s="14">
        <f t="shared" ca="1" si="299"/>
        <v>43.208836990000002</v>
      </c>
      <c r="Q1013" s="21">
        <f t="shared" si="300"/>
        <v>0</v>
      </c>
      <c r="R1013" s="14">
        <f t="shared" si="308"/>
        <v>0</v>
      </c>
      <c r="S1013" s="4" t="str">
        <f t="shared" si="309"/>
        <v>J=</v>
      </c>
      <c r="T1013" s="33">
        <f t="shared" si="310"/>
        <v>44834</v>
      </c>
      <c r="U1013" s="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</row>
    <row r="1014" spans="1:148" x14ac:dyDescent="0.15">
      <c r="A1014" s="41">
        <f t="shared" si="301"/>
        <v>44763</v>
      </c>
      <c r="B1014" s="15">
        <f t="shared" ca="1" si="311"/>
        <v>1043.8064739900001</v>
      </c>
      <c r="C1014" s="14">
        <f t="shared" si="302"/>
        <v>1000</v>
      </c>
      <c r="D1014" s="13">
        <f ca="1">IF(A1014&lt;$B$1,VLOOKUP(A1014,[1]DI!$A$4:$B$15000,2,FALSE),0)</f>
        <v>0.13150000000000001</v>
      </c>
      <c r="E1014" s="14">
        <f t="shared" ca="1" si="312"/>
        <v>1.0004903700000001</v>
      </c>
      <c r="F1014" s="14">
        <f ca="1">(TRUNC(PRODUCT($E$12:$E1013),16))</f>
        <v>1.14921816612565</v>
      </c>
      <c r="G1014" s="14">
        <f t="shared" ca="1" si="313"/>
        <v>1.10809291951366</v>
      </c>
      <c r="H1014" s="14">
        <f t="shared" ca="1" si="314"/>
        <v>1.03711354</v>
      </c>
      <c r="I1014" s="13">
        <f t="shared" si="303"/>
        <v>2.1000000000000001E-2</v>
      </c>
      <c r="J1014" s="33">
        <f t="shared" si="304"/>
        <v>44650</v>
      </c>
      <c r="K1014" s="2">
        <f t="shared" si="305"/>
        <v>78</v>
      </c>
      <c r="L1014" s="17">
        <f t="shared" si="306"/>
        <v>78</v>
      </c>
      <c r="M1014" s="12">
        <f t="shared" si="297"/>
        <v>1.0064534249999999</v>
      </c>
      <c r="N1014" s="12">
        <f t="shared" ca="1" si="298"/>
        <v>1.0438064739999999</v>
      </c>
      <c r="O1014" s="17">
        <f t="shared" si="307"/>
        <v>0</v>
      </c>
      <c r="P1014" s="14">
        <f t="shared" ca="1" si="299"/>
        <v>43.806473990000001</v>
      </c>
      <c r="Q1014" s="21">
        <f t="shared" si="300"/>
        <v>0</v>
      </c>
      <c r="R1014" s="14">
        <f t="shared" si="308"/>
        <v>0</v>
      </c>
      <c r="S1014" s="4" t="str">
        <f t="shared" si="309"/>
        <v>J=</v>
      </c>
      <c r="T1014" s="33">
        <f t="shared" si="310"/>
        <v>44834</v>
      </c>
      <c r="U1014" s="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</row>
    <row r="1015" spans="1:148" x14ac:dyDescent="0.15">
      <c r="A1015" s="41">
        <f t="shared" si="301"/>
        <v>44764</v>
      </c>
      <c r="B1015" s="15">
        <f t="shared" ca="1" si="311"/>
        <v>1044.4044550000001</v>
      </c>
      <c r="C1015" s="14">
        <f t="shared" si="302"/>
        <v>1000</v>
      </c>
      <c r="D1015" s="13">
        <f ca="1">IF(A1015&lt;$B$1,VLOOKUP(A1015,[1]DI!$A$4:$B$15000,2,FALSE),0)</f>
        <v>0.13150000000000001</v>
      </c>
      <c r="E1015" s="14">
        <f t="shared" ca="1" si="312"/>
        <v>1.0004903700000001</v>
      </c>
      <c r="F1015" s="14">
        <f ca="1">(TRUNC(PRODUCT($E$12:$E1014),16))</f>
        <v>1.1497817082377699</v>
      </c>
      <c r="G1015" s="14">
        <f t="shared" ca="1" si="313"/>
        <v>1.10809291951366</v>
      </c>
      <c r="H1015" s="14">
        <f t="shared" ca="1" si="314"/>
        <v>1.03762211</v>
      </c>
      <c r="I1015" s="13">
        <f t="shared" si="303"/>
        <v>2.1000000000000001E-2</v>
      </c>
      <c r="J1015" s="33">
        <f t="shared" si="304"/>
        <v>44650</v>
      </c>
      <c r="K1015" s="2">
        <f t="shared" si="305"/>
        <v>79</v>
      </c>
      <c r="L1015" s="17">
        <f t="shared" si="306"/>
        <v>79</v>
      </c>
      <c r="M1015" s="12">
        <f t="shared" si="297"/>
        <v>1.006536431</v>
      </c>
      <c r="N1015" s="12">
        <f t="shared" ca="1" si="298"/>
        <v>1.044404455</v>
      </c>
      <c r="O1015" s="17">
        <f t="shared" si="307"/>
        <v>0</v>
      </c>
      <c r="P1015" s="14">
        <f t="shared" ca="1" si="299"/>
        <v>44.404454999999999</v>
      </c>
      <c r="Q1015" s="21">
        <f t="shared" si="300"/>
        <v>0</v>
      </c>
      <c r="R1015" s="14">
        <f t="shared" si="308"/>
        <v>0</v>
      </c>
      <c r="S1015" s="4" t="str">
        <f t="shared" si="309"/>
        <v>J=</v>
      </c>
      <c r="T1015" s="33">
        <f t="shared" si="310"/>
        <v>44834</v>
      </c>
      <c r="U1015" s="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</row>
    <row r="1016" spans="1:148" x14ac:dyDescent="0.15">
      <c r="A1016" s="41">
        <f t="shared" si="301"/>
        <v>44765</v>
      </c>
      <c r="B1016" s="15">
        <f t="shared" ca="1" si="311"/>
        <v>1045.0027689999999</v>
      </c>
      <c r="C1016" s="14">
        <f t="shared" si="302"/>
        <v>1000</v>
      </c>
      <c r="D1016" s="13">
        <f ca="1">IF(A1016&lt;$B$1,VLOOKUP(A1016,[1]DI!$A$4:$B$15000,2,FALSE),0)</f>
        <v>0</v>
      </c>
      <c r="E1016" s="14">
        <f t="shared" ca="1" si="312"/>
        <v>1</v>
      </c>
      <c r="F1016" s="14">
        <f ca="1">(TRUNC(PRODUCT($E$12:$E1015),16))</f>
        <v>1.1503455266940401</v>
      </c>
      <c r="G1016" s="14">
        <f t="shared" ca="1" si="313"/>
        <v>1.10809291951366</v>
      </c>
      <c r="H1016" s="14">
        <f t="shared" ca="1" si="314"/>
        <v>1.03813092</v>
      </c>
      <c r="I1016" s="13">
        <f t="shared" si="303"/>
        <v>2.1000000000000001E-2</v>
      </c>
      <c r="J1016" s="33">
        <f t="shared" si="304"/>
        <v>44650</v>
      </c>
      <c r="K1016" s="2">
        <f t="shared" si="305"/>
        <v>79</v>
      </c>
      <c r="L1016" s="17">
        <f t="shared" si="306"/>
        <v>80</v>
      </c>
      <c r="M1016" s="12">
        <f t="shared" si="297"/>
        <v>1.006619444</v>
      </c>
      <c r="N1016" s="12">
        <f t="shared" ca="1" si="298"/>
        <v>1.0450027690000001</v>
      </c>
      <c r="O1016" s="17">
        <f t="shared" si="307"/>
        <v>0</v>
      </c>
      <c r="P1016" s="14">
        <f t="shared" ca="1" si="299"/>
        <v>45.002769000000001</v>
      </c>
      <c r="Q1016" s="21">
        <f t="shared" si="300"/>
        <v>0</v>
      </c>
      <c r="R1016" s="14">
        <f t="shared" si="308"/>
        <v>0</v>
      </c>
      <c r="S1016" s="4" t="str">
        <f t="shared" si="309"/>
        <v>J=</v>
      </c>
      <c r="T1016" s="33">
        <f t="shared" si="310"/>
        <v>44834</v>
      </c>
      <c r="U1016" s="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</row>
    <row r="1017" spans="1:148" x14ac:dyDescent="0.15">
      <c r="A1017" s="41">
        <f t="shared" si="301"/>
        <v>44766</v>
      </c>
      <c r="B1017" s="15">
        <f t="shared" ca="1" si="311"/>
        <v>1045.0027689999999</v>
      </c>
      <c r="C1017" s="14">
        <f t="shared" si="302"/>
        <v>1000</v>
      </c>
      <c r="D1017" s="13">
        <f ca="1">IF(A1017&lt;$B$1,VLOOKUP(A1017,[1]DI!$A$4:$B$15000,2,FALSE),0)</f>
        <v>0</v>
      </c>
      <c r="E1017" s="14">
        <f t="shared" ca="1" si="312"/>
        <v>1</v>
      </c>
      <c r="F1017" s="14">
        <f ca="1">(TRUNC(PRODUCT($E$12:$E1016),16))</f>
        <v>1.1503455266940401</v>
      </c>
      <c r="G1017" s="14">
        <f t="shared" ca="1" si="313"/>
        <v>1.10809291951366</v>
      </c>
      <c r="H1017" s="14">
        <f t="shared" ca="1" si="314"/>
        <v>1.03813092</v>
      </c>
      <c r="I1017" s="13">
        <f t="shared" si="303"/>
        <v>2.1000000000000001E-2</v>
      </c>
      <c r="J1017" s="33">
        <f t="shared" si="304"/>
        <v>44650</v>
      </c>
      <c r="K1017" s="2">
        <f t="shared" si="305"/>
        <v>79</v>
      </c>
      <c r="L1017" s="17">
        <f t="shared" si="306"/>
        <v>80</v>
      </c>
      <c r="M1017" s="12">
        <f t="shared" si="297"/>
        <v>1.006619444</v>
      </c>
      <c r="N1017" s="12">
        <f t="shared" ca="1" si="298"/>
        <v>1.0450027690000001</v>
      </c>
      <c r="O1017" s="17">
        <f t="shared" si="307"/>
        <v>0</v>
      </c>
      <c r="P1017" s="14">
        <f t="shared" ca="1" si="299"/>
        <v>45.002769000000001</v>
      </c>
      <c r="Q1017" s="21">
        <f t="shared" si="300"/>
        <v>0</v>
      </c>
      <c r="R1017" s="14">
        <f t="shared" si="308"/>
        <v>0</v>
      </c>
      <c r="S1017" s="4" t="str">
        <f t="shared" si="309"/>
        <v>J=</v>
      </c>
      <c r="T1017" s="33">
        <f t="shared" si="310"/>
        <v>44834</v>
      </c>
      <c r="U1017" s="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</row>
    <row r="1018" spans="1:148" x14ac:dyDescent="0.15">
      <c r="A1018" s="41">
        <f t="shared" si="301"/>
        <v>44767</v>
      </c>
      <c r="B1018" s="15">
        <f t="shared" ca="1" si="311"/>
        <v>1045.0027689999999</v>
      </c>
      <c r="C1018" s="14">
        <f t="shared" si="302"/>
        <v>1000</v>
      </c>
      <c r="D1018" s="13">
        <f ca="1">IF(A1018&lt;$B$1,VLOOKUP(A1018,[1]DI!$A$4:$B$15000,2,FALSE),0)</f>
        <v>0.13150000000000001</v>
      </c>
      <c r="E1018" s="14">
        <f t="shared" ca="1" si="312"/>
        <v>1.0004903700000001</v>
      </c>
      <c r="F1018" s="14">
        <f ca="1">(TRUNC(PRODUCT($E$12:$E1017),16))</f>
        <v>1.1503455266940401</v>
      </c>
      <c r="G1018" s="14">
        <f t="shared" ca="1" si="313"/>
        <v>1.10809291951366</v>
      </c>
      <c r="H1018" s="14">
        <f t="shared" ca="1" si="314"/>
        <v>1.03813092</v>
      </c>
      <c r="I1018" s="13">
        <f t="shared" si="303"/>
        <v>2.1000000000000001E-2</v>
      </c>
      <c r="J1018" s="33">
        <f t="shared" si="304"/>
        <v>44650</v>
      </c>
      <c r="K1018" s="2">
        <f t="shared" si="305"/>
        <v>80</v>
      </c>
      <c r="L1018" s="17">
        <f t="shared" si="306"/>
        <v>80</v>
      </c>
      <c r="M1018" s="12">
        <f t="shared" si="297"/>
        <v>1.006619444</v>
      </c>
      <c r="N1018" s="12">
        <f t="shared" ca="1" si="298"/>
        <v>1.0450027690000001</v>
      </c>
      <c r="O1018" s="17">
        <f t="shared" si="307"/>
        <v>0</v>
      </c>
      <c r="P1018" s="14">
        <f t="shared" ca="1" si="299"/>
        <v>45.002769000000001</v>
      </c>
      <c r="Q1018" s="21">
        <f t="shared" si="300"/>
        <v>0</v>
      </c>
      <c r="R1018" s="14">
        <f t="shared" si="308"/>
        <v>0</v>
      </c>
      <c r="S1018" s="4" t="str">
        <f t="shared" si="309"/>
        <v>J=</v>
      </c>
      <c r="T1018" s="33">
        <f t="shared" si="310"/>
        <v>44834</v>
      </c>
      <c r="U1018" s="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</row>
    <row r="1019" spans="1:148" x14ac:dyDescent="0.15">
      <c r="A1019" s="41">
        <f t="shared" si="301"/>
        <v>44768</v>
      </c>
      <c r="B1019" s="15">
        <f t="shared" ca="1" si="311"/>
        <v>1045.601437</v>
      </c>
      <c r="C1019" s="14">
        <f t="shared" si="302"/>
        <v>1000</v>
      </c>
      <c r="D1019" s="13">
        <f ca="1">IF(A1019&lt;$B$1,VLOOKUP(A1019,[1]DI!$A$4:$B$15000,2,FALSE),0)</f>
        <v>0.13150000000000001</v>
      </c>
      <c r="E1019" s="14">
        <f t="shared" ca="1" si="312"/>
        <v>1.0004903700000001</v>
      </c>
      <c r="F1019" s="14">
        <f ca="1">(TRUNC(PRODUCT($E$12:$E1018),16))</f>
        <v>1.1509096216299599</v>
      </c>
      <c r="G1019" s="14">
        <f t="shared" ca="1" si="313"/>
        <v>1.10809291951366</v>
      </c>
      <c r="H1019" s="14">
        <f t="shared" ca="1" si="314"/>
        <v>1.0386399900000001</v>
      </c>
      <c r="I1019" s="13">
        <f t="shared" si="303"/>
        <v>2.1000000000000001E-2</v>
      </c>
      <c r="J1019" s="33">
        <f t="shared" si="304"/>
        <v>44650</v>
      </c>
      <c r="K1019" s="2">
        <f t="shared" si="305"/>
        <v>81</v>
      </c>
      <c r="L1019" s="17">
        <f t="shared" si="306"/>
        <v>81</v>
      </c>
      <c r="M1019" s="12">
        <f t="shared" si="297"/>
        <v>1.006702464</v>
      </c>
      <c r="N1019" s="12">
        <f t="shared" ca="1" si="298"/>
        <v>1.045601437</v>
      </c>
      <c r="O1019" s="17">
        <f t="shared" si="307"/>
        <v>0</v>
      </c>
      <c r="P1019" s="14">
        <f t="shared" ca="1" si="299"/>
        <v>45.601436999999997</v>
      </c>
      <c r="Q1019" s="21">
        <f t="shared" si="300"/>
        <v>0</v>
      </c>
      <c r="R1019" s="14">
        <f t="shared" si="308"/>
        <v>0</v>
      </c>
      <c r="S1019" s="4" t="str">
        <f t="shared" si="309"/>
        <v>J=</v>
      </c>
      <c r="T1019" s="33">
        <f t="shared" si="310"/>
        <v>44834</v>
      </c>
      <c r="U1019" s="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</row>
    <row r="1020" spans="1:148" x14ac:dyDescent="0.15">
      <c r="A1020" s="41">
        <f t="shared" si="301"/>
        <v>44769</v>
      </c>
      <c r="B1020" s="15">
        <f t="shared" ca="1" si="311"/>
        <v>1046.20044699</v>
      </c>
      <c r="C1020" s="14">
        <f t="shared" si="302"/>
        <v>1000</v>
      </c>
      <c r="D1020" s="13">
        <f ca="1">IF(A1020&lt;$B$1,VLOOKUP(A1020,[1]DI!$A$4:$B$15000,2,FALSE),0)</f>
        <v>0.13150000000000001</v>
      </c>
      <c r="E1020" s="14">
        <f t="shared" ca="1" si="312"/>
        <v>1.0004903700000001</v>
      </c>
      <c r="F1020" s="14">
        <f ca="1">(TRUNC(PRODUCT($E$12:$E1019),16))</f>
        <v>1.15147399318112</v>
      </c>
      <c r="G1020" s="14">
        <f t="shared" ca="1" si="313"/>
        <v>1.10809291951366</v>
      </c>
      <c r="H1020" s="14">
        <f t="shared" ca="1" si="314"/>
        <v>1.03914931</v>
      </c>
      <c r="I1020" s="13">
        <f t="shared" si="303"/>
        <v>2.1000000000000001E-2</v>
      </c>
      <c r="J1020" s="33">
        <f t="shared" si="304"/>
        <v>44650</v>
      </c>
      <c r="K1020" s="2">
        <f t="shared" si="305"/>
        <v>82</v>
      </c>
      <c r="L1020" s="17">
        <f t="shared" si="306"/>
        <v>82</v>
      </c>
      <c r="M1020" s="12">
        <f t="shared" si="297"/>
        <v>1.0067854899999999</v>
      </c>
      <c r="N1020" s="12">
        <f t="shared" ca="1" si="298"/>
        <v>1.0462004469999999</v>
      </c>
      <c r="O1020" s="17">
        <f t="shared" si="307"/>
        <v>0</v>
      </c>
      <c r="P1020" s="14">
        <f t="shared" ca="1" si="299"/>
        <v>46.200446990000003</v>
      </c>
      <c r="Q1020" s="21">
        <f t="shared" si="300"/>
        <v>0</v>
      </c>
      <c r="R1020" s="14">
        <f t="shared" si="308"/>
        <v>0</v>
      </c>
      <c r="S1020" s="4" t="str">
        <f t="shared" si="309"/>
        <v>J=</v>
      </c>
      <c r="T1020" s="33">
        <f t="shared" si="310"/>
        <v>44834</v>
      </c>
      <c r="U1020" s="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</row>
    <row r="1021" spans="1:148" x14ac:dyDescent="0.15">
      <c r="A1021" s="41">
        <f t="shared" si="301"/>
        <v>44770</v>
      </c>
      <c r="B1021" s="15">
        <f t="shared" ca="1" si="311"/>
        <v>1046.799802</v>
      </c>
      <c r="C1021" s="14">
        <f t="shared" si="302"/>
        <v>1000</v>
      </c>
      <c r="D1021" s="13">
        <f ca="1">IF(A1021&lt;$B$1,VLOOKUP(A1021,[1]DI!$A$4:$B$15000,2,FALSE),0)</f>
        <v>0.13150000000000001</v>
      </c>
      <c r="E1021" s="14">
        <f t="shared" ca="1" si="312"/>
        <v>1.0004903700000001</v>
      </c>
      <c r="F1021" s="14">
        <f ca="1">(TRUNC(PRODUCT($E$12:$E1020),16))</f>
        <v>1.15203864148316</v>
      </c>
      <c r="G1021" s="14">
        <f t="shared" ca="1" si="313"/>
        <v>1.10809291951366</v>
      </c>
      <c r="H1021" s="14">
        <f t="shared" ca="1" si="314"/>
        <v>1.03965888</v>
      </c>
      <c r="I1021" s="13">
        <f t="shared" si="303"/>
        <v>2.1000000000000001E-2</v>
      </c>
      <c r="J1021" s="33">
        <f t="shared" si="304"/>
        <v>44650</v>
      </c>
      <c r="K1021" s="2">
        <f t="shared" si="305"/>
        <v>83</v>
      </c>
      <c r="L1021" s="17">
        <f t="shared" si="306"/>
        <v>83</v>
      </c>
      <c r="M1021" s="12">
        <f t="shared" si="297"/>
        <v>1.0068685239999999</v>
      </c>
      <c r="N1021" s="12">
        <f t="shared" ca="1" si="298"/>
        <v>1.046799802</v>
      </c>
      <c r="O1021" s="17">
        <f t="shared" si="307"/>
        <v>0</v>
      </c>
      <c r="P1021" s="14">
        <f t="shared" ca="1" si="299"/>
        <v>46.799802</v>
      </c>
      <c r="Q1021" s="21">
        <f t="shared" si="300"/>
        <v>0</v>
      </c>
      <c r="R1021" s="14">
        <f t="shared" si="308"/>
        <v>0</v>
      </c>
      <c r="S1021" s="4" t="str">
        <f t="shared" si="309"/>
        <v>J=</v>
      </c>
      <c r="T1021" s="33">
        <f t="shared" si="310"/>
        <v>44834</v>
      </c>
      <c r="U1021" s="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</row>
    <row r="1022" spans="1:148" x14ac:dyDescent="0.15">
      <c r="A1022" s="41">
        <f t="shared" si="301"/>
        <v>44771</v>
      </c>
      <c r="B1022" s="15">
        <f t="shared" ca="1" si="311"/>
        <v>1047.3994990000001</v>
      </c>
      <c r="C1022" s="14">
        <f t="shared" si="302"/>
        <v>1000</v>
      </c>
      <c r="D1022" s="13">
        <f ca="1">IF(A1022&lt;$B$1,VLOOKUP(A1022,[1]DI!$A$4:$B$15000,2,FALSE),0)</f>
        <v>0.13150000000000001</v>
      </c>
      <c r="E1022" s="14">
        <f t="shared" ca="1" si="312"/>
        <v>1.0004903700000001</v>
      </c>
      <c r="F1022" s="14">
        <f ca="1">(TRUNC(PRODUCT($E$12:$E1021),16))</f>
        <v>1.15260356667178</v>
      </c>
      <c r="G1022" s="14">
        <f t="shared" ca="1" si="313"/>
        <v>1.10809291951366</v>
      </c>
      <c r="H1022" s="14">
        <f t="shared" ca="1" si="314"/>
        <v>1.0401686999999999</v>
      </c>
      <c r="I1022" s="13">
        <f t="shared" si="303"/>
        <v>2.1000000000000001E-2</v>
      </c>
      <c r="J1022" s="33">
        <f t="shared" si="304"/>
        <v>44650</v>
      </c>
      <c r="K1022" s="2">
        <f t="shared" si="305"/>
        <v>84</v>
      </c>
      <c r="L1022" s="17">
        <f t="shared" si="306"/>
        <v>84</v>
      </c>
      <c r="M1022" s="12">
        <f t="shared" si="297"/>
        <v>1.006951564</v>
      </c>
      <c r="N1022" s="12">
        <f t="shared" ca="1" si="298"/>
        <v>1.047399499</v>
      </c>
      <c r="O1022" s="17">
        <f t="shared" si="307"/>
        <v>0</v>
      </c>
      <c r="P1022" s="14">
        <f t="shared" ca="1" si="299"/>
        <v>47.399498999999999</v>
      </c>
      <c r="Q1022" s="21">
        <f t="shared" si="300"/>
        <v>0</v>
      </c>
      <c r="R1022" s="14">
        <f t="shared" si="308"/>
        <v>0</v>
      </c>
      <c r="S1022" s="4" t="str">
        <f t="shared" si="309"/>
        <v>J=</v>
      </c>
      <c r="T1022" s="33">
        <f t="shared" si="310"/>
        <v>44834</v>
      </c>
      <c r="U1022" s="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</row>
    <row r="1023" spans="1:148" x14ac:dyDescent="0.15">
      <c r="A1023" s="41">
        <f t="shared" si="301"/>
        <v>44772</v>
      </c>
      <c r="B1023" s="15">
        <f t="shared" ca="1" si="311"/>
        <v>1047.99953</v>
      </c>
      <c r="C1023" s="14">
        <f t="shared" si="302"/>
        <v>1000</v>
      </c>
      <c r="D1023" s="13">
        <f ca="1">IF(A1023&lt;$B$1,VLOOKUP(A1023,[1]DI!$A$4:$B$15000,2,FALSE),0)</f>
        <v>0</v>
      </c>
      <c r="E1023" s="14">
        <f t="shared" ca="1" si="312"/>
        <v>1</v>
      </c>
      <c r="F1023" s="14">
        <f ca="1">(TRUNC(PRODUCT($E$12:$E1022),16))</f>
        <v>1.1531687688827701</v>
      </c>
      <c r="G1023" s="14">
        <f t="shared" ca="1" si="313"/>
        <v>1.10809291951366</v>
      </c>
      <c r="H1023" s="14">
        <f t="shared" ca="1" si="314"/>
        <v>1.04067876</v>
      </c>
      <c r="I1023" s="13">
        <f t="shared" si="303"/>
        <v>2.1000000000000001E-2</v>
      </c>
      <c r="J1023" s="33">
        <f t="shared" si="304"/>
        <v>44650</v>
      </c>
      <c r="K1023" s="2">
        <f t="shared" si="305"/>
        <v>84</v>
      </c>
      <c r="L1023" s="17">
        <f t="shared" si="306"/>
        <v>85</v>
      </c>
      <c r="M1023" s="12">
        <f t="shared" si="297"/>
        <v>1.0070346109999999</v>
      </c>
      <c r="N1023" s="12">
        <f t="shared" ca="1" si="298"/>
        <v>1.04799953</v>
      </c>
      <c r="O1023" s="17">
        <f t="shared" si="307"/>
        <v>0</v>
      </c>
      <c r="P1023" s="14">
        <f t="shared" ca="1" si="299"/>
        <v>47.99953</v>
      </c>
      <c r="Q1023" s="21">
        <f t="shared" si="300"/>
        <v>0</v>
      </c>
      <c r="R1023" s="14">
        <f t="shared" si="308"/>
        <v>0</v>
      </c>
      <c r="S1023" s="4" t="str">
        <f t="shared" si="309"/>
        <v>J=</v>
      </c>
      <c r="T1023" s="33">
        <f t="shared" si="310"/>
        <v>44834</v>
      </c>
      <c r="U1023" s="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</row>
    <row r="1024" spans="1:148" x14ac:dyDescent="0.15">
      <c r="A1024" s="41">
        <f t="shared" si="301"/>
        <v>44773</v>
      </c>
      <c r="B1024" s="15">
        <f t="shared" ca="1" si="311"/>
        <v>1047.99953</v>
      </c>
      <c r="C1024" s="14">
        <f t="shared" si="302"/>
        <v>1000</v>
      </c>
      <c r="D1024" s="13">
        <f ca="1">IF(A1024&lt;$B$1,VLOOKUP(A1024,[1]DI!$A$4:$B$15000,2,FALSE),0)</f>
        <v>0</v>
      </c>
      <c r="E1024" s="14">
        <f t="shared" ca="1" si="312"/>
        <v>1</v>
      </c>
      <c r="F1024" s="14">
        <f ca="1">(TRUNC(PRODUCT($E$12:$E1023),16))</f>
        <v>1.1531687688827701</v>
      </c>
      <c r="G1024" s="14">
        <f t="shared" ca="1" si="313"/>
        <v>1.10809291951366</v>
      </c>
      <c r="H1024" s="14">
        <f t="shared" ca="1" si="314"/>
        <v>1.04067876</v>
      </c>
      <c r="I1024" s="13">
        <f t="shared" si="303"/>
        <v>2.1000000000000001E-2</v>
      </c>
      <c r="J1024" s="33">
        <f t="shared" si="304"/>
        <v>44650</v>
      </c>
      <c r="K1024" s="2">
        <f t="shared" si="305"/>
        <v>84</v>
      </c>
      <c r="L1024" s="17">
        <f t="shared" si="306"/>
        <v>85</v>
      </c>
      <c r="M1024" s="12">
        <f t="shared" si="297"/>
        <v>1.0070346109999999</v>
      </c>
      <c r="N1024" s="12">
        <f t="shared" ca="1" si="298"/>
        <v>1.04799953</v>
      </c>
      <c r="O1024" s="17">
        <f t="shared" si="307"/>
        <v>0</v>
      </c>
      <c r="P1024" s="14">
        <f t="shared" ca="1" si="299"/>
        <v>47.99953</v>
      </c>
      <c r="Q1024" s="21">
        <f t="shared" si="300"/>
        <v>0</v>
      </c>
      <c r="R1024" s="14">
        <f t="shared" si="308"/>
        <v>0</v>
      </c>
      <c r="S1024" s="4" t="str">
        <f t="shared" si="309"/>
        <v>J=</v>
      </c>
      <c r="T1024" s="33">
        <f t="shared" si="310"/>
        <v>44834</v>
      </c>
      <c r="U1024" s="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</row>
    <row r="1025" spans="1:148" x14ac:dyDescent="0.15">
      <c r="A1025" s="41">
        <f t="shared" si="301"/>
        <v>44774</v>
      </c>
      <c r="B1025" s="15">
        <f t="shared" ca="1" si="311"/>
        <v>1047.99953</v>
      </c>
      <c r="C1025" s="14">
        <f t="shared" si="302"/>
        <v>1000</v>
      </c>
      <c r="D1025" s="13">
        <f ca="1">IF(A1025&lt;$B$1,VLOOKUP(A1025,[1]DI!$A$4:$B$15000,2,FALSE),0)</f>
        <v>0.13150000000000001</v>
      </c>
      <c r="E1025" s="14">
        <f t="shared" ca="1" si="312"/>
        <v>1.0004903700000001</v>
      </c>
      <c r="F1025" s="14">
        <f ca="1">(TRUNC(PRODUCT($E$12:$E1024),16))</f>
        <v>1.1531687688827701</v>
      </c>
      <c r="G1025" s="14">
        <f t="shared" ca="1" si="313"/>
        <v>1.10809291951366</v>
      </c>
      <c r="H1025" s="14">
        <f t="shared" ca="1" si="314"/>
        <v>1.04067876</v>
      </c>
      <c r="I1025" s="13">
        <f t="shared" si="303"/>
        <v>2.1000000000000001E-2</v>
      </c>
      <c r="J1025" s="33">
        <f t="shared" si="304"/>
        <v>44650</v>
      </c>
      <c r="K1025" s="2">
        <f t="shared" si="305"/>
        <v>85</v>
      </c>
      <c r="L1025" s="17">
        <f t="shared" si="306"/>
        <v>85</v>
      </c>
      <c r="M1025" s="12">
        <f t="shared" si="297"/>
        <v>1.0070346109999999</v>
      </c>
      <c r="N1025" s="12">
        <f t="shared" ca="1" si="298"/>
        <v>1.04799953</v>
      </c>
      <c r="O1025" s="17">
        <f t="shared" si="307"/>
        <v>0</v>
      </c>
      <c r="P1025" s="14">
        <f t="shared" ca="1" si="299"/>
        <v>47.99953</v>
      </c>
      <c r="Q1025" s="21">
        <f t="shared" si="300"/>
        <v>0</v>
      </c>
      <c r="R1025" s="14">
        <f t="shared" si="308"/>
        <v>0</v>
      </c>
      <c r="S1025" s="4" t="str">
        <f t="shared" si="309"/>
        <v>J=</v>
      </c>
      <c r="T1025" s="33">
        <f t="shared" si="310"/>
        <v>44834</v>
      </c>
      <c r="U1025" s="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</row>
    <row r="1026" spans="1:148" x14ac:dyDescent="0.15">
      <c r="A1026" s="41">
        <f t="shared" si="301"/>
        <v>44775</v>
      </c>
      <c r="B1026" s="15">
        <f t="shared" ca="1" si="311"/>
        <v>1048.599915</v>
      </c>
      <c r="C1026" s="14">
        <f t="shared" si="302"/>
        <v>1000</v>
      </c>
      <c r="D1026" s="13">
        <f ca="1">IF(A1026&lt;$B$1,VLOOKUP(A1026,[1]DI!$A$4:$B$15000,2,FALSE),0)</f>
        <v>0.13150000000000001</v>
      </c>
      <c r="E1026" s="14">
        <f t="shared" ca="1" si="312"/>
        <v>1.0004903700000001</v>
      </c>
      <c r="F1026" s="14">
        <f ca="1">(TRUNC(PRODUCT($E$12:$E1025),16))</f>
        <v>1.1537342482519699</v>
      </c>
      <c r="G1026" s="14">
        <f t="shared" ca="1" si="313"/>
        <v>1.10809291951366</v>
      </c>
      <c r="H1026" s="14">
        <f t="shared" ca="1" si="314"/>
        <v>1.0411890800000001</v>
      </c>
      <c r="I1026" s="13">
        <f t="shared" si="303"/>
        <v>2.1000000000000001E-2</v>
      </c>
      <c r="J1026" s="33">
        <f t="shared" si="304"/>
        <v>44650</v>
      </c>
      <c r="K1026" s="2">
        <f t="shared" si="305"/>
        <v>86</v>
      </c>
      <c r="L1026" s="17">
        <f t="shared" si="306"/>
        <v>86</v>
      </c>
      <c r="M1026" s="12">
        <f t="shared" si="297"/>
        <v>1.007117665</v>
      </c>
      <c r="N1026" s="12">
        <f t="shared" ca="1" si="298"/>
        <v>1.048599915</v>
      </c>
      <c r="O1026" s="17">
        <f t="shared" si="307"/>
        <v>0</v>
      </c>
      <c r="P1026" s="14">
        <f t="shared" ca="1" si="299"/>
        <v>48.599915000000003</v>
      </c>
      <c r="Q1026" s="21">
        <f t="shared" si="300"/>
        <v>0</v>
      </c>
      <c r="R1026" s="14">
        <f t="shared" si="308"/>
        <v>0</v>
      </c>
      <c r="S1026" s="4" t="str">
        <f t="shared" si="309"/>
        <v>J=</v>
      </c>
      <c r="T1026" s="33">
        <f t="shared" si="310"/>
        <v>44834</v>
      </c>
      <c r="U1026" s="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</row>
    <row r="1027" spans="1:148" x14ac:dyDescent="0.15">
      <c r="A1027" s="41">
        <f t="shared" si="301"/>
        <v>44776</v>
      </c>
      <c r="B1027" s="15">
        <f t="shared" ca="1" si="311"/>
        <v>1049.2006439900001</v>
      </c>
      <c r="C1027" s="14">
        <f t="shared" si="302"/>
        <v>1000</v>
      </c>
      <c r="D1027" s="13">
        <f ca="1">IF(A1027&lt;$B$1,VLOOKUP(A1027,[1]DI!$A$4:$B$15000,2,FALSE),0)</f>
        <v>0.13150000000000001</v>
      </c>
      <c r="E1027" s="14">
        <f t="shared" ca="1" si="312"/>
        <v>1.0004903700000001</v>
      </c>
      <c r="F1027" s="14">
        <f ca="1">(TRUNC(PRODUCT($E$12:$E1026),16))</f>
        <v>1.1543000049152901</v>
      </c>
      <c r="G1027" s="14">
        <f t="shared" ca="1" si="313"/>
        <v>1.10809291951366</v>
      </c>
      <c r="H1027" s="14">
        <f t="shared" ca="1" si="314"/>
        <v>1.04169965</v>
      </c>
      <c r="I1027" s="13">
        <f t="shared" si="303"/>
        <v>2.1000000000000001E-2</v>
      </c>
      <c r="J1027" s="33">
        <f t="shared" si="304"/>
        <v>44650</v>
      </c>
      <c r="K1027" s="2">
        <f t="shared" si="305"/>
        <v>87</v>
      </c>
      <c r="L1027" s="17">
        <f t="shared" si="306"/>
        <v>87</v>
      </c>
      <c r="M1027" s="12">
        <f t="shared" si="297"/>
        <v>1.007200726</v>
      </c>
      <c r="N1027" s="12">
        <f t="shared" ca="1" si="298"/>
        <v>1.0492006439999999</v>
      </c>
      <c r="O1027" s="17">
        <f t="shared" si="307"/>
        <v>0</v>
      </c>
      <c r="P1027" s="14">
        <f t="shared" ca="1" si="299"/>
        <v>49.200643990000003</v>
      </c>
      <c r="Q1027" s="21">
        <f t="shared" si="300"/>
        <v>0</v>
      </c>
      <c r="R1027" s="14">
        <f t="shared" si="308"/>
        <v>0</v>
      </c>
      <c r="S1027" s="4" t="str">
        <f t="shared" si="309"/>
        <v>J=</v>
      </c>
      <c r="T1027" s="33">
        <f t="shared" si="310"/>
        <v>44834</v>
      </c>
      <c r="U1027" s="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</row>
    <row r="1028" spans="1:148" x14ac:dyDescent="0.15">
      <c r="A1028" s="41">
        <f t="shared" si="301"/>
        <v>44777</v>
      </c>
      <c r="B1028" s="15">
        <f t="shared" ca="1" si="311"/>
        <v>1049.8017150000001</v>
      </c>
      <c r="C1028" s="14">
        <f t="shared" si="302"/>
        <v>1000</v>
      </c>
      <c r="D1028" s="13">
        <f ca="1">IF(A1028&lt;$B$1,VLOOKUP(A1028,[1]DI!$A$4:$B$15000,2,FALSE),0)</f>
        <v>0.13650000000000001</v>
      </c>
      <c r="E1028" s="14">
        <f t="shared" ca="1" si="312"/>
        <v>1.00050788</v>
      </c>
      <c r="F1028" s="14">
        <f ca="1">(TRUNC(PRODUCT($E$12:$E1027),16))</f>
        <v>1.1548660390087</v>
      </c>
      <c r="G1028" s="14">
        <f t="shared" ca="1" si="313"/>
        <v>1.10809291951366</v>
      </c>
      <c r="H1028" s="14">
        <f t="shared" ca="1" si="314"/>
        <v>1.0422104700000001</v>
      </c>
      <c r="I1028" s="13">
        <f t="shared" si="303"/>
        <v>2.1000000000000001E-2</v>
      </c>
      <c r="J1028" s="33">
        <f t="shared" si="304"/>
        <v>44650</v>
      </c>
      <c r="K1028" s="2">
        <f t="shared" si="305"/>
        <v>88</v>
      </c>
      <c r="L1028" s="17">
        <f t="shared" si="306"/>
        <v>88</v>
      </c>
      <c r="M1028" s="12">
        <f t="shared" si="297"/>
        <v>1.007283793</v>
      </c>
      <c r="N1028" s="12">
        <f t="shared" ca="1" si="298"/>
        <v>1.0498017150000001</v>
      </c>
      <c r="O1028" s="17">
        <f t="shared" si="307"/>
        <v>0</v>
      </c>
      <c r="P1028" s="14">
        <f t="shared" ca="1" si="299"/>
        <v>49.801715000000002</v>
      </c>
      <c r="Q1028" s="21">
        <f t="shared" si="300"/>
        <v>0</v>
      </c>
      <c r="R1028" s="14">
        <f t="shared" si="308"/>
        <v>0</v>
      </c>
      <c r="S1028" s="4" t="str">
        <f t="shared" si="309"/>
        <v>J=</v>
      </c>
      <c r="T1028" s="33">
        <f t="shared" si="310"/>
        <v>44834</v>
      </c>
      <c r="U1028" s="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</row>
    <row r="1029" spans="1:148" x14ac:dyDescent="0.15">
      <c r="A1029" s="41">
        <f t="shared" si="301"/>
        <v>44778</v>
      </c>
      <c r="B1029" s="15">
        <f t="shared" ca="1" si="311"/>
        <v>1050.4215059999999</v>
      </c>
      <c r="C1029" s="14">
        <f t="shared" si="302"/>
        <v>1000</v>
      </c>
      <c r="D1029" s="13">
        <f ca="1">IF(A1029&lt;$B$1,VLOOKUP(A1029,[1]DI!$A$4:$B$15000,2,FALSE),0)</f>
        <v>0.13650000000000001</v>
      </c>
      <c r="E1029" s="14">
        <f t="shared" ca="1" si="312"/>
        <v>1.00050788</v>
      </c>
      <c r="F1029" s="14">
        <f ca="1">(TRUNC(PRODUCT($E$12:$E1028),16))</f>
        <v>1.1554525723725899</v>
      </c>
      <c r="G1029" s="14">
        <f t="shared" ca="1" si="313"/>
        <v>1.10809291951366</v>
      </c>
      <c r="H1029" s="14">
        <f t="shared" ca="1" si="314"/>
        <v>1.04273978</v>
      </c>
      <c r="I1029" s="13">
        <f t="shared" si="303"/>
        <v>2.1000000000000001E-2</v>
      </c>
      <c r="J1029" s="33">
        <f t="shared" si="304"/>
        <v>44650</v>
      </c>
      <c r="K1029" s="2">
        <f t="shared" si="305"/>
        <v>89</v>
      </c>
      <c r="L1029" s="17">
        <f t="shared" si="306"/>
        <v>89</v>
      </c>
      <c r="M1029" s="12">
        <f t="shared" si="297"/>
        <v>1.0073668680000001</v>
      </c>
      <c r="N1029" s="12">
        <f t="shared" ca="1" si="298"/>
        <v>1.0504215059999999</v>
      </c>
      <c r="O1029" s="17">
        <f t="shared" si="307"/>
        <v>0</v>
      </c>
      <c r="P1029" s="14">
        <f t="shared" ca="1" si="299"/>
        <v>50.421506000000001</v>
      </c>
      <c r="Q1029" s="21">
        <f t="shared" si="300"/>
        <v>0</v>
      </c>
      <c r="R1029" s="14">
        <f t="shared" si="308"/>
        <v>0</v>
      </c>
      <c r="S1029" s="4" t="str">
        <f t="shared" si="309"/>
        <v>J=</v>
      </c>
      <c r="T1029" s="33">
        <f t="shared" si="310"/>
        <v>44834</v>
      </c>
      <c r="U1029" s="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</row>
    <row r="1030" spans="1:148" x14ac:dyDescent="0.15">
      <c r="A1030" s="41">
        <f t="shared" si="301"/>
        <v>44779</v>
      </c>
      <c r="B1030" s="15">
        <f t="shared" ca="1" si="311"/>
        <v>1051.0416739899999</v>
      </c>
      <c r="C1030" s="14">
        <f t="shared" si="302"/>
        <v>1000</v>
      </c>
      <c r="D1030" s="13">
        <f ca="1">IF(A1030&lt;$B$1,VLOOKUP(A1030,[1]DI!$A$4:$B$15000,2,FALSE),0)</f>
        <v>0</v>
      </c>
      <c r="E1030" s="14">
        <f t="shared" ca="1" si="312"/>
        <v>1</v>
      </c>
      <c r="F1030" s="14">
        <f ca="1">(TRUNC(PRODUCT($E$12:$E1029),16))</f>
        <v>1.1560394036250401</v>
      </c>
      <c r="G1030" s="14">
        <f t="shared" ca="1" si="313"/>
        <v>1.10809291951366</v>
      </c>
      <c r="H1030" s="14">
        <f t="shared" ca="1" si="314"/>
        <v>1.04326937</v>
      </c>
      <c r="I1030" s="13">
        <f t="shared" si="303"/>
        <v>2.1000000000000001E-2</v>
      </c>
      <c r="J1030" s="33">
        <f t="shared" si="304"/>
        <v>44650</v>
      </c>
      <c r="K1030" s="2">
        <f t="shared" si="305"/>
        <v>89</v>
      </c>
      <c r="L1030" s="17">
        <f t="shared" si="306"/>
        <v>90</v>
      </c>
      <c r="M1030" s="12">
        <f t="shared" si="297"/>
        <v>1.007449949</v>
      </c>
      <c r="N1030" s="12">
        <f t="shared" ca="1" si="298"/>
        <v>1.0510416739999999</v>
      </c>
      <c r="O1030" s="17">
        <f t="shared" si="307"/>
        <v>0</v>
      </c>
      <c r="P1030" s="14">
        <f t="shared" ca="1" si="299"/>
        <v>51.04167399</v>
      </c>
      <c r="Q1030" s="21">
        <f t="shared" si="300"/>
        <v>0</v>
      </c>
      <c r="R1030" s="14">
        <f t="shared" si="308"/>
        <v>0</v>
      </c>
      <c r="S1030" s="4" t="str">
        <f t="shared" si="309"/>
        <v>J=</v>
      </c>
      <c r="T1030" s="33">
        <f t="shared" si="310"/>
        <v>44834</v>
      </c>
      <c r="U1030" s="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</row>
    <row r="1031" spans="1:148" x14ac:dyDescent="0.15">
      <c r="A1031" s="41">
        <f t="shared" si="301"/>
        <v>44780</v>
      </c>
      <c r="B1031" s="15">
        <f t="shared" ca="1" si="311"/>
        <v>1051.0416739899999</v>
      </c>
      <c r="C1031" s="14">
        <f t="shared" si="302"/>
        <v>1000</v>
      </c>
      <c r="D1031" s="13">
        <f ca="1">IF(A1031&lt;$B$1,VLOOKUP(A1031,[1]DI!$A$4:$B$15000,2,FALSE),0)</f>
        <v>0</v>
      </c>
      <c r="E1031" s="14">
        <f t="shared" ca="1" si="312"/>
        <v>1</v>
      </c>
      <c r="F1031" s="14">
        <f ca="1">(TRUNC(PRODUCT($E$12:$E1030),16))</f>
        <v>1.1560394036250401</v>
      </c>
      <c r="G1031" s="14">
        <f t="shared" ca="1" si="313"/>
        <v>1.10809291951366</v>
      </c>
      <c r="H1031" s="14">
        <f t="shared" ca="1" si="314"/>
        <v>1.04326937</v>
      </c>
      <c r="I1031" s="13">
        <f t="shared" si="303"/>
        <v>2.1000000000000001E-2</v>
      </c>
      <c r="J1031" s="33">
        <f t="shared" si="304"/>
        <v>44650</v>
      </c>
      <c r="K1031" s="2">
        <f t="shared" si="305"/>
        <v>89</v>
      </c>
      <c r="L1031" s="17">
        <f t="shared" si="306"/>
        <v>90</v>
      </c>
      <c r="M1031" s="12">
        <f t="shared" si="297"/>
        <v>1.007449949</v>
      </c>
      <c r="N1031" s="12">
        <f t="shared" ca="1" si="298"/>
        <v>1.0510416739999999</v>
      </c>
      <c r="O1031" s="17">
        <f t="shared" si="307"/>
        <v>0</v>
      </c>
      <c r="P1031" s="14">
        <f t="shared" ca="1" si="299"/>
        <v>51.04167399</v>
      </c>
      <c r="Q1031" s="21">
        <f t="shared" si="300"/>
        <v>0</v>
      </c>
      <c r="R1031" s="14">
        <f t="shared" si="308"/>
        <v>0</v>
      </c>
      <c r="S1031" s="4" t="str">
        <f t="shared" si="309"/>
        <v>J=</v>
      </c>
      <c r="T1031" s="33">
        <f t="shared" si="310"/>
        <v>44834</v>
      </c>
      <c r="U1031" s="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</row>
    <row r="1032" spans="1:148" x14ac:dyDescent="0.15">
      <c r="A1032" s="41">
        <f t="shared" si="301"/>
        <v>44781</v>
      </c>
      <c r="B1032" s="15">
        <f t="shared" ca="1" si="311"/>
        <v>1051.0416739899999</v>
      </c>
      <c r="C1032" s="14">
        <f t="shared" si="302"/>
        <v>1000</v>
      </c>
      <c r="D1032" s="13">
        <f ca="1">IF(A1032&lt;$B$1,VLOOKUP(A1032,[1]DI!$A$4:$B$15000,2,FALSE),0)</f>
        <v>0.13650000000000001</v>
      </c>
      <c r="E1032" s="14">
        <f t="shared" ca="1" si="312"/>
        <v>1.00050788</v>
      </c>
      <c r="F1032" s="14">
        <f ca="1">(TRUNC(PRODUCT($E$12:$E1031),16))</f>
        <v>1.1560394036250401</v>
      </c>
      <c r="G1032" s="14">
        <f t="shared" ca="1" si="313"/>
        <v>1.10809291951366</v>
      </c>
      <c r="H1032" s="14">
        <f t="shared" ca="1" si="314"/>
        <v>1.04326937</v>
      </c>
      <c r="I1032" s="13">
        <f t="shared" si="303"/>
        <v>2.1000000000000001E-2</v>
      </c>
      <c r="J1032" s="33">
        <f t="shared" si="304"/>
        <v>44650</v>
      </c>
      <c r="K1032" s="2">
        <f t="shared" si="305"/>
        <v>90</v>
      </c>
      <c r="L1032" s="17">
        <f t="shared" si="306"/>
        <v>90</v>
      </c>
      <c r="M1032" s="12">
        <f t="shared" si="297"/>
        <v>1.007449949</v>
      </c>
      <c r="N1032" s="12">
        <f t="shared" ca="1" si="298"/>
        <v>1.0510416739999999</v>
      </c>
      <c r="O1032" s="17">
        <f t="shared" si="307"/>
        <v>0</v>
      </c>
      <c r="P1032" s="14">
        <f t="shared" ca="1" si="299"/>
        <v>51.04167399</v>
      </c>
      <c r="Q1032" s="21">
        <f t="shared" si="300"/>
        <v>0</v>
      </c>
      <c r="R1032" s="14">
        <f t="shared" si="308"/>
        <v>0</v>
      </c>
      <c r="S1032" s="4" t="str">
        <f t="shared" si="309"/>
        <v>J=</v>
      </c>
      <c r="T1032" s="33">
        <f t="shared" si="310"/>
        <v>44834</v>
      </c>
      <c r="U1032" s="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</row>
    <row r="1033" spans="1:148" x14ac:dyDescent="0.15">
      <c r="A1033" s="41">
        <f t="shared" si="301"/>
        <v>44782</v>
      </c>
      <c r="B1033" s="15">
        <f t="shared" ca="1" si="311"/>
        <v>1051.662208</v>
      </c>
      <c r="C1033" s="14">
        <f t="shared" si="302"/>
        <v>1000</v>
      </c>
      <c r="D1033" s="13">
        <f ca="1">IF(A1033&lt;$B$1,VLOOKUP(A1033,[1]DI!$A$4:$B$15000,2,FALSE),0)</f>
        <v>0.13650000000000001</v>
      </c>
      <c r="E1033" s="14">
        <f t="shared" ca="1" si="312"/>
        <v>1.00050788</v>
      </c>
      <c r="F1033" s="14">
        <f ca="1">(TRUNC(PRODUCT($E$12:$E1032),16))</f>
        <v>1.15662653291736</v>
      </c>
      <c r="G1033" s="14">
        <f t="shared" ca="1" si="313"/>
        <v>1.10809291951366</v>
      </c>
      <c r="H1033" s="14">
        <f t="shared" ca="1" si="314"/>
        <v>1.0437992300000001</v>
      </c>
      <c r="I1033" s="13">
        <f t="shared" si="303"/>
        <v>2.1000000000000001E-2</v>
      </c>
      <c r="J1033" s="33">
        <f t="shared" si="304"/>
        <v>44650</v>
      </c>
      <c r="K1033" s="2">
        <f t="shared" si="305"/>
        <v>91</v>
      </c>
      <c r="L1033" s="17">
        <f t="shared" si="306"/>
        <v>91</v>
      </c>
      <c r="M1033" s="12">
        <f t="shared" si="297"/>
        <v>1.007533037</v>
      </c>
      <c r="N1033" s="12">
        <f t="shared" ca="1" si="298"/>
        <v>1.051662208</v>
      </c>
      <c r="O1033" s="17">
        <f t="shared" si="307"/>
        <v>0</v>
      </c>
      <c r="P1033" s="14">
        <f t="shared" ca="1" si="299"/>
        <v>51.662208</v>
      </c>
      <c r="Q1033" s="21">
        <f t="shared" si="300"/>
        <v>0</v>
      </c>
      <c r="R1033" s="14">
        <f t="shared" si="308"/>
        <v>0</v>
      </c>
      <c r="S1033" s="4" t="str">
        <f t="shared" si="309"/>
        <v>J=</v>
      </c>
      <c r="T1033" s="33">
        <f t="shared" si="310"/>
        <v>44834</v>
      </c>
      <c r="U1033" s="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</row>
    <row r="1034" spans="1:148" x14ac:dyDescent="0.15">
      <c r="A1034" s="41">
        <f t="shared" si="301"/>
        <v>44783</v>
      </c>
      <c r="B1034" s="15">
        <f t="shared" ca="1" si="311"/>
        <v>1052.283101</v>
      </c>
      <c r="C1034" s="14">
        <f t="shared" si="302"/>
        <v>1000</v>
      </c>
      <c r="D1034" s="13">
        <f ca="1">IF(A1034&lt;$B$1,VLOOKUP(A1034,[1]DI!$A$4:$B$15000,2,FALSE),0)</f>
        <v>0.13650000000000001</v>
      </c>
      <c r="E1034" s="14">
        <f t="shared" ca="1" si="312"/>
        <v>1.00050788</v>
      </c>
      <c r="F1034" s="14">
        <f ca="1">(TRUNC(PRODUCT($E$12:$E1033),16))</f>
        <v>1.1572139604009</v>
      </c>
      <c r="G1034" s="14">
        <f t="shared" ca="1" si="313"/>
        <v>1.10809291951366</v>
      </c>
      <c r="H1034" s="14">
        <f t="shared" ca="1" si="314"/>
        <v>1.0443293499999999</v>
      </c>
      <c r="I1034" s="13">
        <f t="shared" si="303"/>
        <v>2.1000000000000001E-2</v>
      </c>
      <c r="J1034" s="33">
        <f t="shared" si="304"/>
        <v>44650</v>
      </c>
      <c r="K1034" s="2">
        <f t="shared" si="305"/>
        <v>92</v>
      </c>
      <c r="L1034" s="17">
        <f t="shared" si="306"/>
        <v>92</v>
      </c>
      <c r="M1034" s="12">
        <f t="shared" si="297"/>
        <v>1.007616133</v>
      </c>
      <c r="N1034" s="12">
        <f t="shared" ca="1" si="298"/>
        <v>1.052283101</v>
      </c>
      <c r="O1034" s="17">
        <f t="shared" si="307"/>
        <v>0</v>
      </c>
      <c r="P1034" s="14">
        <f t="shared" ca="1" si="299"/>
        <v>52.283101000000002</v>
      </c>
      <c r="Q1034" s="21">
        <f t="shared" si="300"/>
        <v>0</v>
      </c>
      <c r="R1034" s="14">
        <f t="shared" si="308"/>
        <v>0</v>
      </c>
      <c r="S1034" s="4" t="str">
        <f t="shared" si="309"/>
        <v>J=</v>
      </c>
      <c r="T1034" s="33">
        <f t="shared" si="310"/>
        <v>44834</v>
      </c>
      <c r="U1034" s="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</row>
    <row r="1035" spans="1:148" x14ac:dyDescent="0.15">
      <c r="A1035" s="41">
        <f t="shared" si="301"/>
        <v>44784</v>
      </c>
      <c r="B1035" s="15">
        <f t="shared" ca="1" si="311"/>
        <v>1052.90437</v>
      </c>
      <c r="C1035" s="14">
        <f t="shared" si="302"/>
        <v>1000</v>
      </c>
      <c r="D1035" s="13">
        <f ca="1">IF(A1035&lt;$B$1,VLOOKUP(A1035,[1]DI!$A$4:$B$15000,2,FALSE),0)</f>
        <v>0.13650000000000001</v>
      </c>
      <c r="E1035" s="14">
        <f t="shared" ca="1" si="312"/>
        <v>1.00050788</v>
      </c>
      <c r="F1035" s="14">
        <f ca="1">(TRUNC(PRODUCT($E$12:$E1034),16))</f>
        <v>1.1578016862270999</v>
      </c>
      <c r="G1035" s="14">
        <f t="shared" ca="1" si="313"/>
        <v>1.10809291951366</v>
      </c>
      <c r="H1035" s="14">
        <f t="shared" ca="1" si="314"/>
        <v>1.0448597500000001</v>
      </c>
      <c r="I1035" s="13">
        <f t="shared" si="303"/>
        <v>2.1000000000000001E-2</v>
      </c>
      <c r="J1035" s="33">
        <f t="shared" si="304"/>
        <v>44650</v>
      </c>
      <c r="K1035" s="2">
        <f t="shared" si="305"/>
        <v>93</v>
      </c>
      <c r="L1035" s="17">
        <f t="shared" si="306"/>
        <v>93</v>
      </c>
      <c r="M1035" s="12">
        <f t="shared" si="297"/>
        <v>1.0076992339999999</v>
      </c>
      <c r="N1035" s="12">
        <f t="shared" ca="1" si="298"/>
        <v>1.05290437</v>
      </c>
      <c r="O1035" s="17">
        <f t="shared" si="307"/>
        <v>0</v>
      </c>
      <c r="P1035" s="14">
        <f t="shared" ca="1" si="299"/>
        <v>52.90437</v>
      </c>
      <c r="Q1035" s="21">
        <f t="shared" si="300"/>
        <v>0</v>
      </c>
      <c r="R1035" s="14">
        <f t="shared" si="308"/>
        <v>0</v>
      </c>
      <c r="S1035" s="4" t="str">
        <f t="shared" si="309"/>
        <v>J=</v>
      </c>
      <c r="T1035" s="33">
        <f t="shared" si="310"/>
        <v>44834</v>
      </c>
      <c r="U1035" s="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</row>
    <row r="1036" spans="1:148" x14ac:dyDescent="0.15">
      <c r="A1036" s="41">
        <f t="shared" si="301"/>
        <v>44785</v>
      </c>
      <c r="B1036" s="15">
        <f t="shared" ca="1" si="311"/>
        <v>1053.5259969900001</v>
      </c>
      <c r="C1036" s="14">
        <f t="shared" si="302"/>
        <v>1000</v>
      </c>
      <c r="D1036" s="13">
        <f ca="1">IF(A1036&lt;$B$1,VLOOKUP(A1036,[1]DI!$A$4:$B$15000,2,FALSE),0)</f>
        <v>0.13650000000000001</v>
      </c>
      <c r="E1036" s="14">
        <f t="shared" ca="1" si="312"/>
        <v>1.00050788</v>
      </c>
      <c r="F1036" s="14">
        <f ca="1">(TRUNC(PRODUCT($E$12:$E1035),16))</f>
        <v>1.1583897105475001</v>
      </c>
      <c r="G1036" s="14">
        <f t="shared" ca="1" si="313"/>
        <v>1.10809291951366</v>
      </c>
      <c r="H1036" s="14">
        <f t="shared" ca="1" si="314"/>
        <v>1.04539041</v>
      </c>
      <c r="I1036" s="13">
        <f t="shared" si="303"/>
        <v>2.1000000000000001E-2</v>
      </c>
      <c r="J1036" s="33">
        <f t="shared" si="304"/>
        <v>44650</v>
      </c>
      <c r="K1036" s="2">
        <f t="shared" si="305"/>
        <v>94</v>
      </c>
      <c r="L1036" s="17">
        <f t="shared" si="306"/>
        <v>94</v>
      </c>
      <c r="M1036" s="12">
        <f t="shared" ref="M1036:M1088" si="315">ROUND((I1036+1)^(L1036/252),9)</f>
        <v>1.0077823429999999</v>
      </c>
      <c r="N1036" s="12">
        <f t="shared" ref="N1036:N1088" ca="1" si="316">ROUND(H1036*M1036,9)</f>
        <v>1.0535259969999999</v>
      </c>
      <c r="O1036" s="17">
        <f t="shared" si="307"/>
        <v>0</v>
      </c>
      <c r="P1036" s="14">
        <f t="shared" ref="P1036:P1088" ca="1" si="317">TRUNC(((N1036-1)*C1036),8)</f>
        <v>53.525996990000003</v>
      </c>
      <c r="Q1036" s="21">
        <f t="shared" ref="Q1036:Q1099" si="318">IF($O1036&gt;0,VLOOKUP($O1036,$W$12:$AC$150,7),0)</f>
        <v>0</v>
      </c>
      <c r="R1036" s="14">
        <f t="shared" si="308"/>
        <v>0</v>
      </c>
      <c r="S1036" s="4" t="str">
        <f t="shared" si="309"/>
        <v>J=</v>
      </c>
      <c r="T1036" s="33">
        <f t="shared" si="310"/>
        <v>44834</v>
      </c>
      <c r="U1036" s="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</row>
    <row r="1037" spans="1:148" x14ac:dyDescent="0.15">
      <c r="A1037" s="41">
        <f t="shared" ref="A1037:A1100" si="319">(A1036+1)</f>
        <v>44786</v>
      </c>
      <c r="B1037" s="15">
        <f t="shared" ca="1" si="311"/>
        <v>1054.147991</v>
      </c>
      <c r="C1037" s="14">
        <f t="shared" ref="C1037:C1088" si="320">(C1036-R1036)</f>
        <v>1000</v>
      </c>
      <c r="D1037" s="13">
        <f ca="1">IF(A1037&lt;$B$1,VLOOKUP(A1037,[1]DI!$A$4:$B$15000,2,FALSE),0)</f>
        <v>0</v>
      </c>
      <c r="E1037" s="14">
        <f t="shared" ca="1" si="312"/>
        <v>1</v>
      </c>
      <c r="F1037" s="14">
        <f ca="1">(TRUNC(PRODUCT($E$12:$E1036),16))</f>
        <v>1.1589780335137001</v>
      </c>
      <c r="G1037" s="14">
        <f t="shared" ca="1" si="313"/>
        <v>1.10809291951366</v>
      </c>
      <c r="H1037" s="14">
        <f t="shared" ca="1" si="314"/>
        <v>1.04592134</v>
      </c>
      <c r="I1037" s="13">
        <f t="shared" ref="I1037:I1100" si="321">I1036</f>
        <v>2.1000000000000001E-2</v>
      </c>
      <c r="J1037" s="33">
        <f t="shared" ref="J1037:J1088" si="322">IF(O1036&gt;0,VLOOKUP(O1036,W$12:AG$150,2),J1036)</f>
        <v>44650</v>
      </c>
      <c r="K1037" s="2">
        <f t="shared" ref="K1037:K1088" si="323">IF(A1037&gt;J1037,IF(NETWORKDAYS(J1037,A1037,$W$160:$W$544)-1=0,1,NETWORKDAYS(J1037,A1037,$W$160:$W$544)-1),0)</f>
        <v>94</v>
      </c>
      <c r="L1037" s="17">
        <f t="shared" ref="L1037:L1088" si="324">IF(AND(K1037=1,K1036=1),1,IF(K1037&gt;0,IF(K1037=K1036,K1037+1,K1037),0))</f>
        <v>95</v>
      </c>
      <c r="M1037" s="12">
        <f t="shared" si="315"/>
        <v>1.007865459</v>
      </c>
      <c r="N1037" s="12">
        <f t="shared" ca="1" si="316"/>
        <v>1.054147991</v>
      </c>
      <c r="O1037" s="17">
        <f t="shared" ref="O1037:O1088" si="325">IF(VLOOKUP(A1037,X$12:AE$150,8)=VLOOKUP(A1036,X$12:AE$150,8),0,VLOOKUP(A1037,X$12:AE$150,8))</f>
        <v>0</v>
      </c>
      <c r="P1037" s="14">
        <f t="shared" ca="1" si="317"/>
        <v>54.147990999999998</v>
      </c>
      <c r="Q1037" s="21">
        <f t="shared" si="318"/>
        <v>0</v>
      </c>
      <c r="R1037" s="14">
        <f t="shared" ref="R1037:R1100" si="326">IF(Q1037&gt;0,TRUNC(Q1037*C1037,8),0)</f>
        <v>0</v>
      </c>
      <c r="S1037" s="4" t="str">
        <f t="shared" ref="S1037:S1088" si="327">IF(O1036&gt;0,VLOOKUP(O1036,W$12:AG$150,10),S1036)</f>
        <v>J=</v>
      </c>
      <c r="T1037" s="33">
        <f t="shared" ref="T1037:T1088" si="328">IF(O1036&gt;0,VLOOKUP(O1036,W$12:AG$150,11),T1036)</f>
        <v>44834</v>
      </c>
      <c r="U1037" s="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</row>
    <row r="1038" spans="1:148" x14ac:dyDescent="0.15">
      <c r="A1038" s="41">
        <f t="shared" si="319"/>
        <v>44787</v>
      </c>
      <c r="B1038" s="15">
        <f t="shared" ref="B1038:B1088" ca="1" si="329">IF(A1038&lt;=TODAY(),C1038+P1038,IF(AND(A1038&gt;TODAY(),A1038&lt;=$B$1),IF(VLOOKUP(TODAY(),$A$10:$D$5000,4,FALSE)=0,"n.d",C1038+P1038),"n.d"))</f>
        <v>1054.147991</v>
      </c>
      <c r="C1038" s="14">
        <f t="shared" si="320"/>
        <v>1000</v>
      </c>
      <c r="D1038" s="13">
        <f ca="1">IF(A1038&lt;$B$1,VLOOKUP(A1038,[1]DI!$A$4:$B$15000,2,FALSE),0)</f>
        <v>0</v>
      </c>
      <c r="E1038" s="14">
        <f t="shared" ref="E1038:E1088" ca="1" si="330">ROUND(((1+D1038)^(1/252)),8)</f>
        <v>1</v>
      </c>
      <c r="F1038" s="14">
        <f ca="1">(TRUNC(PRODUCT($E$12:$E1037),16))</f>
        <v>1.1589780335137001</v>
      </c>
      <c r="G1038" s="14">
        <f t="shared" ref="G1038:G1088" ca="1" si="331">IF(O1037&gt;0,F1037,G1037)</f>
        <v>1.10809291951366</v>
      </c>
      <c r="H1038" s="14">
        <f t="shared" ref="H1038:H1088" ca="1" si="332">ROUND(F1038/G1038,8)</f>
        <v>1.04592134</v>
      </c>
      <c r="I1038" s="13">
        <f t="shared" si="321"/>
        <v>2.1000000000000001E-2</v>
      </c>
      <c r="J1038" s="33">
        <f t="shared" si="322"/>
        <v>44650</v>
      </c>
      <c r="K1038" s="2">
        <f t="shared" si="323"/>
        <v>94</v>
      </c>
      <c r="L1038" s="17">
        <f t="shared" si="324"/>
        <v>95</v>
      </c>
      <c r="M1038" s="12">
        <f t="shared" si="315"/>
        <v>1.007865459</v>
      </c>
      <c r="N1038" s="12">
        <f t="shared" ca="1" si="316"/>
        <v>1.054147991</v>
      </c>
      <c r="O1038" s="17">
        <f t="shared" si="325"/>
        <v>0</v>
      </c>
      <c r="P1038" s="14">
        <f t="shared" ca="1" si="317"/>
        <v>54.147990999999998</v>
      </c>
      <c r="Q1038" s="21">
        <f t="shared" si="318"/>
        <v>0</v>
      </c>
      <c r="R1038" s="14">
        <f t="shared" si="326"/>
        <v>0</v>
      </c>
      <c r="S1038" s="4" t="str">
        <f t="shared" si="327"/>
        <v>J=</v>
      </c>
      <c r="T1038" s="33">
        <f t="shared" si="328"/>
        <v>44834</v>
      </c>
      <c r="U1038" s="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</row>
    <row r="1039" spans="1:148" x14ac:dyDescent="0.15">
      <c r="A1039" s="41">
        <f t="shared" si="319"/>
        <v>44788</v>
      </c>
      <c r="B1039" s="15">
        <f t="shared" ca="1" si="329"/>
        <v>1054.147991</v>
      </c>
      <c r="C1039" s="14">
        <f t="shared" si="320"/>
        <v>1000</v>
      </c>
      <c r="D1039" s="13">
        <f ca="1">IF(A1039&lt;$B$1,VLOOKUP(A1039,[1]DI!$A$4:$B$15000,2,FALSE),0)</f>
        <v>0.13650000000000001</v>
      </c>
      <c r="E1039" s="14">
        <f t="shared" ca="1" si="330"/>
        <v>1.00050788</v>
      </c>
      <c r="F1039" s="14">
        <f ca="1">(TRUNC(PRODUCT($E$12:$E1038),16))</f>
        <v>1.1589780335137001</v>
      </c>
      <c r="G1039" s="14">
        <f t="shared" ca="1" si="331"/>
        <v>1.10809291951366</v>
      </c>
      <c r="H1039" s="14">
        <f t="shared" ca="1" si="332"/>
        <v>1.04592134</v>
      </c>
      <c r="I1039" s="13">
        <f t="shared" si="321"/>
        <v>2.1000000000000001E-2</v>
      </c>
      <c r="J1039" s="33">
        <f t="shared" si="322"/>
        <v>44650</v>
      </c>
      <c r="K1039" s="2">
        <f t="shared" si="323"/>
        <v>95</v>
      </c>
      <c r="L1039" s="17">
        <f t="shared" si="324"/>
        <v>95</v>
      </c>
      <c r="M1039" s="12">
        <f t="shared" si="315"/>
        <v>1.007865459</v>
      </c>
      <c r="N1039" s="12">
        <f t="shared" ca="1" si="316"/>
        <v>1.054147991</v>
      </c>
      <c r="O1039" s="17">
        <f t="shared" si="325"/>
        <v>0</v>
      </c>
      <c r="P1039" s="14">
        <f t="shared" ca="1" si="317"/>
        <v>54.147990999999998</v>
      </c>
      <c r="Q1039" s="21">
        <f t="shared" si="318"/>
        <v>0</v>
      </c>
      <c r="R1039" s="14">
        <f t="shared" si="326"/>
        <v>0</v>
      </c>
      <c r="S1039" s="4" t="str">
        <f t="shared" si="327"/>
        <v>J=</v>
      </c>
      <c r="T1039" s="33">
        <f t="shared" si="328"/>
        <v>44834</v>
      </c>
      <c r="U1039" s="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</row>
    <row r="1040" spans="1:148" x14ac:dyDescent="0.15">
      <c r="A1040" s="41">
        <f t="shared" si="319"/>
        <v>44789</v>
      </c>
      <c r="B1040" s="15">
        <f t="shared" ca="1" si="329"/>
        <v>1054.7703529999999</v>
      </c>
      <c r="C1040" s="14">
        <f t="shared" si="320"/>
        <v>1000</v>
      </c>
      <c r="D1040" s="13">
        <f ca="1">IF(A1040&lt;$B$1,VLOOKUP(A1040,[1]DI!$A$4:$B$15000,2,FALSE),0)</f>
        <v>0.13650000000000001</v>
      </c>
      <c r="E1040" s="14">
        <f t="shared" ca="1" si="330"/>
        <v>1.00050788</v>
      </c>
      <c r="F1040" s="14">
        <f ca="1">(TRUNC(PRODUCT($E$12:$E1039),16))</f>
        <v>1.15956665527736</v>
      </c>
      <c r="G1040" s="14">
        <f t="shared" ca="1" si="331"/>
        <v>1.10809291951366</v>
      </c>
      <c r="H1040" s="14">
        <f t="shared" ca="1" si="332"/>
        <v>1.04645254</v>
      </c>
      <c r="I1040" s="13">
        <f t="shared" si="321"/>
        <v>2.1000000000000001E-2</v>
      </c>
      <c r="J1040" s="33">
        <f t="shared" si="322"/>
        <v>44650</v>
      </c>
      <c r="K1040" s="2">
        <f t="shared" si="323"/>
        <v>96</v>
      </c>
      <c r="L1040" s="17">
        <f t="shared" si="324"/>
        <v>96</v>
      </c>
      <c r="M1040" s="12">
        <f t="shared" si="315"/>
        <v>1.007948581</v>
      </c>
      <c r="N1040" s="12">
        <f t="shared" ca="1" si="316"/>
        <v>1.0547703530000001</v>
      </c>
      <c r="O1040" s="17">
        <f t="shared" si="325"/>
        <v>0</v>
      </c>
      <c r="P1040" s="14">
        <f t="shared" ca="1" si="317"/>
        <v>54.770353</v>
      </c>
      <c r="Q1040" s="21">
        <f t="shared" si="318"/>
        <v>0</v>
      </c>
      <c r="R1040" s="14">
        <f t="shared" si="326"/>
        <v>0</v>
      </c>
      <c r="S1040" s="4" t="str">
        <f t="shared" si="327"/>
        <v>J=</v>
      </c>
      <c r="T1040" s="33">
        <f t="shared" si="328"/>
        <v>44834</v>
      </c>
      <c r="U1040" s="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</row>
    <row r="1041" spans="1:148" x14ac:dyDescent="0.15">
      <c r="A1041" s="41">
        <f t="shared" si="319"/>
        <v>44790</v>
      </c>
      <c r="B1041" s="15">
        <f t="shared" ca="1" si="329"/>
        <v>1055.3930929999999</v>
      </c>
      <c r="C1041" s="14">
        <f t="shared" si="320"/>
        <v>1000</v>
      </c>
      <c r="D1041" s="13">
        <f ca="1">IF(A1041&lt;$B$1,VLOOKUP(A1041,[1]DI!$A$4:$B$15000,2,FALSE),0)</f>
        <v>0.13650000000000001</v>
      </c>
      <c r="E1041" s="14">
        <f t="shared" ca="1" si="330"/>
        <v>1.00050788</v>
      </c>
      <c r="F1041" s="14">
        <f ca="1">(TRUNC(PRODUCT($E$12:$E1040),16))</f>
        <v>1.16015557599024</v>
      </c>
      <c r="G1041" s="14">
        <f t="shared" ca="1" si="331"/>
        <v>1.10809291951366</v>
      </c>
      <c r="H1041" s="14">
        <f t="shared" ca="1" si="332"/>
        <v>1.04698402</v>
      </c>
      <c r="I1041" s="13">
        <f t="shared" si="321"/>
        <v>2.1000000000000001E-2</v>
      </c>
      <c r="J1041" s="33">
        <f t="shared" si="322"/>
        <v>44650</v>
      </c>
      <c r="K1041" s="2">
        <f t="shared" si="323"/>
        <v>97</v>
      </c>
      <c r="L1041" s="17">
        <f t="shared" si="324"/>
        <v>97</v>
      </c>
      <c r="M1041" s="12">
        <f t="shared" si="315"/>
        <v>1.0080317110000001</v>
      </c>
      <c r="N1041" s="12">
        <f t="shared" ca="1" si="316"/>
        <v>1.0553930929999999</v>
      </c>
      <c r="O1041" s="17">
        <f t="shared" si="325"/>
        <v>0</v>
      </c>
      <c r="P1041" s="14">
        <f t="shared" ca="1" si="317"/>
        <v>55.393093</v>
      </c>
      <c r="Q1041" s="21">
        <f t="shared" si="318"/>
        <v>0</v>
      </c>
      <c r="R1041" s="14">
        <f t="shared" si="326"/>
        <v>0</v>
      </c>
      <c r="S1041" s="4" t="str">
        <f t="shared" si="327"/>
        <v>J=</v>
      </c>
      <c r="T1041" s="33">
        <f t="shared" si="328"/>
        <v>44834</v>
      </c>
      <c r="U1041" s="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</row>
    <row r="1042" spans="1:148" x14ac:dyDescent="0.15">
      <c r="A1042" s="41">
        <f t="shared" si="319"/>
        <v>44791</v>
      </c>
      <c r="B1042" s="15">
        <f t="shared" ca="1" si="329"/>
        <v>1056.0161900000001</v>
      </c>
      <c r="C1042" s="14">
        <f t="shared" si="320"/>
        <v>1000</v>
      </c>
      <c r="D1042" s="13">
        <f ca="1">IF(A1042&lt;$B$1,VLOOKUP(A1042,[1]DI!$A$4:$B$15000,2,FALSE),0)</f>
        <v>0.13650000000000001</v>
      </c>
      <c r="E1042" s="14">
        <f t="shared" ca="1" si="330"/>
        <v>1.00050788</v>
      </c>
      <c r="F1042" s="14">
        <f ca="1">(TRUNC(PRODUCT($E$12:$E1041),16))</f>
        <v>1.1607447958041699</v>
      </c>
      <c r="G1042" s="14">
        <f t="shared" ca="1" si="331"/>
        <v>1.10809291951366</v>
      </c>
      <c r="H1042" s="14">
        <f t="shared" ca="1" si="332"/>
        <v>1.04751576</v>
      </c>
      <c r="I1042" s="13">
        <f t="shared" si="321"/>
        <v>2.1000000000000001E-2</v>
      </c>
      <c r="J1042" s="33">
        <f t="shared" si="322"/>
        <v>44650</v>
      </c>
      <c r="K1042" s="2">
        <f t="shared" si="323"/>
        <v>98</v>
      </c>
      <c r="L1042" s="17">
        <f t="shared" si="324"/>
        <v>98</v>
      </c>
      <c r="M1042" s="12">
        <f t="shared" si="315"/>
        <v>1.0081148470000001</v>
      </c>
      <c r="N1042" s="12">
        <f t="shared" ca="1" si="316"/>
        <v>1.05601619</v>
      </c>
      <c r="O1042" s="17">
        <f t="shared" si="325"/>
        <v>0</v>
      </c>
      <c r="P1042" s="14">
        <f t="shared" ca="1" si="317"/>
        <v>56.016190000000002</v>
      </c>
      <c r="Q1042" s="21">
        <f t="shared" si="318"/>
        <v>0</v>
      </c>
      <c r="R1042" s="14">
        <f t="shared" si="326"/>
        <v>0</v>
      </c>
      <c r="S1042" s="4" t="str">
        <f t="shared" si="327"/>
        <v>J=</v>
      </c>
      <c r="T1042" s="33">
        <f t="shared" si="328"/>
        <v>44834</v>
      </c>
      <c r="U1042" s="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</row>
    <row r="1043" spans="1:148" x14ac:dyDescent="0.15">
      <c r="A1043" s="41">
        <f t="shared" si="319"/>
        <v>44792</v>
      </c>
      <c r="B1043" s="15">
        <f t="shared" ca="1" si="329"/>
        <v>1056.6396549900001</v>
      </c>
      <c r="C1043" s="14">
        <f t="shared" si="320"/>
        <v>1000</v>
      </c>
      <c r="D1043" s="13">
        <f ca="1">IF(A1043&lt;$B$1,VLOOKUP(A1043,[1]DI!$A$4:$B$15000,2,FALSE),0)</f>
        <v>0.13650000000000001</v>
      </c>
      <c r="E1043" s="14">
        <f t="shared" ca="1" si="330"/>
        <v>1.00050788</v>
      </c>
      <c r="F1043" s="14">
        <f ca="1">(TRUNC(PRODUCT($E$12:$E1042),16))</f>
        <v>1.16133431487107</v>
      </c>
      <c r="G1043" s="14">
        <f t="shared" ca="1" si="331"/>
        <v>1.10809291951366</v>
      </c>
      <c r="H1043" s="14">
        <f t="shared" ca="1" si="332"/>
        <v>1.0480477699999999</v>
      </c>
      <c r="I1043" s="13">
        <f t="shared" si="321"/>
        <v>2.1000000000000001E-2</v>
      </c>
      <c r="J1043" s="33">
        <f t="shared" si="322"/>
        <v>44650</v>
      </c>
      <c r="K1043" s="2">
        <f t="shared" si="323"/>
        <v>99</v>
      </c>
      <c r="L1043" s="17">
        <f t="shared" si="324"/>
        <v>99</v>
      </c>
      <c r="M1043" s="12">
        <f t="shared" si="315"/>
        <v>1.00819799</v>
      </c>
      <c r="N1043" s="12">
        <f t="shared" ca="1" si="316"/>
        <v>1.0566396549999999</v>
      </c>
      <c r="O1043" s="17">
        <f t="shared" si="325"/>
        <v>0</v>
      </c>
      <c r="P1043" s="14">
        <f t="shared" ca="1" si="317"/>
        <v>56.639654989999997</v>
      </c>
      <c r="Q1043" s="21">
        <f t="shared" si="318"/>
        <v>0</v>
      </c>
      <c r="R1043" s="14">
        <f t="shared" si="326"/>
        <v>0</v>
      </c>
      <c r="S1043" s="4" t="str">
        <f t="shared" si="327"/>
        <v>J=</v>
      </c>
      <c r="T1043" s="33">
        <f t="shared" si="328"/>
        <v>44834</v>
      </c>
      <c r="U1043" s="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</row>
    <row r="1044" spans="1:148" x14ac:dyDescent="0.15">
      <c r="A1044" s="41">
        <f t="shared" si="319"/>
        <v>44793</v>
      </c>
      <c r="B1044" s="15">
        <f t="shared" ca="1" si="329"/>
        <v>1057.2634880000001</v>
      </c>
      <c r="C1044" s="14">
        <f t="shared" si="320"/>
        <v>1000</v>
      </c>
      <c r="D1044" s="13">
        <f ca="1">IF(A1044&lt;$B$1,VLOOKUP(A1044,[1]DI!$A$4:$B$15000,2,FALSE),0)</f>
        <v>0</v>
      </c>
      <c r="E1044" s="14">
        <f t="shared" ca="1" si="330"/>
        <v>1</v>
      </c>
      <c r="F1044" s="14">
        <f ca="1">(TRUNC(PRODUCT($E$12:$E1043),16))</f>
        <v>1.1619241333429</v>
      </c>
      <c r="G1044" s="14">
        <f t="shared" ca="1" si="331"/>
        <v>1.10809291951366</v>
      </c>
      <c r="H1044" s="14">
        <f t="shared" ca="1" si="332"/>
        <v>1.04858005</v>
      </c>
      <c r="I1044" s="13">
        <f t="shared" si="321"/>
        <v>2.1000000000000001E-2</v>
      </c>
      <c r="J1044" s="33">
        <f t="shared" si="322"/>
        <v>44650</v>
      </c>
      <c r="K1044" s="2">
        <f t="shared" si="323"/>
        <v>99</v>
      </c>
      <c r="L1044" s="17">
        <f t="shared" si="324"/>
        <v>100</v>
      </c>
      <c r="M1044" s="12">
        <f t="shared" si="315"/>
        <v>1.00828114</v>
      </c>
      <c r="N1044" s="12">
        <f t="shared" ca="1" si="316"/>
        <v>1.057263488</v>
      </c>
      <c r="O1044" s="17">
        <f t="shared" si="325"/>
        <v>0</v>
      </c>
      <c r="P1044" s="14">
        <f t="shared" ca="1" si="317"/>
        <v>57.263488000000002</v>
      </c>
      <c r="Q1044" s="21">
        <f t="shared" si="318"/>
        <v>0</v>
      </c>
      <c r="R1044" s="14">
        <f t="shared" si="326"/>
        <v>0</v>
      </c>
      <c r="S1044" s="4" t="str">
        <f t="shared" si="327"/>
        <v>J=</v>
      </c>
      <c r="T1044" s="33">
        <f t="shared" si="328"/>
        <v>44834</v>
      </c>
      <c r="U1044" s="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</row>
    <row r="1045" spans="1:148" x14ac:dyDescent="0.15">
      <c r="A1045" s="41">
        <f t="shared" si="319"/>
        <v>44794</v>
      </c>
      <c r="B1045" s="15">
        <f t="shared" ca="1" si="329"/>
        <v>1057.2634880000001</v>
      </c>
      <c r="C1045" s="14">
        <f t="shared" si="320"/>
        <v>1000</v>
      </c>
      <c r="D1045" s="13">
        <f ca="1">IF(A1045&lt;$B$1,VLOOKUP(A1045,[1]DI!$A$4:$B$15000,2,FALSE),0)</f>
        <v>0</v>
      </c>
      <c r="E1045" s="14">
        <f t="shared" ca="1" si="330"/>
        <v>1</v>
      </c>
      <c r="F1045" s="14">
        <f ca="1">(TRUNC(PRODUCT($E$12:$E1044),16))</f>
        <v>1.1619241333429</v>
      </c>
      <c r="G1045" s="14">
        <f t="shared" ca="1" si="331"/>
        <v>1.10809291951366</v>
      </c>
      <c r="H1045" s="14">
        <f t="shared" ca="1" si="332"/>
        <v>1.04858005</v>
      </c>
      <c r="I1045" s="13">
        <f t="shared" si="321"/>
        <v>2.1000000000000001E-2</v>
      </c>
      <c r="J1045" s="33">
        <f t="shared" si="322"/>
        <v>44650</v>
      </c>
      <c r="K1045" s="2">
        <f t="shared" si="323"/>
        <v>99</v>
      </c>
      <c r="L1045" s="17">
        <f t="shared" si="324"/>
        <v>100</v>
      </c>
      <c r="M1045" s="12">
        <f t="shared" si="315"/>
        <v>1.00828114</v>
      </c>
      <c r="N1045" s="12">
        <f t="shared" ca="1" si="316"/>
        <v>1.057263488</v>
      </c>
      <c r="O1045" s="17">
        <f t="shared" si="325"/>
        <v>0</v>
      </c>
      <c r="P1045" s="14">
        <f t="shared" ca="1" si="317"/>
        <v>57.263488000000002</v>
      </c>
      <c r="Q1045" s="21">
        <f t="shared" si="318"/>
        <v>0</v>
      </c>
      <c r="R1045" s="14">
        <f t="shared" si="326"/>
        <v>0</v>
      </c>
      <c r="S1045" s="4" t="str">
        <f t="shared" si="327"/>
        <v>J=</v>
      </c>
      <c r="T1045" s="33">
        <f t="shared" si="328"/>
        <v>44834</v>
      </c>
      <c r="U1045" s="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</row>
    <row r="1046" spans="1:148" x14ac:dyDescent="0.15">
      <c r="A1046" s="41">
        <f t="shared" si="319"/>
        <v>44795</v>
      </c>
      <c r="B1046" s="15">
        <f t="shared" ca="1" si="329"/>
        <v>1057.2634880000001</v>
      </c>
      <c r="C1046" s="14">
        <f t="shared" si="320"/>
        <v>1000</v>
      </c>
      <c r="D1046" s="13">
        <f ca="1">IF(A1046&lt;$B$1,VLOOKUP(A1046,[1]DI!$A$4:$B$15000,2,FALSE),0)</f>
        <v>0.13650000000000001</v>
      </c>
      <c r="E1046" s="14">
        <f t="shared" ca="1" si="330"/>
        <v>1.00050788</v>
      </c>
      <c r="F1046" s="14">
        <f ca="1">(TRUNC(PRODUCT($E$12:$E1045),16))</f>
        <v>1.1619241333429</v>
      </c>
      <c r="G1046" s="14">
        <f t="shared" ca="1" si="331"/>
        <v>1.10809291951366</v>
      </c>
      <c r="H1046" s="14">
        <f t="shared" ca="1" si="332"/>
        <v>1.04858005</v>
      </c>
      <c r="I1046" s="13">
        <f t="shared" si="321"/>
        <v>2.1000000000000001E-2</v>
      </c>
      <c r="J1046" s="33">
        <f t="shared" si="322"/>
        <v>44650</v>
      </c>
      <c r="K1046" s="2">
        <f t="shared" si="323"/>
        <v>100</v>
      </c>
      <c r="L1046" s="17">
        <f t="shared" si="324"/>
        <v>100</v>
      </c>
      <c r="M1046" s="12">
        <f t="shared" si="315"/>
        <v>1.00828114</v>
      </c>
      <c r="N1046" s="12">
        <f t="shared" ca="1" si="316"/>
        <v>1.057263488</v>
      </c>
      <c r="O1046" s="17">
        <f t="shared" si="325"/>
        <v>0</v>
      </c>
      <c r="P1046" s="14">
        <f t="shared" ca="1" si="317"/>
        <v>57.263488000000002</v>
      </c>
      <c r="Q1046" s="21">
        <f t="shared" si="318"/>
        <v>0</v>
      </c>
      <c r="R1046" s="14">
        <f t="shared" si="326"/>
        <v>0</v>
      </c>
      <c r="S1046" s="4" t="str">
        <f t="shared" si="327"/>
        <v>J=</v>
      </c>
      <c r="T1046" s="33">
        <f t="shared" si="328"/>
        <v>44834</v>
      </c>
      <c r="U1046" s="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</row>
    <row r="1047" spans="1:148" x14ac:dyDescent="0.15">
      <c r="A1047" s="41">
        <f t="shared" si="319"/>
        <v>44796</v>
      </c>
      <c r="B1047" s="15">
        <f t="shared" ca="1" si="329"/>
        <v>1057.88769899</v>
      </c>
      <c r="C1047" s="14">
        <f t="shared" si="320"/>
        <v>1000</v>
      </c>
      <c r="D1047" s="13">
        <f ca="1">IF(A1047&lt;$B$1,VLOOKUP(A1047,[1]DI!$A$4:$B$15000,2,FALSE),0)</f>
        <v>0.13650000000000001</v>
      </c>
      <c r="E1047" s="14">
        <f t="shared" ca="1" si="330"/>
        <v>1.00050788</v>
      </c>
      <c r="F1047" s="14">
        <f ca="1">(TRUNC(PRODUCT($E$12:$E1046),16))</f>
        <v>1.1625142513717499</v>
      </c>
      <c r="G1047" s="14">
        <f t="shared" ca="1" si="331"/>
        <v>1.10809291951366</v>
      </c>
      <c r="H1047" s="14">
        <f t="shared" ca="1" si="332"/>
        <v>1.0491126099999999</v>
      </c>
      <c r="I1047" s="13">
        <f t="shared" si="321"/>
        <v>2.1000000000000001E-2</v>
      </c>
      <c r="J1047" s="33">
        <f t="shared" si="322"/>
        <v>44650</v>
      </c>
      <c r="K1047" s="2">
        <f t="shared" si="323"/>
        <v>101</v>
      </c>
      <c r="L1047" s="17">
        <f t="shared" si="324"/>
        <v>101</v>
      </c>
      <c r="M1047" s="12">
        <f t="shared" si="315"/>
        <v>1.008364297</v>
      </c>
      <c r="N1047" s="12">
        <f t="shared" ca="1" si="316"/>
        <v>1.0578876989999999</v>
      </c>
      <c r="O1047" s="17">
        <f t="shared" si="325"/>
        <v>0</v>
      </c>
      <c r="P1047" s="14">
        <f t="shared" ca="1" si="317"/>
        <v>57.887698989999997</v>
      </c>
      <c r="Q1047" s="21">
        <f t="shared" si="318"/>
        <v>0</v>
      </c>
      <c r="R1047" s="14">
        <f t="shared" si="326"/>
        <v>0</v>
      </c>
      <c r="S1047" s="4" t="str">
        <f t="shared" si="327"/>
        <v>J=</v>
      </c>
      <c r="T1047" s="33">
        <f t="shared" si="328"/>
        <v>44834</v>
      </c>
      <c r="U1047" s="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</row>
    <row r="1048" spans="1:148" x14ac:dyDescent="0.15">
      <c r="A1048" s="41">
        <f t="shared" si="319"/>
        <v>44797</v>
      </c>
      <c r="B1048" s="15">
        <f t="shared" ca="1" si="329"/>
        <v>1058.5122679999999</v>
      </c>
      <c r="C1048" s="14">
        <f t="shared" si="320"/>
        <v>1000</v>
      </c>
      <c r="D1048" s="13">
        <f ca="1">IF(A1048&lt;$B$1,VLOOKUP(A1048,[1]DI!$A$4:$B$15000,2,FALSE),0)</f>
        <v>0.13650000000000001</v>
      </c>
      <c r="E1048" s="14">
        <f t="shared" ca="1" si="330"/>
        <v>1.00050788</v>
      </c>
      <c r="F1048" s="14">
        <f ca="1">(TRUNC(PRODUCT($E$12:$E1047),16))</f>
        <v>1.16310466910973</v>
      </c>
      <c r="G1048" s="14">
        <f t="shared" ca="1" si="331"/>
        <v>1.10809291951366</v>
      </c>
      <c r="H1048" s="14">
        <f t="shared" ca="1" si="332"/>
        <v>1.04964543</v>
      </c>
      <c r="I1048" s="13">
        <f t="shared" si="321"/>
        <v>2.1000000000000001E-2</v>
      </c>
      <c r="J1048" s="33">
        <f t="shared" si="322"/>
        <v>44650</v>
      </c>
      <c r="K1048" s="2">
        <f t="shared" si="323"/>
        <v>102</v>
      </c>
      <c r="L1048" s="17">
        <f t="shared" si="324"/>
        <v>102</v>
      </c>
      <c r="M1048" s="12">
        <f t="shared" si="315"/>
        <v>1.00844746</v>
      </c>
      <c r="N1048" s="12">
        <f t="shared" ca="1" si="316"/>
        <v>1.0585122680000001</v>
      </c>
      <c r="O1048" s="17">
        <f t="shared" si="325"/>
        <v>0</v>
      </c>
      <c r="P1048" s="14">
        <f t="shared" ca="1" si="317"/>
        <v>58.512267999999999</v>
      </c>
      <c r="Q1048" s="21">
        <f t="shared" si="318"/>
        <v>0</v>
      </c>
      <c r="R1048" s="14">
        <f t="shared" si="326"/>
        <v>0</v>
      </c>
      <c r="S1048" s="4" t="str">
        <f t="shared" si="327"/>
        <v>J=</v>
      </c>
      <c r="T1048" s="33">
        <f t="shared" si="328"/>
        <v>44834</v>
      </c>
      <c r="U1048" s="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</row>
    <row r="1049" spans="1:148" x14ac:dyDescent="0.15">
      <c r="A1049" s="41">
        <f t="shared" si="319"/>
        <v>44798</v>
      </c>
      <c r="B1049" s="15">
        <f t="shared" ca="1" si="329"/>
        <v>1059.137205</v>
      </c>
      <c r="C1049" s="14">
        <f t="shared" si="320"/>
        <v>1000</v>
      </c>
      <c r="D1049" s="13">
        <f ca="1">IF(A1049&lt;$B$1,VLOOKUP(A1049,[1]DI!$A$4:$B$15000,2,FALSE),0)</f>
        <v>0.13650000000000001</v>
      </c>
      <c r="E1049" s="14">
        <f t="shared" ca="1" si="330"/>
        <v>1.00050788</v>
      </c>
      <c r="F1049" s="14">
        <f ca="1">(TRUNC(PRODUCT($E$12:$E1048),16))</f>
        <v>1.16369538670908</v>
      </c>
      <c r="G1049" s="14">
        <f t="shared" ca="1" si="331"/>
        <v>1.10809291951366</v>
      </c>
      <c r="H1049" s="14">
        <f t="shared" ca="1" si="332"/>
        <v>1.05017852</v>
      </c>
      <c r="I1049" s="13">
        <f t="shared" si="321"/>
        <v>2.1000000000000001E-2</v>
      </c>
      <c r="J1049" s="33">
        <f t="shared" si="322"/>
        <v>44650</v>
      </c>
      <c r="K1049" s="2">
        <f t="shared" si="323"/>
        <v>103</v>
      </c>
      <c r="L1049" s="17">
        <f t="shared" si="324"/>
        <v>103</v>
      </c>
      <c r="M1049" s="12">
        <f t="shared" si="315"/>
        <v>1.008530631</v>
      </c>
      <c r="N1049" s="12">
        <f t="shared" ca="1" si="316"/>
        <v>1.0591372050000001</v>
      </c>
      <c r="O1049" s="17">
        <f t="shared" si="325"/>
        <v>0</v>
      </c>
      <c r="P1049" s="14">
        <f t="shared" ca="1" si="317"/>
        <v>59.137205000000002</v>
      </c>
      <c r="Q1049" s="21">
        <f t="shared" si="318"/>
        <v>0</v>
      </c>
      <c r="R1049" s="14">
        <f t="shared" si="326"/>
        <v>0</v>
      </c>
      <c r="S1049" s="4" t="str">
        <f t="shared" si="327"/>
        <v>J=</v>
      </c>
      <c r="T1049" s="33">
        <f t="shared" si="328"/>
        <v>44834</v>
      </c>
      <c r="U1049" s="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</row>
    <row r="1050" spans="1:148" x14ac:dyDescent="0.15">
      <c r="A1050" s="41">
        <f t="shared" si="319"/>
        <v>44799</v>
      </c>
      <c r="B1050" s="15">
        <f t="shared" ca="1" si="329"/>
        <v>1059.76252</v>
      </c>
      <c r="C1050" s="14">
        <f t="shared" si="320"/>
        <v>1000</v>
      </c>
      <c r="D1050" s="13">
        <f ca="1">IF(A1050&lt;$B$1,VLOOKUP(A1050,[1]DI!$A$4:$B$15000,2,FALSE),0)</f>
        <v>0.13650000000000001</v>
      </c>
      <c r="E1050" s="14">
        <f t="shared" ca="1" si="330"/>
        <v>1.00050788</v>
      </c>
      <c r="F1050" s="14">
        <f ca="1">(TRUNC(PRODUCT($E$12:$E1049),16))</f>
        <v>1.16428640432208</v>
      </c>
      <c r="G1050" s="14">
        <f t="shared" ca="1" si="331"/>
        <v>1.10809291951366</v>
      </c>
      <c r="H1050" s="14">
        <f t="shared" ca="1" si="332"/>
        <v>1.0507118900000001</v>
      </c>
      <c r="I1050" s="13">
        <f t="shared" si="321"/>
        <v>2.1000000000000001E-2</v>
      </c>
      <c r="J1050" s="33">
        <f t="shared" si="322"/>
        <v>44650</v>
      </c>
      <c r="K1050" s="2">
        <f t="shared" si="323"/>
        <v>104</v>
      </c>
      <c r="L1050" s="17">
        <f t="shared" si="324"/>
        <v>104</v>
      </c>
      <c r="M1050" s="12">
        <f t="shared" si="315"/>
        <v>1.008613808</v>
      </c>
      <c r="N1050" s="12">
        <f t="shared" ca="1" si="316"/>
        <v>1.05976252</v>
      </c>
      <c r="O1050" s="17">
        <f t="shared" si="325"/>
        <v>0</v>
      </c>
      <c r="P1050" s="14">
        <f t="shared" ca="1" si="317"/>
        <v>59.762520000000002</v>
      </c>
      <c r="Q1050" s="21">
        <f t="shared" si="318"/>
        <v>0</v>
      </c>
      <c r="R1050" s="14">
        <f t="shared" si="326"/>
        <v>0</v>
      </c>
      <c r="S1050" s="4" t="str">
        <f t="shared" si="327"/>
        <v>J=</v>
      </c>
      <c r="T1050" s="33">
        <f t="shared" si="328"/>
        <v>44834</v>
      </c>
      <c r="U1050" s="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</row>
    <row r="1051" spans="1:148" x14ac:dyDescent="0.15">
      <c r="A1051" s="41">
        <f t="shared" si="319"/>
        <v>44800</v>
      </c>
      <c r="B1051" s="15">
        <f t="shared" ca="1" si="329"/>
        <v>1060.38819399</v>
      </c>
      <c r="C1051" s="14">
        <f t="shared" si="320"/>
        <v>1000</v>
      </c>
      <c r="D1051" s="13">
        <f ca="1">IF(A1051&lt;$B$1,VLOOKUP(A1051,[1]DI!$A$4:$B$15000,2,FALSE),0)</f>
        <v>0</v>
      </c>
      <c r="E1051" s="14">
        <f t="shared" ca="1" si="330"/>
        <v>1</v>
      </c>
      <c r="F1051" s="14">
        <f ca="1">(TRUNC(PRODUCT($E$12:$E1050),16))</f>
        <v>1.16487772210111</v>
      </c>
      <c r="G1051" s="14">
        <f t="shared" ca="1" si="331"/>
        <v>1.10809291951366</v>
      </c>
      <c r="H1051" s="14">
        <f t="shared" ca="1" si="332"/>
        <v>1.0512455199999999</v>
      </c>
      <c r="I1051" s="13">
        <f t="shared" si="321"/>
        <v>2.1000000000000001E-2</v>
      </c>
      <c r="J1051" s="33">
        <f t="shared" si="322"/>
        <v>44650</v>
      </c>
      <c r="K1051" s="2">
        <f t="shared" si="323"/>
        <v>104</v>
      </c>
      <c r="L1051" s="17">
        <f t="shared" si="324"/>
        <v>105</v>
      </c>
      <c r="M1051" s="12">
        <f t="shared" si="315"/>
        <v>1.008696992</v>
      </c>
      <c r="N1051" s="12">
        <f t="shared" ca="1" si="316"/>
        <v>1.060388194</v>
      </c>
      <c r="O1051" s="17">
        <f t="shared" si="325"/>
        <v>0</v>
      </c>
      <c r="P1051" s="14">
        <f t="shared" ca="1" si="317"/>
        <v>60.388193989999998</v>
      </c>
      <c r="Q1051" s="21">
        <f t="shared" si="318"/>
        <v>0</v>
      </c>
      <c r="R1051" s="14">
        <f t="shared" si="326"/>
        <v>0</v>
      </c>
      <c r="S1051" s="4" t="str">
        <f t="shared" si="327"/>
        <v>J=</v>
      </c>
      <c r="T1051" s="33">
        <f t="shared" si="328"/>
        <v>44834</v>
      </c>
      <c r="U1051" s="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</row>
    <row r="1052" spans="1:148" x14ac:dyDescent="0.15">
      <c r="A1052" s="41">
        <f t="shared" si="319"/>
        <v>44801</v>
      </c>
      <c r="B1052" s="15">
        <f t="shared" ca="1" si="329"/>
        <v>1060.38819399</v>
      </c>
      <c r="C1052" s="14">
        <f t="shared" si="320"/>
        <v>1000</v>
      </c>
      <c r="D1052" s="13">
        <f ca="1">IF(A1052&lt;$B$1,VLOOKUP(A1052,[1]DI!$A$4:$B$15000,2,FALSE),0)</f>
        <v>0</v>
      </c>
      <c r="E1052" s="14">
        <f t="shared" ca="1" si="330"/>
        <v>1</v>
      </c>
      <c r="F1052" s="14">
        <f ca="1">(TRUNC(PRODUCT($E$12:$E1051),16))</f>
        <v>1.16487772210111</v>
      </c>
      <c r="G1052" s="14">
        <f t="shared" ca="1" si="331"/>
        <v>1.10809291951366</v>
      </c>
      <c r="H1052" s="14">
        <f t="shared" ca="1" si="332"/>
        <v>1.0512455199999999</v>
      </c>
      <c r="I1052" s="13">
        <f t="shared" si="321"/>
        <v>2.1000000000000001E-2</v>
      </c>
      <c r="J1052" s="33">
        <f t="shared" si="322"/>
        <v>44650</v>
      </c>
      <c r="K1052" s="2">
        <f t="shared" si="323"/>
        <v>104</v>
      </c>
      <c r="L1052" s="17">
        <f t="shared" si="324"/>
        <v>105</v>
      </c>
      <c r="M1052" s="12">
        <f t="shared" si="315"/>
        <v>1.008696992</v>
      </c>
      <c r="N1052" s="12">
        <f t="shared" ca="1" si="316"/>
        <v>1.060388194</v>
      </c>
      <c r="O1052" s="17">
        <f t="shared" si="325"/>
        <v>0</v>
      </c>
      <c r="P1052" s="14">
        <f t="shared" ca="1" si="317"/>
        <v>60.388193989999998</v>
      </c>
      <c r="Q1052" s="21">
        <f t="shared" si="318"/>
        <v>0</v>
      </c>
      <c r="R1052" s="14">
        <f t="shared" si="326"/>
        <v>0</v>
      </c>
      <c r="S1052" s="4" t="str">
        <f t="shared" si="327"/>
        <v>J=</v>
      </c>
      <c r="T1052" s="33">
        <f t="shared" si="328"/>
        <v>44834</v>
      </c>
      <c r="U1052" s="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</row>
    <row r="1053" spans="1:148" x14ac:dyDescent="0.15">
      <c r="A1053" s="41">
        <f t="shared" si="319"/>
        <v>44802</v>
      </c>
      <c r="B1053" s="15">
        <f t="shared" ca="1" si="329"/>
        <v>1060.38819399</v>
      </c>
      <c r="C1053" s="14">
        <f t="shared" si="320"/>
        <v>1000</v>
      </c>
      <c r="D1053" s="13">
        <f ca="1">IF(A1053&lt;$B$1,VLOOKUP(A1053,[1]DI!$A$4:$B$15000,2,FALSE),0)</f>
        <v>0.13650000000000001</v>
      </c>
      <c r="E1053" s="14">
        <f t="shared" ca="1" si="330"/>
        <v>1.00050788</v>
      </c>
      <c r="F1053" s="14">
        <f ca="1">(TRUNC(PRODUCT($E$12:$E1052),16))</f>
        <v>1.16487772210111</v>
      </c>
      <c r="G1053" s="14">
        <f t="shared" ca="1" si="331"/>
        <v>1.10809291951366</v>
      </c>
      <c r="H1053" s="14">
        <f t="shared" ca="1" si="332"/>
        <v>1.0512455199999999</v>
      </c>
      <c r="I1053" s="13">
        <f t="shared" si="321"/>
        <v>2.1000000000000001E-2</v>
      </c>
      <c r="J1053" s="33">
        <f t="shared" si="322"/>
        <v>44650</v>
      </c>
      <c r="K1053" s="2">
        <f t="shared" si="323"/>
        <v>105</v>
      </c>
      <c r="L1053" s="17">
        <f t="shared" si="324"/>
        <v>105</v>
      </c>
      <c r="M1053" s="12">
        <f t="shared" si="315"/>
        <v>1.008696992</v>
      </c>
      <c r="N1053" s="12">
        <f t="shared" ca="1" si="316"/>
        <v>1.060388194</v>
      </c>
      <c r="O1053" s="17">
        <f t="shared" si="325"/>
        <v>0</v>
      </c>
      <c r="P1053" s="14">
        <f t="shared" ca="1" si="317"/>
        <v>60.388193989999998</v>
      </c>
      <c r="Q1053" s="21">
        <f t="shared" si="318"/>
        <v>0</v>
      </c>
      <c r="R1053" s="14">
        <f t="shared" si="326"/>
        <v>0</v>
      </c>
      <c r="S1053" s="4" t="str">
        <f t="shared" si="327"/>
        <v>J=</v>
      </c>
      <c r="T1053" s="33">
        <f t="shared" si="328"/>
        <v>44834</v>
      </c>
      <c r="U1053" s="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</row>
    <row r="1054" spans="1:148" x14ac:dyDescent="0.15">
      <c r="A1054" s="41">
        <f t="shared" si="319"/>
        <v>44803</v>
      </c>
      <c r="B1054" s="15">
        <f t="shared" ca="1" si="329"/>
        <v>1061.014246</v>
      </c>
      <c r="C1054" s="14">
        <f t="shared" si="320"/>
        <v>1000</v>
      </c>
      <c r="D1054" s="13">
        <f ca="1">IF(A1054&lt;$B$1,VLOOKUP(A1054,[1]DI!$A$4:$B$15000,2,FALSE),0)</f>
        <v>0.13650000000000001</v>
      </c>
      <c r="E1054" s="14">
        <f t="shared" ca="1" si="330"/>
        <v>1.00050788</v>
      </c>
      <c r="F1054" s="14">
        <f ca="1">(TRUNC(PRODUCT($E$12:$E1053),16))</f>
        <v>1.16546934019861</v>
      </c>
      <c r="G1054" s="14">
        <f t="shared" ca="1" si="331"/>
        <v>1.10809291951366</v>
      </c>
      <c r="H1054" s="14">
        <f t="shared" ca="1" si="332"/>
        <v>1.0517794300000001</v>
      </c>
      <c r="I1054" s="13">
        <f t="shared" si="321"/>
        <v>2.1000000000000001E-2</v>
      </c>
      <c r="J1054" s="33">
        <f t="shared" si="322"/>
        <v>44650</v>
      </c>
      <c r="K1054" s="2">
        <f t="shared" si="323"/>
        <v>106</v>
      </c>
      <c r="L1054" s="17">
        <f t="shared" si="324"/>
        <v>106</v>
      </c>
      <c r="M1054" s="12">
        <f t="shared" si="315"/>
        <v>1.0087801830000001</v>
      </c>
      <c r="N1054" s="12">
        <f t="shared" ca="1" si="316"/>
        <v>1.061014246</v>
      </c>
      <c r="O1054" s="17">
        <f t="shared" si="325"/>
        <v>0</v>
      </c>
      <c r="P1054" s="14">
        <f t="shared" ca="1" si="317"/>
        <v>61.014246</v>
      </c>
      <c r="Q1054" s="21">
        <f t="shared" si="318"/>
        <v>0</v>
      </c>
      <c r="R1054" s="14">
        <f t="shared" si="326"/>
        <v>0</v>
      </c>
      <c r="S1054" s="4" t="str">
        <f t="shared" si="327"/>
        <v>J=</v>
      </c>
      <c r="T1054" s="33">
        <f t="shared" si="328"/>
        <v>44834</v>
      </c>
      <c r="U1054" s="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</row>
    <row r="1055" spans="1:148" x14ac:dyDescent="0.15">
      <c r="A1055" s="41">
        <f t="shared" si="319"/>
        <v>44804</v>
      </c>
      <c r="B1055" s="15">
        <f t="shared" ca="1" si="329"/>
        <v>1061.640666</v>
      </c>
      <c r="C1055" s="14">
        <f t="shared" si="320"/>
        <v>1000</v>
      </c>
      <c r="D1055" s="13">
        <f ca="1">IF(A1055&lt;$B$1,VLOOKUP(A1055,[1]DI!$A$4:$B$15000,2,FALSE),0)</f>
        <v>0.13650000000000001</v>
      </c>
      <c r="E1055" s="14">
        <f t="shared" ca="1" si="330"/>
        <v>1.00050788</v>
      </c>
      <c r="F1055" s="14">
        <f ca="1">(TRUNC(PRODUCT($E$12:$E1054),16))</f>
        <v>1.16606125876711</v>
      </c>
      <c r="G1055" s="14">
        <f t="shared" ca="1" si="331"/>
        <v>1.10809291951366</v>
      </c>
      <c r="H1055" s="14">
        <f t="shared" ca="1" si="332"/>
        <v>1.0523136099999999</v>
      </c>
      <c r="I1055" s="13">
        <f t="shared" si="321"/>
        <v>2.1000000000000001E-2</v>
      </c>
      <c r="J1055" s="33">
        <f t="shared" si="322"/>
        <v>44650</v>
      </c>
      <c r="K1055" s="2">
        <f t="shared" si="323"/>
        <v>107</v>
      </c>
      <c r="L1055" s="17">
        <f t="shared" si="324"/>
        <v>107</v>
      </c>
      <c r="M1055" s="12">
        <f t="shared" si="315"/>
        <v>1.0088633810000001</v>
      </c>
      <c r="N1055" s="12">
        <f t="shared" ca="1" si="316"/>
        <v>1.061640666</v>
      </c>
      <c r="O1055" s="17">
        <f t="shared" si="325"/>
        <v>0</v>
      </c>
      <c r="P1055" s="14">
        <f t="shared" ca="1" si="317"/>
        <v>61.640666000000003</v>
      </c>
      <c r="Q1055" s="21">
        <f t="shared" si="318"/>
        <v>0</v>
      </c>
      <c r="R1055" s="14">
        <f t="shared" si="326"/>
        <v>0</v>
      </c>
      <c r="S1055" s="4" t="str">
        <f t="shared" si="327"/>
        <v>J=</v>
      </c>
      <c r="T1055" s="33">
        <f t="shared" si="328"/>
        <v>44834</v>
      </c>
      <c r="U1055" s="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</row>
    <row r="1056" spans="1:148" x14ac:dyDescent="0.15">
      <c r="A1056" s="41">
        <f t="shared" si="319"/>
        <v>44805</v>
      </c>
      <c r="B1056" s="15">
        <f t="shared" ca="1" si="329"/>
        <v>1062.267456</v>
      </c>
      <c r="C1056" s="14">
        <f t="shared" si="320"/>
        <v>1000</v>
      </c>
      <c r="D1056" s="13">
        <f ca="1">IF(A1056&lt;$B$1,VLOOKUP(A1056,[1]DI!$A$4:$B$15000,2,FALSE),0)</f>
        <v>0.13650000000000001</v>
      </c>
      <c r="E1056" s="14">
        <f t="shared" ca="1" si="330"/>
        <v>1.00050788</v>
      </c>
      <c r="F1056" s="14">
        <f ca="1">(TRUNC(PRODUCT($E$12:$E1055),16))</f>
        <v>1.1666534779592099</v>
      </c>
      <c r="G1056" s="14">
        <f t="shared" ca="1" si="331"/>
        <v>1.10809291951366</v>
      </c>
      <c r="H1056" s="14">
        <f t="shared" ca="1" si="332"/>
        <v>1.0528480600000001</v>
      </c>
      <c r="I1056" s="13">
        <f t="shared" si="321"/>
        <v>2.1000000000000001E-2</v>
      </c>
      <c r="J1056" s="33">
        <f t="shared" si="322"/>
        <v>44650</v>
      </c>
      <c r="K1056" s="2">
        <f t="shared" si="323"/>
        <v>108</v>
      </c>
      <c r="L1056" s="17">
        <f t="shared" si="324"/>
        <v>108</v>
      </c>
      <c r="M1056" s="12">
        <f t="shared" si="315"/>
        <v>1.008946586</v>
      </c>
      <c r="N1056" s="12">
        <f t="shared" ca="1" si="316"/>
        <v>1.0622674560000001</v>
      </c>
      <c r="O1056" s="17">
        <f t="shared" si="325"/>
        <v>0</v>
      </c>
      <c r="P1056" s="14">
        <f t="shared" ca="1" si="317"/>
        <v>62.267456000000003</v>
      </c>
      <c r="Q1056" s="21">
        <f t="shared" si="318"/>
        <v>0</v>
      </c>
      <c r="R1056" s="14">
        <f t="shared" si="326"/>
        <v>0</v>
      </c>
      <c r="S1056" s="4" t="str">
        <f t="shared" si="327"/>
        <v>J=</v>
      </c>
      <c r="T1056" s="33">
        <f t="shared" si="328"/>
        <v>44834</v>
      </c>
      <c r="U1056" s="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</row>
    <row r="1057" spans="1:148" x14ac:dyDescent="0.15">
      <c r="A1057" s="41">
        <f t="shared" si="319"/>
        <v>44806</v>
      </c>
      <c r="B1057" s="15">
        <f t="shared" ca="1" si="329"/>
        <v>1062.894614</v>
      </c>
      <c r="C1057" s="14">
        <f t="shared" si="320"/>
        <v>1000</v>
      </c>
      <c r="D1057" s="13">
        <f ca="1">IF(A1057&lt;$B$1,VLOOKUP(A1057,[1]DI!$A$4:$B$15000,2,FALSE),0)</f>
        <v>0.13650000000000001</v>
      </c>
      <c r="E1057" s="14">
        <f t="shared" ca="1" si="330"/>
        <v>1.00050788</v>
      </c>
      <c r="F1057" s="14">
        <f ca="1">(TRUNC(PRODUCT($E$12:$E1056),16))</f>
        <v>1.1672459979276</v>
      </c>
      <c r="G1057" s="14">
        <f t="shared" ca="1" si="331"/>
        <v>1.10809291951366</v>
      </c>
      <c r="H1057" s="14">
        <f t="shared" ca="1" si="332"/>
        <v>1.05338278</v>
      </c>
      <c r="I1057" s="13">
        <f t="shared" si="321"/>
        <v>2.1000000000000001E-2</v>
      </c>
      <c r="J1057" s="33">
        <f t="shared" si="322"/>
        <v>44650</v>
      </c>
      <c r="K1057" s="2">
        <f t="shared" si="323"/>
        <v>109</v>
      </c>
      <c r="L1057" s="17">
        <f t="shared" si="324"/>
        <v>109</v>
      </c>
      <c r="M1057" s="12">
        <f t="shared" si="315"/>
        <v>1.009029798</v>
      </c>
      <c r="N1057" s="12">
        <f t="shared" ca="1" si="316"/>
        <v>1.062894614</v>
      </c>
      <c r="O1057" s="17">
        <f t="shared" si="325"/>
        <v>0</v>
      </c>
      <c r="P1057" s="14">
        <f t="shared" ca="1" si="317"/>
        <v>62.894613999999997</v>
      </c>
      <c r="Q1057" s="21">
        <f t="shared" si="318"/>
        <v>0</v>
      </c>
      <c r="R1057" s="14">
        <f t="shared" si="326"/>
        <v>0</v>
      </c>
      <c r="S1057" s="4" t="str">
        <f t="shared" si="327"/>
        <v>J=</v>
      </c>
      <c r="T1057" s="33">
        <f t="shared" si="328"/>
        <v>44834</v>
      </c>
      <c r="U1057" s="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</row>
    <row r="1058" spans="1:148" x14ac:dyDescent="0.15">
      <c r="A1058" s="41">
        <f t="shared" si="319"/>
        <v>44807</v>
      </c>
      <c r="B1058" s="15">
        <f t="shared" ca="1" si="329"/>
        <v>1063.5221399899999</v>
      </c>
      <c r="C1058" s="14">
        <f t="shared" si="320"/>
        <v>1000</v>
      </c>
      <c r="D1058" s="13">
        <f ca="1">IF(A1058&lt;$B$1,VLOOKUP(A1058,[1]DI!$A$4:$B$15000,2,FALSE),0)</f>
        <v>0</v>
      </c>
      <c r="E1058" s="14">
        <f t="shared" ca="1" si="330"/>
        <v>1</v>
      </c>
      <c r="F1058" s="14">
        <f ca="1">(TRUNC(PRODUCT($E$12:$E1057),16))</f>
        <v>1.1678388188250299</v>
      </c>
      <c r="G1058" s="14">
        <f t="shared" ca="1" si="331"/>
        <v>1.10809291951366</v>
      </c>
      <c r="H1058" s="14">
        <f t="shared" ca="1" si="332"/>
        <v>1.05391777</v>
      </c>
      <c r="I1058" s="13">
        <f t="shared" si="321"/>
        <v>2.1000000000000001E-2</v>
      </c>
      <c r="J1058" s="33">
        <f t="shared" si="322"/>
        <v>44650</v>
      </c>
      <c r="K1058" s="2">
        <f t="shared" si="323"/>
        <v>109</v>
      </c>
      <c r="L1058" s="17">
        <f t="shared" si="324"/>
        <v>110</v>
      </c>
      <c r="M1058" s="12">
        <f t="shared" si="315"/>
        <v>1.0091130159999999</v>
      </c>
      <c r="N1058" s="12">
        <f t="shared" ca="1" si="316"/>
        <v>1.0635221399999999</v>
      </c>
      <c r="O1058" s="17">
        <f t="shared" si="325"/>
        <v>0</v>
      </c>
      <c r="P1058" s="14">
        <f t="shared" ca="1" si="317"/>
        <v>63.522139989999999</v>
      </c>
      <c r="Q1058" s="21">
        <f t="shared" si="318"/>
        <v>0</v>
      </c>
      <c r="R1058" s="14">
        <f t="shared" si="326"/>
        <v>0</v>
      </c>
      <c r="S1058" s="4" t="str">
        <f t="shared" si="327"/>
        <v>J=</v>
      </c>
      <c r="T1058" s="33">
        <f t="shared" si="328"/>
        <v>44834</v>
      </c>
      <c r="U1058" s="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</row>
    <row r="1059" spans="1:148" x14ac:dyDescent="0.15">
      <c r="A1059" s="41">
        <f t="shared" si="319"/>
        <v>44808</v>
      </c>
      <c r="B1059" s="15">
        <f t="shared" ca="1" si="329"/>
        <v>1063.5221399899999</v>
      </c>
      <c r="C1059" s="14">
        <f t="shared" si="320"/>
        <v>1000</v>
      </c>
      <c r="D1059" s="13">
        <f ca="1">IF(A1059&lt;$B$1,VLOOKUP(A1059,[1]DI!$A$4:$B$15000,2,FALSE),0)</f>
        <v>0</v>
      </c>
      <c r="E1059" s="14">
        <f t="shared" ca="1" si="330"/>
        <v>1</v>
      </c>
      <c r="F1059" s="14">
        <f ca="1">(TRUNC(PRODUCT($E$12:$E1058),16))</f>
        <v>1.1678388188250299</v>
      </c>
      <c r="G1059" s="14">
        <f t="shared" ca="1" si="331"/>
        <v>1.10809291951366</v>
      </c>
      <c r="H1059" s="14">
        <f t="shared" ca="1" si="332"/>
        <v>1.05391777</v>
      </c>
      <c r="I1059" s="13">
        <f t="shared" si="321"/>
        <v>2.1000000000000001E-2</v>
      </c>
      <c r="J1059" s="33">
        <f t="shared" si="322"/>
        <v>44650</v>
      </c>
      <c r="K1059" s="2">
        <f t="shared" si="323"/>
        <v>109</v>
      </c>
      <c r="L1059" s="17">
        <f t="shared" si="324"/>
        <v>110</v>
      </c>
      <c r="M1059" s="12">
        <f t="shared" si="315"/>
        <v>1.0091130159999999</v>
      </c>
      <c r="N1059" s="12">
        <f t="shared" ca="1" si="316"/>
        <v>1.0635221399999999</v>
      </c>
      <c r="O1059" s="17">
        <f t="shared" si="325"/>
        <v>0</v>
      </c>
      <c r="P1059" s="14">
        <f t="shared" ca="1" si="317"/>
        <v>63.522139989999999</v>
      </c>
      <c r="Q1059" s="21">
        <f t="shared" si="318"/>
        <v>0</v>
      </c>
      <c r="R1059" s="14">
        <f t="shared" si="326"/>
        <v>0</v>
      </c>
      <c r="S1059" s="4" t="str">
        <f t="shared" si="327"/>
        <v>J=</v>
      </c>
      <c r="T1059" s="33">
        <f t="shared" si="328"/>
        <v>44834</v>
      </c>
      <c r="U1059" s="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</row>
    <row r="1060" spans="1:148" x14ac:dyDescent="0.15">
      <c r="A1060" s="41">
        <f t="shared" si="319"/>
        <v>44809</v>
      </c>
      <c r="B1060" s="15">
        <f t="shared" ca="1" si="329"/>
        <v>1063.5221399899999</v>
      </c>
      <c r="C1060" s="14">
        <f t="shared" si="320"/>
        <v>1000</v>
      </c>
      <c r="D1060" s="13">
        <f ca="1">IF(A1060&lt;$B$1,VLOOKUP(A1060,[1]DI!$A$4:$B$15000,2,FALSE),0)</f>
        <v>0.13650000000000001</v>
      </c>
      <c r="E1060" s="14">
        <f t="shared" ca="1" si="330"/>
        <v>1.00050788</v>
      </c>
      <c r="F1060" s="14">
        <f ca="1">(TRUNC(PRODUCT($E$12:$E1059),16))</f>
        <v>1.1678388188250299</v>
      </c>
      <c r="G1060" s="14">
        <f t="shared" ca="1" si="331"/>
        <v>1.10809291951366</v>
      </c>
      <c r="H1060" s="14">
        <f t="shared" ca="1" si="332"/>
        <v>1.05391777</v>
      </c>
      <c r="I1060" s="13">
        <f t="shared" si="321"/>
        <v>2.1000000000000001E-2</v>
      </c>
      <c r="J1060" s="33">
        <f t="shared" si="322"/>
        <v>44650</v>
      </c>
      <c r="K1060" s="2">
        <f t="shared" si="323"/>
        <v>110</v>
      </c>
      <c r="L1060" s="17">
        <f t="shared" si="324"/>
        <v>110</v>
      </c>
      <c r="M1060" s="12">
        <f t="shared" si="315"/>
        <v>1.0091130159999999</v>
      </c>
      <c r="N1060" s="12">
        <f t="shared" ca="1" si="316"/>
        <v>1.0635221399999999</v>
      </c>
      <c r="O1060" s="17">
        <f t="shared" si="325"/>
        <v>0</v>
      </c>
      <c r="P1060" s="14">
        <f t="shared" ca="1" si="317"/>
        <v>63.522139989999999</v>
      </c>
      <c r="Q1060" s="21">
        <f t="shared" si="318"/>
        <v>0</v>
      </c>
      <c r="R1060" s="14">
        <f t="shared" si="326"/>
        <v>0</v>
      </c>
      <c r="S1060" s="4" t="str">
        <f t="shared" si="327"/>
        <v>J=</v>
      </c>
      <c r="T1060" s="33">
        <f t="shared" si="328"/>
        <v>44834</v>
      </c>
      <c r="U1060" s="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</row>
    <row r="1061" spans="1:148" x14ac:dyDescent="0.15">
      <c r="A1061" s="41">
        <f t="shared" si="319"/>
        <v>44810</v>
      </c>
      <c r="B1061" s="15">
        <f t="shared" ca="1" si="329"/>
        <v>1064.15003499</v>
      </c>
      <c r="C1061" s="14">
        <f t="shared" si="320"/>
        <v>1000</v>
      </c>
      <c r="D1061" s="13">
        <f ca="1">IF(A1061&lt;$B$1,VLOOKUP(A1061,[1]DI!$A$4:$B$15000,2,FALSE),0)</f>
        <v>0.13650000000000001</v>
      </c>
      <c r="E1061" s="14">
        <f t="shared" ca="1" si="330"/>
        <v>1.00050788</v>
      </c>
      <c r="F1061" s="14">
        <f ca="1">(TRUNC(PRODUCT($E$12:$E1060),16))</f>
        <v>1.16843194080433</v>
      </c>
      <c r="G1061" s="14">
        <f t="shared" ca="1" si="331"/>
        <v>1.10809291951366</v>
      </c>
      <c r="H1061" s="14">
        <f t="shared" ca="1" si="332"/>
        <v>1.0544530299999999</v>
      </c>
      <c r="I1061" s="13">
        <f t="shared" si="321"/>
        <v>2.1000000000000001E-2</v>
      </c>
      <c r="J1061" s="33">
        <f t="shared" si="322"/>
        <v>44650</v>
      </c>
      <c r="K1061" s="2">
        <f t="shared" si="323"/>
        <v>111</v>
      </c>
      <c r="L1061" s="17">
        <f t="shared" si="324"/>
        <v>111</v>
      </c>
      <c r="M1061" s="12">
        <f t="shared" si="315"/>
        <v>1.009196242</v>
      </c>
      <c r="N1061" s="12">
        <f t="shared" ca="1" si="316"/>
        <v>1.0641500349999999</v>
      </c>
      <c r="O1061" s="17">
        <f t="shared" si="325"/>
        <v>0</v>
      </c>
      <c r="P1061" s="14">
        <f t="shared" ca="1" si="317"/>
        <v>64.150034989999995</v>
      </c>
      <c r="Q1061" s="21">
        <f t="shared" si="318"/>
        <v>0</v>
      </c>
      <c r="R1061" s="14">
        <f t="shared" si="326"/>
        <v>0</v>
      </c>
      <c r="S1061" s="4" t="str">
        <f t="shared" si="327"/>
        <v>J=</v>
      </c>
      <c r="T1061" s="33">
        <f t="shared" si="328"/>
        <v>44834</v>
      </c>
      <c r="U1061" s="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</row>
    <row r="1062" spans="1:148" x14ac:dyDescent="0.15">
      <c r="A1062" s="41">
        <f t="shared" si="319"/>
        <v>44811</v>
      </c>
      <c r="B1062" s="15">
        <f t="shared" ca="1" si="329"/>
        <v>1064.778309</v>
      </c>
      <c r="C1062" s="14">
        <f t="shared" si="320"/>
        <v>1000</v>
      </c>
      <c r="D1062" s="13">
        <f ca="1">IF(A1062&lt;$B$1,VLOOKUP(A1062,[1]DI!$A$4:$B$15000,2,FALSE),0)</f>
        <v>0</v>
      </c>
      <c r="E1062" s="14">
        <f t="shared" ca="1" si="330"/>
        <v>1</v>
      </c>
      <c r="F1062" s="14">
        <f ca="1">(TRUNC(PRODUCT($E$12:$E1061),16))</f>
        <v>1.16902536401843</v>
      </c>
      <c r="G1062" s="14">
        <f t="shared" ca="1" si="331"/>
        <v>1.10809291951366</v>
      </c>
      <c r="H1062" s="14">
        <f t="shared" ca="1" si="332"/>
        <v>1.0549885699999999</v>
      </c>
      <c r="I1062" s="13">
        <f t="shared" si="321"/>
        <v>2.1000000000000001E-2</v>
      </c>
      <c r="J1062" s="33">
        <f t="shared" si="322"/>
        <v>44650</v>
      </c>
      <c r="K1062" s="2">
        <f t="shared" si="323"/>
        <v>111</v>
      </c>
      <c r="L1062" s="17">
        <f t="shared" si="324"/>
        <v>112</v>
      </c>
      <c r="M1062" s="12">
        <f t="shared" si="315"/>
        <v>1.009279474</v>
      </c>
      <c r="N1062" s="12">
        <f t="shared" ca="1" si="316"/>
        <v>1.064778309</v>
      </c>
      <c r="O1062" s="17">
        <f t="shared" si="325"/>
        <v>0</v>
      </c>
      <c r="P1062" s="14">
        <f t="shared" ca="1" si="317"/>
        <v>64.778308999999993</v>
      </c>
      <c r="Q1062" s="21">
        <f t="shared" si="318"/>
        <v>0</v>
      </c>
      <c r="R1062" s="14">
        <f t="shared" si="326"/>
        <v>0</v>
      </c>
      <c r="S1062" s="4" t="str">
        <f t="shared" si="327"/>
        <v>J=</v>
      </c>
      <c r="T1062" s="33">
        <f t="shared" si="328"/>
        <v>44834</v>
      </c>
      <c r="U1062" s="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</row>
    <row r="1063" spans="1:148" x14ac:dyDescent="0.15">
      <c r="A1063" s="41">
        <f t="shared" si="319"/>
        <v>44812</v>
      </c>
      <c r="B1063" s="15">
        <f t="shared" ca="1" si="329"/>
        <v>1064.778309</v>
      </c>
      <c r="C1063" s="14">
        <f t="shared" si="320"/>
        <v>1000</v>
      </c>
      <c r="D1063" s="13">
        <f ca="1">IF(A1063&lt;$B$1,VLOOKUP(A1063,[1]DI!$A$4:$B$15000,2,FALSE),0)</f>
        <v>0.13650000000000001</v>
      </c>
      <c r="E1063" s="14">
        <f t="shared" ca="1" si="330"/>
        <v>1.00050788</v>
      </c>
      <c r="F1063" s="14">
        <f ca="1">(TRUNC(PRODUCT($E$12:$E1062),16))</f>
        <v>1.16902536401843</v>
      </c>
      <c r="G1063" s="14">
        <f t="shared" ca="1" si="331"/>
        <v>1.10809291951366</v>
      </c>
      <c r="H1063" s="14">
        <f t="shared" ca="1" si="332"/>
        <v>1.0549885699999999</v>
      </c>
      <c r="I1063" s="13">
        <f t="shared" si="321"/>
        <v>2.1000000000000001E-2</v>
      </c>
      <c r="J1063" s="33">
        <f t="shared" si="322"/>
        <v>44650</v>
      </c>
      <c r="K1063" s="2">
        <f t="shared" si="323"/>
        <v>112</v>
      </c>
      <c r="L1063" s="17">
        <f t="shared" si="324"/>
        <v>112</v>
      </c>
      <c r="M1063" s="12">
        <f t="shared" si="315"/>
        <v>1.009279474</v>
      </c>
      <c r="N1063" s="12">
        <f t="shared" ca="1" si="316"/>
        <v>1.064778309</v>
      </c>
      <c r="O1063" s="17">
        <f t="shared" si="325"/>
        <v>0</v>
      </c>
      <c r="P1063" s="14">
        <f t="shared" ca="1" si="317"/>
        <v>64.778308999999993</v>
      </c>
      <c r="Q1063" s="21">
        <f t="shared" si="318"/>
        <v>0</v>
      </c>
      <c r="R1063" s="14">
        <f t="shared" si="326"/>
        <v>0</v>
      </c>
      <c r="S1063" s="4" t="str">
        <f t="shared" si="327"/>
        <v>J=</v>
      </c>
      <c r="T1063" s="33">
        <f t="shared" si="328"/>
        <v>44834</v>
      </c>
      <c r="U1063" s="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</row>
    <row r="1064" spans="1:148" x14ac:dyDescent="0.15">
      <c r="A1064" s="41">
        <f t="shared" si="319"/>
        <v>44813</v>
      </c>
      <c r="B1064" s="15">
        <f t="shared" ca="1" si="329"/>
        <v>1065.406952</v>
      </c>
      <c r="C1064" s="14">
        <f t="shared" si="320"/>
        <v>1000</v>
      </c>
      <c r="D1064" s="13">
        <f ca="1">IF(A1064&lt;$B$1,VLOOKUP(A1064,[1]DI!$A$4:$B$15000,2,FALSE),0)</f>
        <v>0.13650000000000001</v>
      </c>
      <c r="E1064" s="14">
        <f t="shared" ca="1" si="330"/>
        <v>1.00050788</v>
      </c>
      <c r="F1064" s="14">
        <f ca="1">(TRUNC(PRODUCT($E$12:$E1063),16))</f>
        <v>1.1696190886203</v>
      </c>
      <c r="G1064" s="14">
        <f t="shared" ca="1" si="331"/>
        <v>1.10809291951366</v>
      </c>
      <c r="H1064" s="14">
        <f t="shared" ca="1" si="332"/>
        <v>1.05552438</v>
      </c>
      <c r="I1064" s="13">
        <f t="shared" si="321"/>
        <v>2.1000000000000001E-2</v>
      </c>
      <c r="J1064" s="33">
        <f t="shared" si="322"/>
        <v>44650</v>
      </c>
      <c r="K1064" s="2">
        <f t="shared" si="323"/>
        <v>113</v>
      </c>
      <c r="L1064" s="17">
        <f t="shared" si="324"/>
        <v>113</v>
      </c>
      <c r="M1064" s="12">
        <f t="shared" si="315"/>
        <v>1.009362713</v>
      </c>
      <c r="N1064" s="12">
        <f t="shared" ca="1" si="316"/>
        <v>1.065406952</v>
      </c>
      <c r="O1064" s="17">
        <f t="shared" si="325"/>
        <v>0</v>
      </c>
      <c r="P1064" s="14">
        <f t="shared" ca="1" si="317"/>
        <v>65.406952000000004</v>
      </c>
      <c r="Q1064" s="21">
        <f t="shared" si="318"/>
        <v>0</v>
      </c>
      <c r="R1064" s="14">
        <f t="shared" si="326"/>
        <v>0</v>
      </c>
      <c r="S1064" s="4" t="str">
        <f t="shared" si="327"/>
        <v>J=</v>
      </c>
      <c r="T1064" s="33">
        <f t="shared" si="328"/>
        <v>44834</v>
      </c>
      <c r="U1064" s="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</row>
    <row r="1065" spans="1:148" x14ac:dyDescent="0.15">
      <c r="A1065" s="41">
        <f t="shared" si="319"/>
        <v>44814</v>
      </c>
      <c r="B1065" s="15">
        <f t="shared" ca="1" si="329"/>
        <v>1066.03596399</v>
      </c>
      <c r="C1065" s="14">
        <f t="shared" si="320"/>
        <v>1000</v>
      </c>
      <c r="D1065" s="13">
        <f ca="1">IF(A1065&lt;$B$1,VLOOKUP(A1065,[1]DI!$A$4:$B$15000,2,FALSE),0)</f>
        <v>0</v>
      </c>
      <c r="E1065" s="14">
        <f t="shared" ca="1" si="330"/>
        <v>1</v>
      </c>
      <c r="F1065" s="14">
        <f ca="1">(TRUNC(PRODUCT($E$12:$E1064),16))</f>
        <v>1.1702131147630299</v>
      </c>
      <c r="G1065" s="14">
        <f t="shared" ca="1" si="331"/>
        <v>1.10809291951366</v>
      </c>
      <c r="H1065" s="14">
        <f t="shared" ca="1" si="332"/>
        <v>1.0560604600000001</v>
      </c>
      <c r="I1065" s="13">
        <f t="shared" si="321"/>
        <v>2.1000000000000001E-2</v>
      </c>
      <c r="J1065" s="33">
        <f t="shared" si="322"/>
        <v>44650</v>
      </c>
      <c r="K1065" s="2">
        <f t="shared" si="323"/>
        <v>113</v>
      </c>
      <c r="L1065" s="17">
        <f t="shared" si="324"/>
        <v>114</v>
      </c>
      <c r="M1065" s="12">
        <f t="shared" si="315"/>
        <v>1.009445959</v>
      </c>
      <c r="N1065" s="12">
        <f t="shared" ca="1" si="316"/>
        <v>1.0660359639999999</v>
      </c>
      <c r="O1065" s="17">
        <f t="shared" si="325"/>
        <v>0</v>
      </c>
      <c r="P1065" s="14">
        <f t="shared" ca="1" si="317"/>
        <v>66.035963989999999</v>
      </c>
      <c r="Q1065" s="21">
        <f t="shared" si="318"/>
        <v>0</v>
      </c>
      <c r="R1065" s="14">
        <f t="shared" si="326"/>
        <v>0</v>
      </c>
      <c r="S1065" s="4" t="str">
        <f t="shared" si="327"/>
        <v>J=</v>
      </c>
      <c r="T1065" s="33">
        <f t="shared" si="328"/>
        <v>44834</v>
      </c>
      <c r="U1065" s="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</row>
    <row r="1066" spans="1:148" x14ac:dyDescent="0.15">
      <c r="A1066" s="41">
        <f t="shared" si="319"/>
        <v>44815</v>
      </c>
      <c r="B1066" s="15">
        <f t="shared" ca="1" si="329"/>
        <v>1066.03596399</v>
      </c>
      <c r="C1066" s="14">
        <f t="shared" si="320"/>
        <v>1000</v>
      </c>
      <c r="D1066" s="13">
        <f ca="1">IF(A1066&lt;$B$1,VLOOKUP(A1066,[1]DI!$A$4:$B$15000,2,FALSE),0)</f>
        <v>0</v>
      </c>
      <c r="E1066" s="14">
        <f t="shared" ca="1" si="330"/>
        <v>1</v>
      </c>
      <c r="F1066" s="14">
        <f ca="1">(TRUNC(PRODUCT($E$12:$E1065),16))</f>
        <v>1.1702131147630299</v>
      </c>
      <c r="G1066" s="14">
        <f t="shared" ca="1" si="331"/>
        <v>1.10809291951366</v>
      </c>
      <c r="H1066" s="14">
        <f t="shared" ca="1" si="332"/>
        <v>1.0560604600000001</v>
      </c>
      <c r="I1066" s="13">
        <f t="shared" si="321"/>
        <v>2.1000000000000001E-2</v>
      </c>
      <c r="J1066" s="33">
        <f t="shared" si="322"/>
        <v>44650</v>
      </c>
      <c r="K1066" s="2">
        <f t="shared" si="323"/>
        <v>113</v>
      </c>
      <c r="L1066" s="17">
        <f t="shared" si="324"/>
        <v>114</v>
      </c>
      <c r="M1066" s="12">
        <f t="shared" si="315"/>
        <v>1.009445959</v>
      </c>
      <c r="N1066" s="12">
        <f t="shared" ca="1" si="316"/>
        <v>1.0660359639999999</v>
      </c>
      <c r="O1066" s="17">
        <f t="shared" si="325"/>
        <v>0</v>
      </c>
      <c r="P1066" s="14">
        <f t="shared" ca="1" si="317"/>
        <v>66.035963989999999</v>
      </c>
      <c r="Q1066" s="21">
        <f t="shared" si="318"/>
        <v>0</v>
      </c>
      <c r="R1066" s="14">
        <f t="shared" si="326"/>
        <v>0</v>
      </c>
      <c r="S1066" s="4" t="str">
        <f t="shared" si="327"/>
        <v>J=</v>
      </c>
      <c r="T1066" s="33">
        <f t="shared" si="328"/>
        <v>44834</v>
      </c>
      <c r="U1066" s="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</row>
    <row r="1067" spans="1:148" x14ac:dyDescent="0.15">
      <c r="A1067" s="41">
        <f t="shared" si="319"/>
        <v>44816</v>
      </c>
      <c r="B1067" s="15">
        <f t="shared" ca="1" si="329"/>
        <v>1066.03596399</v>
      </c>
      <c r="C1067" s="14">
        <f t="shared" si="320"/>
        <v>1000</v>
      </c>
      <c r="D1067" s="13">
        <f ca="1">IF(A1067&lt;$B$1,VLOOKUP(A1067,[1]DI!$A$4:$B$15000,2,FALSE),0)</f>
        <v>0.13650000000000001</v>
      </c>
      <c r="E1067" s="14">
        <f t="shared" ca="1" si="330"/>
        <v>1.00050788</v>
      </c>
      <c r="F1067" s="14">
        <f ca="1">(TRUNC(PRODUCT($E$12:$E1066),16))</f>
        <v>1.1702131147630299</v>
      </c>
      <c r="G1067" s="14">
        <f t="shared" ca="1" si="331"/>
        <v>1.10809291951366</v>
      </c>
      <c r="H1067" s="14">
        <f t="shared" ca="1" si="332"/>
        <v>1.0560604600000001</v>
      </c>
      <c r="I1067" s="13">
        <f t="shared" si="321"/>
        <v>2.1000000000000001E-2</v>
      </c>
      <c r="J1067" s="33">
        <f t="shared" si="322"/>
        <v>44650</v>
      </c>
      <c r="K1067" s="2">
        <f t="shared" si="323"/>
        <v>114</v>
      </c>
      <c r="L1067" s="17">
        <f t="shared" si="324"/>
        <v>114</v>
      </c>
      <c r="M1067" s="12">
        <f t="shared" si="315"/>
        <v>1.009445959</v>
      </c>
      <c r="N1067" s="12">
        <f t="shared" ca="1" si="316"/>
        <v>1.0660359639999999</v>
      </c>
      <c r="O1067" s="17">
        <f t="shared" si="325"/>
        <v>0</v>
      </c>
      <c r="P1067" s="14">
        <f t="shared" ca="1" si="317"/>
        <v>66.035963989999999</v>
      </c>
      <c r="Q1067" s="21">
        <f t="shared" si="318"/>
        <v>0</v>
      </c>
      <c r="R1067" s="14">
        <f t="shared" si="326"/>
        <v>0</v>
      </c>
      <c r="S1067" s="4" t="str">
        <f t="shared" si="327"/>
        <v>J=</v>
      </c>
      <c r="T1067" s="33">
        <f t="shared" si="328"/>
        <v>44834</v>
      </c>
      <c r="U1067" s="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</row>
    <row r="1068" spans="1:148" x14ac:dyDescent="0.15">
      <c r="A1068" s="41">
        <f t="shared" si="319"/>
        <v>44817</v>
      </c>
      <c r="B1068" s="15">
        <f t="shared" ca="1" si="329"/>
        <v>1066.6653449999999</v>
      </c>
      <c r="C1068" s="14">
        <f t="shared" si="320"/>
        <v>1000</v>
      </c>
      <c r="D1068" s="13">
        <f ca="1">IF(A1068&lt;$B$1,VLOOKUP(A1068,[1]DI!$A$4:$B$15000,2,FALSE),0)</f>
        <v>0.13650000000000001</v>
      </c>
      <c r="E1068" s="14">
        <f t="shared" ca="1" si="330"/>
        <v>1.00050788</v>
      </c>
      <c r="F1068" s="14">
        <f ca="1">(TRUNC(PRODUCT($E$12:$E1067),16))</f>
        <v>1.1708074425997601</v>
      </c>
      <c r="G1068" s="14">
        <f t="shared" ca="1" si="331"/>
        <v>1.10809291951366</v>
      </c>
      <c r="H1068" s="14">
        <f t="shared" ca="1" si="332"/>
        <v>1.0565968100000001</v>
      </c>
      <c r="I1068" s="13">
        <f t="shared" si="321"/>
        <v>2.1000000000000001E-2</v>
      </c>
      <c r="J1068" s="33">
        <f t="shared" si="322"/>
        <v>44650</v>
      </c>
      <c r="K1068" s="2">
        <f t="shared" si="323"/>
        <v>115</v>
      </c>
      <c r="L1068" s="17">
        <f t="shared" si="324"/>
        <v>115</v>
      </c>
      <c r="M1068" s="12">
        <f t="shared" si="315"/>
        <v>1.0095292119999999</v>
      </c>
      <c r="N1068" s="12">
        <f t="shared" ca="1" si="316"/>
        <v>1.0666653450000001</v>
      </c>
      <c r="O1068" s="17">
        <f t="shared" si="325"/>
        <v>0</v>
      </c>
      <c r="P1068" s="14">
        <f t="shared" ca="1" si="317"/>
        <v>66.665345000000002</v>
      </c>
      <c r="Q1068" s="21">
        <f t="shared" si="318"/>
        <v>0</v>
      </c>
      <c r="R1068" s="14">
        <f t="shared" si="326"/>
        <v>0</v>
      </c>
      <c r="S1068" s="4" t="str">
        <f t="shared" si="327"/>
        <v>J=</v>
      </c>
      <c r="T1068" s="33">
        <f t="shared" si="328"/>
        <v>44834</v>
      </c>
      <c r="U1068" s="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</row>
    <row r="1069" spans="1:148" x14ac:dyDescent="0.15">
      <c r="A1069" s="41">
        <f t="shared" si="319"/>
        <v>44818</v>
      </c>
      <c r="B1069" s="15">
        <f t="shared" ca="1" si="329"/>
        <v>1067.2950949999999</v>
      </c>
      <c r="C1069" s="14">
        <f t="shared" si="320"/>
        <v>1000</v>
      </c>
      <c r="D1069" s="13">
        <f ca="1">IF(A1069&lt;$B$1,VLOOKUP(A1069,[1]DI!$A$4:$B$15000,2,FALSE),0)</f>
        <v>0.13650000000000001</v>
      </c>
      <c r="E1069" s="14">
        <f t="shared" ca="1" si="330"/>
        <v>1.00050788</v>
      </c>
      <c r="F1069" s="14">
        <f ca="1">(TRUNC(PRODUCT($E$12:$E1068),16))</f>
        <v>1.17140207228371</v>
      </c>
      <c r="G1069" s="14">
        <f t="shared" ca="1" si="331"/>
        <v>1.10809291951366</v>
      </c>
      <c r="H1069" s="14">
        <f t="shared" ca="1" si="332"/>
        <v>1.0571334299999999</v>
      </c>
      <c r="I1069" s="13">
        <f t="shared" si="321"/>
        <v>2.1000000000000001E-2</v>
      </c>
      <c r="J1069" s="33">
        <f t="shared" si="322"/>
        <v>44650</v>
      </c>
      <c r="K1069" s="2">
        <f t="shared" si="323"/>
        <v>116</v>
      </c>
      <c r="L1069" s="17">
        <f t="shared" si="324"/>
        <v>116</v>
      </c>
      <c r="M1069" s="12">
        <f t="shared" si="315"/>
        <v>1.0096124719999999</v>
      </c>
      <c r="N1069" s="12">
        <f t="shared" ca="1" si="316"/>
        <v>1.067295095</v>
      </c>
      <c r="O1069" s="17">
        <f t="shared" si="325"/>
        <v>0</v>
      </c>
      <c r="P1069" s="14">
        <f t="shared" ca="1" si="317"/>
        <v>67.295095000000003</v>
      </c>
      <c r="Q1069" s="21">
        <f t="shared" si="318"/>
        <v>0</v>
      </c>
      <c r="R1069" s="14">
        <f t="shared" si="326"/>
        <v>0</v>
      </c>
      <c r="S1069" s="4" t="str">
        <f t="shared" si="327"/>
        <v>J=</v>
      </c>
      <c r="T1069" s="33">
        <f t="shared" si="328"/>
        <v>44834</v>
      </c>
      <c r="U1069" s="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</row>
    <row r="1070" spans="1:148" x14ac:dyDescent="0.15">
      <c r="A1070" s="41">
        <f t="shared" si="319"/>
        <v>44819</v>
      </c>
      <c r="B1070" s="15">
        <f t="shared" ca="1" si="329"/>
        <v>1067.9252239899999</v>
      </c>
      <c r="C1070" s="14">
        <f t="shared" si="320"/>
        <v>1000</v>
      </c>
      <c r="D1070" s="13">
        <f ca="1">IF(A1070&lt;$B$1,VLOOKUP(A1070,[1]DI!$A$4:$B$15000,2,FALSE),0)</f>
        <v>0.13650000000000001</v>
      </c>
      <c r="E1070" s="14">
        <f t="shared" ca="1" si="330"/>
        <v>1.00050788</v>
      </c>
      <c r="F1070" s="14">
        <f ca="1">(TRUNC(PRODUCT($E$12:$E1069),16))</f>
        <v>1.17199700396818</v>
      </c>
      <c r="G1070" s="14">
        <f t="shared" ca="1" si="331"/>
        <v>1.10809291951366</v>
      </c>
      <c r="H1070" s="14">
        <f t="shared" ca="1" si="332"/>
        <v>1.0576703300000001</v>
      </c>
      <c r="I1070" s="13">
        <f t="shared" si="321"/>
        <v>2.1000000000000001E-2</v>
      </c>
      <c r="J1070" s="33">
        <f t="shared" si="322"/>
        <v>44650</v>
      </c>
      <c r="K1070" s="2">
        <f t="shared" si="323"/>
        <v>117</v>
      </c>
      <c r="L1070" s="17">
        <f t="shared" si="324"/>
        <v>117</v>
      </c>
      <c r="M1070" s="12">
        <f t="shared" si="315"/>
        <v>1.009695738</v>
      </c>
      <c r="N1070" s="12">
        <f t="shared" ca="1" si="316"/>
        <v>1.0679252239999999</v>
      </c>
      <c r="O1070" s="17">
        <f t="shared" si="325"/>
        <v>0</v>
      </c>
      <c r="P1070" s="14">
        <f t="shared" ca="1" si="317"/>
        <v>67.925223990000006</v>
      </c>
      <c r="Q1070" s="21">
        <f t="shared" si="318"/>
        <v>0</v>
      </c>
      <c r="R1070" s="14">
        <f t="shared" si="326"/>
        <v>0</v>
      </c>
      <c r="S1070" s="4" t="str">
        <f t="shared" si="327"/>
        <v>J=</v>
      </c>
      <c r="T1070" s="33">
        <f t="shared" si="328"/>
        <v>44834</v>
      </c>
      <c r="U1070" s="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</row>
    <row r="1071" spans="1:148" x14ac:dyDescent="0.15">
      <c r="A1071" s="41">
        <f t="shared" si="319"/>
        <v>44820</v>
      </c>
      <c r="B1071" s="15">
        <f t="shared" ca="1" si="329"/>
        <v>1068.5557240000001</v>
      </c>
      <c r="C1071" s="14">
        <f t="shared" si="320"/>
        <v>1000</v>
      </c>
      <c r="D1071" s="13">
        <f ca="1">IF(A1071&lt;$B$1,VLOOKUP(A1071,[1]DI!$A$4:$B$15000,2,FALSE),0)</f>
        <v>0.13650000000000001</v>
      </c>
      <c r="E1071" s="14">
        <f t="shared" ca="1" si="330"/>
        <v>1.00050788</v>
      </c>
      <c r="F1071" s="14">
        <f ca="1">(TRUNC(PRODUCT($E$12:$E1070),16))</f>
        <v>1.1725922378065501</v>
      </c>
      <c r="G1071" s="14">
        <f t="shared" ca="1" si="331"/>
        <v>1.10809291951366</v>
      </c>
      <c r="H1071" s="14">
        <f t="shared" ca="1" si="332"/>
        <v>1.0582075</v>
      </c>
      <c r="I1071" s="13">
        <f t="shared" si="321"/>
        <v>2.1000000000000001E-2</v>
      </c>
      <c r="J1071" s="33">
        <f t="shared" si="322"/>
        <v>44650</v>
      </c>
      <c r="K1071" s="2">
        <f t="shared" si="323"/>
        <v>118</v>
      </c>
      <c r="L1071" s="17">
        <f t="shared" si="324"/>
        <v>118</v>
      </c>
      <c r="M1071" s="12">
        <f t="shared" si="315"/>
        <v>1.0097790120000001</v>
      </c>
      <c r="N1071" s="12">
        <f t="shared" ca="1" si="316"/>
        <v>1.0685557240000001</v>
      </c>
      <c r="O1071" s="17">
        <f t="shared" si="325"/>
        <v>0</v>
      </c>
      <c r="P1071" s="14">
        <f t="shared" ca="1" si="317"/>
        <v>68.555723999999998</v>
      </c>
      <c r="Q1071" s="21">
        <f t="shared" si="318"/>
        <v>0</v>
      </c>
      <c r="R1071" s="14">
        <f t="shared" si="326"/>
        <v>0</v>
      </c>
      <c r="S1071" s="4" t="str">
        <f t="shared" si="327"/>
        <v>J=</v>
      </c>
      <c r="T1071" s="33">
        <f t="shared" si="328"/>
        <v>44834</v>
      </c>
      <c r="U1071" s="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</row>
    <row r="1072" spans="1:148" x14ac:dyDescent="0.15">
      <c r="A1072" s="41">
        <f t="shared" si="319"/>
        <v>44821</v>
      </c>
      <c r="B1072" s="15">
        <f t="shared" ca="1" si="329"/>
        <v>1069.186592</v>
      </c>
      <c r="C1072" s="14">
        <f t="shared" si="320"/>
        <v>1000</v>
      </c>
      <c r="D1072" s="13">
        <f ca="1">IF(A1072&lt;$B$1,VLOOKUP(A1072,[1]DI!$A$4:$B$15000,2,FALSE),0)</f>
        <v>0</v>
      </c>
      <c r="E1072" s="14">
        <f t="shared" ca="1" si="330"/>
        <v>1</v>
      </c>
      <c r="F1072" s="14">
        <f ca="1">(TRUNC(PRODUCT($E$12:$E1071),16))</f>
        <v>1.17318777395229</v>
      </c>
      <c r="G1072" s="14">
        <f t="shared" ca="1" si="331"/>
        <v>1.10809291951366</v>
      </c>
      <c r="H1072" s="14">
        <f t="shared" ca="1" si="332"/>
        <v>1.05874494</v>
      </c>
      <c r="I1072" s="13">
        <f t="shared" si="321"/>
        <v>2.1000000000000001E-2</v>
      </c>
      <c r="J1072" s="33">
        <f t="shared" si="322"/>
        <v>44650</v>
      </c>
      <c r="K1072" s="2">
        <f t="shared" si="323"/>
        <v>118</v>
      </c>
      <c r="L1072" s="17">
        <f t="shared" si="324"/>
        <v>119</v>
      </c>
      <c r="M1072" s="12">
        <f t="shared" si="315"/>
        <v>1.009862292</v>
      </c>
      <c r="N1072" s="12">
        <f t="shared" ca="1" si="316"/>
        <v>1.0691865920000001</v>
      </c>
      <c r="O1072" s="17">
        <f t="shared" si="325"/>
        <v>0</v>
      </c>
      <c r="P1072" s="14">
        <f t="shared" ca="1" si="317"/>
        <v>69.186592000000005</v>
      </c>
      <c r="Q1072" s="21">
        <f t="shared" si="318"/>
        <v>0</v>
      </c>
      <c r="R1072" s="14">
        <f t="shared" si="326"/>
        <v>0</v>
      </c>
      <c r="S1072" s="4" t="str">
        <f t="shared" si="327"/>
        <v>J=</v>
      </c>
      <c r="T1072" s="33">
        <f t="shared" si="328"/>
        <v>44834</v>
      </c>
      <c r="U1072" s="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</row>
    <row r="1073" spans="1:148" x14ac:dyDescent="0.15">
      <c r="A1073" s="41">
        <f t="shared" si="319"/>
        <v>44822</v>
      </c>
      <c r="B1073" s="15">
        <f t="shared" ca="1" si="329"/>
        <v>1069.186592</v>
      </c>
      <c r="C1073" s="14">
        <f t="shared" si="320"/>
        <v>1000</v>
      </c>
      <c r="D1073" s="13">
        <f ca="1">IF(A1073&lt;$B$1,VLOOKUP(A1073,[1]DI!$A$4:$B$15000,2,FALSE),0)</f>
        <v>0</v>
      </c>
      <c r="E1073" s="14">
        <f t="shared" ca="1" si="330"/>
        <v>1</v>
      </c>
      <c r="F1073" s="14">
        <f ca="1">(TRUNC(PRODUCT($E$12:$E1072),16))</f>
        <v>1.17318777395229</v>
      </c>
      <c r="G1073" s="14">
        <f t="shared" ca="1" si="331"/>
        <v>1.10809291951366</v>
      </c>
      <c r="H1073" s="14">
        <f t="shared" ca="1" si="332"/>
        <v>1.05874494</v>
      </c>
      <c r="I1073" s="13">
        <f t="shared" si="321"/>
        <v>2.1000000000000001E-2</v>
      </c>
      <c r="J1073" s="33">
        <f t="shared" si="322"/>
        <v>44650</v>
      </c>
      <c r="K1073" s="2">
        <f t="shared" si="323"/>
        <v>118</v>
      </c>
      <c r="L1073" s="17">
        <f t="shared" si="324"/>
        <v>119</v>
      </c>
      <c r="M1073" s="12">
        <f t="shared" si="315"/>
        <v>1.009862292</v>
      </c>
      <c r="N1073" s="12">
        <f t="shared" ca="1" si="316"/>
        <v>1.0691865920000001</v>
      </c>
      <c r="O1073" s="17">
        <f t="shared" si="325"/>
        <v>0</v>
      </c>
      <c r="P1073" s="14">
        <f t="shared" ca="1" si="317"/>
        <v>69.186592000000005</v>
      </c>
      <c r="Q1073" s="21">
        <f t="shared" si="318"/>
        <v>0</v>
      </c>
      <c r="R1073" s="14">
        <f t="shared" si="326"/>
        <v>0</v>
      </c>
      <c r="S1073" s="4" t="str">
        <f t="shared" si="327"/>
        <v>J=</v>
      </c>
      <c r="T1073" s="33">
        <f t="shared" si="328"/>
        <v>44834</v>
      </c>
      <c r="U1073" s="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</row>
    <row r="1074" spans="1:148" x14ac:dyDescent="0.15">
      <c r="A1074" s="41">
        <f t="shared" si="319"/>
        <v>44823</v>
      </c>
      <c r="B1074" s="15">
        <f t="shared" ca="1" si="329"/>
        <v>1069.186592</v>
      </c>
      <c r="C1074" s="14">
        <f t="shared" si="320"/>
        <v>1000</v>
      </c>
      <c r="D1074" s="13">
        <f ca="1">IF(A1074&lt;$B$1,VLOOKUP(A1074,[1]DI!$A$4:$B$15000,2,FALSE),0)</f>
        <v>0.13650000000000001</v>
      </c>
      <c r="E1074" s="14">
        <f t="shared" ca="1" si="330"/>
        <v>1.00050788</v>
      </c>
      <c r="F1074" s="14">
        <f ca="1">(TRUNC(PRODUCT($E$12:$E1073),16))</f>
        <v>1.17318777395229</v>
      </c>
      <c r="G1074" s="14">
        <f t="shared" ca="1" si="331"/>
        <v>1.10809291951366</v>
      </c>
      <c r="H1074" s="14">
        <f t="shared" ca="1" si="332"/>
        <v>1.05874494</v>
      </c>
      <c r="I1074" s="13">
        <f t="shared" si="321"/>
        <v>2.1000000000000001E-2</v>
      </c>
      <c r="J1074" s="33">
        <f t="shared" si="322"/>
        <v>44650</v>
      </c>
      <c r="K1074" s="2">
        <f t="shared" si="323"/>
        <v>119</v>
      </c>
      <c r="L1074" s="17">
        <f t="shared" si="324"/>
        <v>119</v>
      </c>
      <c r="M1074" s="12">
        <f t="shared" si="315"/>
        <v>1.009862292</v>
      </c>
      <c r="N1074" s="12">
        <f t="shared" ca="1" si="316"/>
        <v>1.0691865920000001</v>
      </c>
      <c r="O1074" s="17">
        <f t="shared" si="325"/>
        <v>0</v>
      </c>
      <c r="P1074" s="14">
        <f t="shared" ca="1" si="317"/>
        <v>69.186592000000005</v>
      </c>
      <c r="Q1074" s="21">
        <f t="shared" si="318"/>
        <v>0</v>
      </c>
      <c r="R1074" s="14">
        <f t="shared" si="326"/>
        <v>0</v>
      </c>
      <c r="S1074" s="4" t="str">
        <f t="shared" si="327"/>
        <v>J=</v>
      </c>
      <c r="T1074" s="33">
        <f t="shared" si="328"/>
        <v>44834</v>
      </c>
      <c r="U1074" s="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</row>
    <row r="1075" spans="1:148" x14ac:dyDescent="0.15">
      <c r="A1075" s="41">
        <f t="shared" si="319"/>
        <v>44824</v>
      </c>
      <c r="B1075" s="15">
        <f t="shared" ca="1" si="329"/>
        <v>1069.8178389899999</v>
      </c>
      <c r="C1075" s="14">
        <f t="shared" si="320"/>
        <v>1000</v>
      </c>
      <c r="D1075" s="13">
        <f ca="1">IF(A1075&lt;$B$1,VLOOKUP(A1075,[1]DI!$A$4:$B$15000,2,FALSE),0)</f>
        <v>0.13650000000000001</v>
      </c>
      <c r="E1075" s="14">
        <f t="shared" ca="1" si="330"/>
        <v>1.00050788</v>
      </c>
      <c r="F1075" s="14">
        <f ca="1">(TRUNC(PRODUCT($E$12:$E1074),16))</f>
        <v>1.17378361255893</v>
      </c>
      <c r="G1075" s="14">
        <f t="shared" ca="1" si="331"/>
        <v>1.10809291951366</v>
      </c>
      <c r="H1075" s="14">
        <f t="shared" ca="1" si="332"/>
        <v>1.05928266</v>
      </c>
      <c r="I1075" s="13">
        <f t="shared" si="321"/>
        <v>2.1000000000000001E-2</v>
      </c>
      <c r="J1075" s="33">
        <f t="shared" si="322"/>
        <v>44650</v>
      </c>
      <c r="K1075" s="2">
        <f t="shared" si="323"/>
        <v>120</v>
      </c>
      <c r="L1075" s="17">
        <f t="shared" si="324"/>
        <v>120</v>
      </c>
      <c r="M1075" s="12">
        <f t="shared" si="315"/>
        <v>1.009945579</v>
      </c>
      <c r="N1075" s="12">
        <f t="shared" ca="1" si="316"/>
        <v>1.0698178389999999</v>
      </c>
      <c r="O1075" s="17">
        <f t="shared" si="325"/>
        <v>0</v>
      </c>
      <c r="P1075" s="14">
        <f t="shared" ca="1" si="317"/>
        <v>69.817838989999998</v>
      </c>
      <c r="Q1075" s="21">
        <f t="shared" si="318"/>
        <v>0</v>
      </c>
      <c r="R1075" s="14">
        <f t="shared" si="326"/>
        <v>0</v>
      </c>
      <c r="S1075" s="4" t="str">
        <f t="shared" si="327"/>
        <v>J=</v>
      </c>
      <c r="T1075" s="33">
        <f t="shared" si="328"/>
        <v>44834</v>
      </c>
      <c r="U1075" s="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</row>
    <row r="1076" spans="1:148" x14ac:dyDescent="0.15">
      <c r="A1076" s="41">
        <f t="shared" si="319"/>
        <v>44825</v>
      </c>
      <c r="B1076" s="15">
        <f t="shared" ca="1" si="329"/>
        <v>1070.4494569999999</v>
      </c>
      <c r="C1076" s="14">
        <f t="shared" si="320"/>
        <v>1000</v>
      </c>
      <c r="D1076" s="13">
        <f ca="1">IF(A1076&lt;$B$1,VLOOKUP(A1076,[1]DI!$A$4:$B$15000,2,FALSE),0)</f>
        <v>0.13650000000000001</v>
      </c>
      <c r="E1076" s="14">
        <f t="shared" ca="1" si="330"/>
        <v>1.00050788</v>
      </c>
      <c r="F1076" s="14">
        <f ca="1">(TRUNC(PRODUCT($E$12:$E1075),16))</f>
        <v>1.17437975378007</v>
      </c>
      <c r="G1076" s="14">
        <f t="shared" ca="1" si="331"/>
        <v>1.10809291951366</v>
      </c>
      <c r="H1076" s="14">
        <f t="shared" ca="1" si="332"/>
        <v>1.05982065</v>
      </c>
      <c r="I1076" s="13">
        <f t="shared" si="321"/>
        <v>2.1000000000000001E-2</v>
      </c>
      <c r="J1076" s="33">
        <f t="shared" si="322"/>
        <v>44650</v>
      </c>
      <c r="K1076" s="2">
        <f t="shared" si="323"/>
        <v>121</v>
      </c>
      <c r="L1076" s="17">
        <f t="shared" si="324"/>
        <v>121</v>
      </c>
      <c r="M1076" s="12">
        <f t="shared" si="315"/>
        <v>1.010028873</v>
      </c>
      <c r="N1076" s="12">
        <f t="shared" ca="1" si="316"/>
        <v>1.070449457</v>
      </c>
      <c r="O1076" s="17">
        <f t="shared" si="325"/>
        <v>0</v>
      </c>
      <c r="P1076" s="14">
        <f t="shared" ca="1" si="317"/>
        <v>70.449456999999995</v>
      </c>
      <c r="Q1076" s="21">
        <f t="shared" si="318"/>
        <v>0</v>
      </c>
      <c r="R1076" s="14">
        <f t="shared" si="326"/>
        <v>0</v>
      </c>
      <c r="S1076" s="4" t="str">
        <f t="shared" si="327"/>
        <v>J=</v>
      </c>
      <c r="T1076" s="33">
        <f t="shared" si="328"/>
        <v>44834</v>
      </c>
      <c r="U1076" s="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</row>
    <row r="1077" spans="1:148" x14ac:dyDescent="0.15">
      <c r="A1077" s="41">
        <f t="shared" si="319"/>
        <v>44826</v>
      </c>
      <c r="B1077" s="15">
        <f t="shared" ca="1" si="329"/>
        <v>1071.0814439999999</v>
      </c>
      <c r="C1077" s="14">
        <f t="shared" si="320"/>
        <v>1000</v>
      </c>
      <c r="D1077" s="13">
        <f ca="1">IF(A1077&lt;$B$1,VLOOKUP(A1077,[1]DI!$A$4:$B$15000,2,FALSE),0)</f>
        <v>0.13650000000000001</v>
      </c>
      <c r="E1077" s="14">
        <f t="shared" ca="1" si="330"/>
        <v>1.00050788</v>
      </c>
      <c r="F1077" s="14">
        <f ca="1">(TRUNC(PRODUCT($E$12:$E1076),16))</f>
        <v>1.17497619776942</v>
      </c>
      <c r="G1077" s="14">
        <f t="shared" ca="1" si="331"/>
        <v>1.10809291951366</v>
      </c>
      <c r="H1077" s="14">
        <f t="shared" ca="1" si="332"/>
        <v>1.0603589099999999</v>
      </c>
      <c r="I1077" s="13">
        <f t="shared" si="321"/>
        <v>2.1000000000000001E-2</v>
      </c>
      <c r="J1077" s="33">
        <f t="shared" si="322"/>
        <v>44650</v>
      </c>
      <c r="K1077" s="2">
        <f t="shared" si="323"/>
        <v>122</v>
      </c>
      <c r="L1077" s="17">
        <f t="shared" si="324"/>
        <v>122</v>
      </c>
      <c r="M1077" s="12">
        <f t="shared" si="315"/>
        <v>1.0101121740000001</v>
      </c>
      <c r="N1077" s="12">
        <f t="shared" ca="1" si="316"/>
        <v>1.071081444</v>
      </c>
      <c r="O1077" s="17">
        <f t="shared" si="325"/>
        <v>0</v>
      </c>
      <c r="P1077" s="14">
        <f t="shared" ca="1" si="317"/>
        <v>71.081444000000005</v>
      </c>
      <c r="Q1077" s="21">
        <f t="shared" si="318"/>
        <v>0</v>
      </c>
      <c r="R1077" s="14">
        <f t="shared" si="326"/>
        <v>0</v>
      </c>
      <c r="S1077" s="4" t="str">
        <f t="shared" si="327"/>
        <v>J=</v>
      </c>
      <c r="T1077" s="33">
        <f t="shared" si="328"/>
        <v>44834</v>
      </c>
      <c r="U1077" s="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</row>
    <row r="1078" spans="1:148" x14ac:dyDescent="0.15">
      <c r="A1078" s="41">
        <f t="shared" si="319"/>
        <v>44827</v>
      </c>
      <c r="B1078" s="15">
        <f t="shared" ca="1" si="329"/>
        <v>1071.7138010000001</v>
      </c>
      <c r="C1078" s="14">
        <f t="shared" si="320"/>
        <v>1000</v>
      </c>
      <c r="D1078" s="13">
        <f ca="1">IF(A1078&lt;$B$1,VLOOKUP(A1078,[1]DI!$A$4:$B$15000,2,FALSE),0)</f>
        <v>0.13650000000000001</v>
      </c>
      <c r="E1078" s="14">
        <f t="shared" ca="1" si="330"/>
        <v>1.00050788</v>
      </c>
      <c r="F1078" s="14">
        <f ca="1">(TRUNC(PRODUCT($E$12:$E1077),16))</f>
        <v>1.1755729446807499</v>
      </c>
      <c r="G1078" s="14">
        <f t="shared" ca="1" si="331"/>
        <v>1.10809291951366</v>
      </c>
      <c r="H1078" s="14">
        <f t="shared" ca="1" si="332"/>
        <v>1.06089744</v>
      </c>
      <c r="I1078" s="13">
        <f t="shared" si="321"/>
        <v>2.1000000000000001E-2</v>
      </c>
      <c r="J1078" s="33">
        <f t="shared" si="322"/>
        <v>44650</v>
      </c>
      <c r="K1078" s="2">
        <f t="shared" si="323"/>
        <v>123</v>
      </c>
      <c r="L1078" s="17">
        <f t="shared" si="324"/>
        <v>123</v>
      </c>
      <c r="M1078" s="12">
        <f t="shared" si="315"/>
        <v>1.0101954820000001</v>
      </c>
      <c r="N1078" s="12">
        <f t="shared" ca="1" si="316"/>
        <v>1.071713801</v>
      </c>
      <c r="O1078" s="17">
        <f t="shared" si="325"/>
        <v>0</v>
      </c>
      <c r="P1078" s="14">
        <f t="shared" ca="1" si="317"/>
        <v>71.713801000000004</v>
      </c>
      <c r="Q1078" s="21">
        <f t="shared" si="318"/>
        <v>0</v>
      </c>
      <c r="R1078" s="14">
        <f t="shared" si="326"/>
        <v>0</v>
      </c>
      <c r="S1078" s="4" t="str">
        <f t="shared" si="327"/>
        <v>J=</v>
      </c>
      <c r="T1078" s="33">
        <f t="shared" si="328"/>
        <v>44834</v>
      </c>
      <c r="U1078" s="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</row>
    <row r="1079" spans="1:148" x14ac:dyDescent="0.15">
      <c r="A1079" s="41">
        <f t="shared" si="319"/>
        <v>44828</v>
      </c>
      <c r="B1079" s="15">
        <f t="shared" ca="1" si="329"/>
        <v>1072.3465369999999</v>
      </c>
      <c r="C1079" s="14">
        <f t="shared" si="320"/>
        <v>1000</v>
      </c>
      <c r="D1079" s="13">
        <f ca="1">IF(A1079&lt;$B$1,VLOOKUP(A1079,[1]DI!$A$4:$B$15000,2,FALSE),0)</f>
        <v>0</v>
      </c>
      <c r="E1079" s="14">
        <f t="shared" ca="1" si="330"/>
        <v>1</v>
      </c>
      <c r="F1079" s="14">
        <f ca="1">(TRUNC(PRODUCT($E$12:$E1078),16))</f>
        <v>1.1761699946678901</v>
      </c>
      <c r="G1079" s="14">
        <f t="shared" ca="1" si="331"/>
        <v>1.10809291951366</v>
      </c>
      <c r="H1079" s="14">
        <f t="shared" ca="1" si="332"/>
        <v>1.0614362500000001</v>
      </c>
      <c r="I1079" s="13">
        <f t="shared" si="321"/>
        <v>2.1000000000000001E-2</v>
      </c>
      <c r="J1079" s="33">
        <f t="shared" si="322"/>
        <v>44650</v>
      </c>
      <c r="K1079" s="2">
        <f t="shared" si="323"/>
        <v>123</v>
      </c>
      <c r="L1079" s="17">
        <f t="shared" si="324"/>
        <v>124</v>
      </c>
      <c r="M1079" s="12">
        <f t="shared" si="315"/>
        <v>1.0102787959999999</v>
      </c>
      <c r="N1079" s="12">
        <f t="shared" ca="1" si="316"/>
        <v>1.072346537</v>
      </c>
      <c r="O1079" s="17">
        <f t="shared" si="325"/>
        <v>0</v>
      </c>
      <c r="P1079" s="14">
        <f t="shared" ca="1" si="317"/>
        <v>72.346536999999998</v>
      </c>
      <c r="Q1079" s="21">
        <f t="shared" si="318"/>
        <v>0</v>
      </c>
      <c r="R1079" s="14">
        <f t="shared" si="326"/>
        <v>0</v>
      </c>
      <c r="S1079" s="4" t="str">
        <f t="shared" si="327"/>
        <v>J=</v>
      </c>
      <c r="T1079" s="33">
        <f t="shared" si="328"/>
        <v>44834</v>
      </c>
      <c r="U1079" s="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</row>
    <row r="1080" spans="1:148" x14ac:dyDescent="0.15">
      <c r="A1080" s="41">
        <f t="shared" si="319"/>
        <v>44829</v>
      </c>
      <c r="B1080" s="15">
        <f t="shared" ca="1" si="329"/>
        <v>1072.3465369999999</v>
      </c>
      <c r="C1080" s="14">
        <f t="shared" si="320"/>
        <v>1000</v>
      </c>
      <c r="D1080" s="13">
        <f ca="1">IF(A1080&lt;$B$1,VLOOKUP(A1080,[1]DI!$A$4:$B$15000,2,FALSE),0)</f>
        <v>0</v>
      </c>
      <c r="E1080" s="14">
        <f t="shared" ca="1" si="330"/>
        <v>1</v>
      </c>
      <c r="F1080" s="14">
        <f ca="1">(TRUNC(PRODUCT($E$12:$E1079),16))</f>
        <v>1.1761699946678901</v>
      </c>
      <c r="G1080" s="14">
        <f t="shared" ca="1" si="331"/>
        <v>1.10809291951366</v>
      </c>
      <c r="H1080" s="14">
        <f t="shared" ca="1" si="332"/>
        <v>1.0614362500000001</v>
      </c>
      <c r="I1080" s="13">
        <f t="shared" si="321"/>
        <v>2.1000000000000001E-2</v>
      </c>
      <c r="J1080" s="33">
        <f t="shared" si="322"/>
        <v>44650</v>
      </c>
      <c r="K1080" s="2">
        <f t="shared" si="323"/>
        <v>123</v>
      </c>
      <c r="L1080" s="17">
        <f t="shared" si="324"/>
        <v>124</v>
      </c>
      <c r="M1080" s="12">
        <f t="shared" si="315"/>
        <v>1.0102787959999999</v>
      </c>
      <c r="N1080" s="12">
        <f t="shared" ca="1" si="316"/>
        <v>1.072346537</v>
      </c>
      <c r="O1080" s="17">
        <f t="shared" si="325"/>
        <v>0</v>
      </c>
      <c r="P1080" s="14">
        <f t="shared" ca="1" si="317"/>
        <v>72.346536999999998</v>
      </c>
      <c r="Q1080" s="21">
        <f t="shared" si="318"/>
        <v>0</v>
      </c>
      <c r="R1080" s="14">
        <f t="shared" si="326"/>
        <v>0</v>
      </c>
      <c r="S1080" s="4" t="str">
        <f t="shared" si="327"/>
        <v>J=</v>
      </c>
      <c r="T1080" s="33">
        <f t="shared" si="328"/>
        <v>44834</v>
      </c>
      <c r="U1080" s="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</row>
    <row r="1081" spans="1:148" x14ac:dyDescent="0.15">
      <c r="A1081" s="41">
        <f t="shared" si="319"/>
        <v>44830</v>
      </c>
      <c r="B1081" s="15">
        <f t="shared" ca="1" si="329"/>
        <v>1072.3465369999999</v>
      </c>
      <c r="C1081" s="14">
        <f t="shared" si="320"/>
        <v>1000</v>
      </c>
      <c r="D1081" s="13">
        <f ca="1">IF(A1081&lt;$B$1,VLOOKUP(A1081,[1]DI!$A$4:$B$15000,2,FALSE),0)</f>
        <v>0.13650000000000001</v>
      </c>
      <c r="E1081" s="14">
        <f t="shared" ca="1" si="330"/>
        <v>1.00050788</v>
      </c>
      <c r="F1081" s="14">
        <f ca="1">(TRUNC(PRODUCT($E$12:$E1080),16))</f>
        <v>1.1761699946678901</v>
      </c>
      <c r="G1081" s="14">
        <f t="shared" ca="1" si="331"/>
        <v>1.10809291951366</v>
      </c>
      <c r="H1081" s="14">
        <f t="shared" ca="1" si="332"/>
        <v>1.0614362500000001</v>
      </c>
      <c r="I1081" s="13">
        <f t="shared" si="321"/>
        <v>2.1000000000000001E-2</v>
      </c>
      <c r="J1081" s="33">
        <f t="shared" si="322"/>
        <v>44650</v>
      </c>
      <c r="K1081" s="2">
        <f t="shared" si="323"/>
        <v>124</v>
      </c>
      <c r="L1081" s="17">
        <f t="shared" si="324"/>
        <v>124</v>
      </c>
      <c r="M1081" s="12">
        <f t="shared" si="315"/>
        <v>1.0102787959999999</v>
      </c>
      <c r="N1081" s="12">
        <f t="shared" ca="1" si="316"/>
        <v>1.072346537</v>
      </c>
      <c r="O1081" s="17">
        <f t="shared" si="325"/>
        <v>0</v>
      </c>
      <c r="P1081" s="14">
        <f t="shared" ca="1" si="317"/>
        <v>72.346536999999998</v>
      </c>
      <c r="Q1081" s="21">
        <f t="shared" si="318"/>
        <v>0</v>
      </c>
      <c r="R1081" s="14">
        <f t="shared" si="326"/>
        <v>0</v>
      </c>
      <c r="S1081" s="4" t="str">
        <f t="shared" si="327"/>
        <v>J=</v>
      </c>
      <c r="T1081" s="33">
        <f t="shared" si="328"/>
        <v>44834</v>
      </c>
      <c r="U1081" s="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</row>
    <row r="1082" spans="1:148" x14ac:dyDescent="0.15">
      <c r="A1082" s="41">
        <f t="shared" si="319"/>
        <v>44831</v>
      </c>
      <c r="B1082" s="15">
        <f t="shared" ca="1" si="329"/>
        <v>1072.9796439900001</v>
      </c>
      <c r="C1082" s="14">
        <f t="shared" si="320"/>
        <v>1000</v>
      </c>
      <c r="D1082" s="13">
        <f ca="1">IF(A1082&lt;$B$1,VLOOKUP(A1082,[1]DI!$A$4:$B$15000,2,FALSE),0)</f>
        <v>0.13650000000000001</v>
      </c>
      <c r="E1082" s="14">
        <f t="shared" ca="1" si="330"/>
        <v>1.00050788</v>
      </c>
      <c r="F1082" s="14">
        <f ca="1">(TRUNC(PRODUCT($E$12:$E1081),16))</f>
        <v>1.17676734788478</v>
      </c>
      <c r="G1082" s="14">
        <f t="shared" ca="1" si="331"/>
        <v>1.10809291951366</v>
      </c>
      <c r="H1082" s="14">
        <f t="shared" ca="1" si="332"/>
        <v>1.0619753300000001</v>
      </c>
      <c r="I1082" s="13">
        <f t="shared" si="321"/>
        <v>2.1000000000000001E-2</v>
      </c>
      <c r="J1082" s="33">
        <f t="shared" si="322"/>
        <v>44650</v>
      </c>
      <c r="K1082" s="2">
        <f t="shared" si="323"/>
        <v>125</v>
      </c>
      <c r="L1082" s="17">
        <f t="shared" si="324"/>
        <v>125</v>
      </c>
      <c r="M1082" s="12">
        <f t="shared" si="315"/>
        <v>1.010362118</v>
      </c>
      <c r="N1082" s="12">
        <f t="shared" ca="1" si="316"/>
        <v>1.0729796439999999</v>
      </c>
      <c r="O1082" s="17">
        <f t="shared" si="325"/>
        <v>0</v>
      </c>
      <c r="P1082" s="14">
        <f t="shared" ca="1" si="317"/>
        <v>72.97964399</v>
      </c>
      <c r="Q1082" s="21">
        <f t="shared" si="318"/>
        <v>0</v>
      </c>
      <c r="R1082" s="14">
        <f t="shared" si="326"/>
        <v>0</v>
      </c>
      <c r="S1082" s="4" t="str">
        <f t="shared" si="327"/>
        <v>J=</v>
      </c>
      <c r="T1082" s="33">
        <f t="shared" si="328"/>
        <v>44834</v>
      </c>
      <c r="U1082" s="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</row>
    <row r="1083" spans="1:148" x14ac:dyDescent="0.15">
      <c r="A1083" s="41">
        <f t="shared" si="319"/>
        <v>44832</v>
      </c>
      <c r="B1083" s="15">
        <f t="shared" ca="1" si="329"/>
        <v>1073.61313</v>
      </c>
      <c r="C1083" s="14">
        <f t="shared" si="320"/>
        <v>1000</v>
      </c>
      <c r="D1083" s="13">
        <f ca="1">IF(A1083&lt;$B$1,VLOOKUP(A1083,[1]DI!$A$4:$B$15000,2,FALSE),0)</f>
        <v>0.13650000000000001</v>
      </c>
      <c r="E1083" s="14">
        <f t="shared" ca="1" si="330"/>
        <v>1.00050788</v>
      </c>
      <c r="F1083" s="14">
        <f ca="1">(TRUNC(PRODUCT($E$12:$E1082),16))</f>
        <v>1.17736500448543</v>
      </c>
      <c r="G1083" s="14">
        <f t="shared" ca="1" si="331"/>
        <v>1.10809291951366</v>
      </c>
      <c r="H1083" s="14">
        <f t="shared" ca="1" si="332"/>
        <v>1.06251469</v>
      </c>
      <c r="I1083" s="13">
        <f t="shared" si="321"/>
        <v>2.1000000000000001E-2</v>
      </c>
      <c r="J1083" s="33">
        <f t="shared" si="322"/>
        <v>44650</v>
      </c>
      <c r="K1083" s="2">
        <f t="shared" si="323"/>
        <v>126</v>
      </c>
      <c r="L1083" s="17">
        <f t="shared" si="324"/>
        <v>126</v>
      </c>
      <c r="M1083" s="12">
        <f t="shared" si="315"/>
        <v>1.0104454460000001</v>
      </c>
      <c r="N1083" s="12">
        <f t="shared" ca="1" si="316"/>
        <v>1.07361313</v>
      </c>
      <c r="O1083" s="17">
        <f t="shared" si="325"/>
        <v>0</v>
      </c>
      <c r="P1083" s="14">
        <f t="shared" ca="1" si="317"/>
        <v>73.613129999999998</v>
      </c>
      <c r="Q1083" s="21">
        <f t="shared" si="318"/>
        <v>0</v>
      </c>
      <c r="R1083" s="14">
        <f t="shared" si="326"/>
        <v>0</v>
      </c>
      <c r="S1083" s="4" t="str">
        <f t="shared" si="327"/>
        <v>J=</v>
      </c>
      <c r="T1083" s="33">
        <f t="shared" si="328"/>
        <v>44834</v>
      </c>
      <c r="U1083" s="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</row>
    <row r="1084" spans="1:148" x14ac:dyDescent="0.15">
      <c r="A1084" s="41">
        <f t="shared" si="319"/>
        <v>44833</v>
      </c>
      <c r="B1084" s="15">
        <f t="shared" ca="1" si="329"/>
        <v>1074.246987</v>
      </c>
      <c r="C1084" s="14">
        <f t="shared" si="320"/>
        <v>1000</v>
      </c>
      <c r="D1084" s="13">
        <f ca="1">IF(A1084&lt;$B$1,VLOOKUP(A1084,[1]DI!$A$4:$B$15000,2,FALSE),0)</f>
        <v>0.13650000000000001</v>
      </c>
      <c r="E1084" s="14">
        <f t="shared" ca="1" si="330"/>
        <v>1.00050788</v>
      </c>
      <c r="F1084" s="14">
        <f ca="1">(TRUNC(PRODUCT($E$12:$E1083),16))</f>
        <v>1.1779629646239</v>
      </c>
      <c r="G1084" s="14">
        <f t="shared" ca="1" si="331"/>
        <v>1.10809291951366</v>
      </c>
      <c r="H1084" s="14">
        <f t="shared" ca="1" si="332"/>
        <v>1.06305432</v>
      </c>
      <c r="I1084" s="13">
        <f t="shared" si="321"/>
        <v>2.1000000000000001E-2</v>
      </c>
      <c r="J1084" s="33">
        <f t="shared" si="322"/>
        <v>44650</v>
      </c>
      <c r="K1084" s="2">
        <f t="shared" si="323"/>
        <v>127</v>
      </c>
      <c r="L1084" s="17">
        <f t="shared" si="324"/>
        <v>127</v>
      </c>
      <c r="M1084" s="12">
        <f t="shared" si="315"/>
        <v>1.010528782</v>
      </c>
      <c r="N1084" s="12">
        <f t="shared" ca="1" si="316"/>
        <v>1.074246987</v>
      </c>
      <c r="O1084" s="17">
        <f t="shared" si="325"/>
        <v>0</v>
      </c>
      <c r="P1084" s="14">
        <f t="shared" ca="1" si="317"/>
        <v>74.246987000000004</v>
      </c>
      <c r="Q1084" s="21">
        <f t="shared" si="318"/>
        <v>0</v>
      </c>
      <c r="R1084" s="14">
        <f t="shared" si="326"/>
        <v>0</v>
      </c>
      <c r="S1084" s="4" t="str">
        <f t="shared" si="327"/>
        <v>J=</v>
      </c>
      <c r="T1084" s="33">
        <f t="shared" si="328"/>
        <v>44834</v>
      </c>
      <c r="U1084" s="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</row>
    <row r="1085" spans="1:148" x14ac:dyDescent="0.15">
      <c r="A1085" s="41">
        <f t="shared" si="319"/>
        <v>44834</v>
      </c>
      <c r="B1085" s="15">
        <f t="shared" ca="1" si="329"/>
        <v>1074.8812139900001</v>
      </c>
      <c r="C1085" s="14">
        <f t="shared" si="320"/>
        <v>1000</v>
      </c>
      <c r="D1085" s="13">
        <f ca="1">IF(A1085&lt;$B$1,VLOOKUP(A1085,[1]DI!$A$4:$B$15000,2,FALSE),0)</f>
        <v>0.13650000000000001</v>
      </c>
      <c r="E1085" s="14">
        <f t="shared" ca="1" si="330"/>
        <v>1.00050788</v>
      </c>
      <c r="F1085" s="14">
        <f ca="1">(TRUNC(PRODUCT($E$12:$E1084),16))</f>
        <v>1.17856122845438</v>
      </c>
      <c r="G1085" s="14">
        <f t="shared" ca="1" si="331"/>
        <v>1.10809291951366</v>
      </c>
      <c r="H1085" s="14">
        <f t="shared" ca="1" si="332"/>
        <v>1.0635942199999999</v>
      </c>
      <c r="I1085" s="13">
        <f t="shared" si="321"/>
        <v>2.1000000000000001E-2</v>
      </c>
      <c r="J1085" s="33">
        <f t="shared" si="322"/>
        <v>44650</v>
      </c>
      <c r="K1085" s="2">
        <f t="shared" si="323"/>
        <v>128</v>
      </c>
      <c r="L1085" s="17">
        <f t="shared" si="324"/>
        <v>128</v>
      </c>
      <c r="M1085" s="12">
        <f t="shared" si="315"/>
        <v>1.0106121239999999</v>
      </c>
      <c r="N1085" s="12">
        <f t="shared" ca="1" si="316"/>
        <v>1.0748812139999999</v>
      </c>
      <c r="O1085" s="17">
        <f t="shared" si="325"/>
        <v>6</v>
      </c>
      <c r="P1085" s="14">
        <f t="shared" ca="1" si="317"/>
        <v>74.881213990000006</v>
      </c>
      <c r="Q1085" s="21">
        <f t="shared" si="318"/>
        <v>0</v>
      </c>
      <c r="R1085" s="14">
        <f t="shared" si="326"/>
        <v>0</v>
      </c>
      <c r="S1085" s="4" t="str">
        <f t="shared" si="327"/>
        <v>J=</v>
      </c>
      <c r="T1085" s="33">
        <f t="shared" si="328"/>
        <v>44834</v>
      </c>
      <c r="U1085" s="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</row>
    <row r="1086" spans="1:148" x14ac:dyDescent="0.15">
      <c r="A1086" s="41">
        <f t="shared" si="319"/>
        <v>44835</v>
      </c>
      <c r="B1086" s="15">
        <f t="shared" ca="1" si="329"/>
        <v>1000.59039599</v>
      </c>
      <c r="C1086" s="14">
        <f t="shared" si="320"/>
        <v>1000</v>
      </c>
      <c r="D1086" s="13">
        <f ca="1">IF(A1086&lt;$B$1,VLOOKUP(A1086,[1]DI!$A$4:$B$15000,2,FALSE),0)</f>
        <v>0</v>
      </c>
      <c r="E1086" s="14">
        <f t="shared" ca="1" si="330"/>
        <v>1</v>
      </c>
      <c r="F1086" s="14">
        <f ca="1">(TRUNC(PRODUCT($E$12:$E1085),16))</f>
        <v>1.17915979613108</v>
      </c>
      <c r="G1086" s="14">
        <f t="shared" ca="1" si="331"/>
        <v>1.17856122845438</v>
      </c>
      <c r="H1086" s="14">
        <f t="shared" ca="1" si="332"/>
        <v>1.00050788</v>
      </c>
      <c r="I1086" s="13">
        <f t="shared" si="321"/>
        <v>2.1000000000000001E-2</v>
      </c>
      <c r="J1086" s="33">
        <f t="shared" si="322"/>
        <v>44834</v>
      </c>
      <c r="K1086" s="2">
        <f t="shared" si="323"/>
        <v>1</v>
      </c>
      <c r="L1086" s="17">
        <f t="shared" si="324"/>
        <v>1</v>
      </c>
      <c r="M1086" s="12">
        <f t="shared" si="315"/>
        <v>1.0000824740000001</v>
      </c>
      <c r="N1086" s="12">
        <f t="shared" ca="1" si="316"/>
        <v>1.000590396</v>
      </c>
      <c r="O1086" s="17">
        <f t="shared" si="325"/>
        <v>0</v>
      </c>
      <c r="P1086" s="14">
        <f t="shared" ca="1" si="317"/>
        <v>0.59039598999999998</v>
      </c>
      <c r="Q1086" s="21">
        <f t="shared" si="318"/>
        <v>0</v>
      </c>
      <c r="R1086" s="14">
        <f t="shared" si="326"/>
        <v>0</v>
      </c>
      <c r="S1086" s="4" t="str">
        <f t="shared" si="327"/>
        <v>J=</v>
      </c>
      <c r="T1086" s="33">
        <f t="shared" si="328"/>
        <v>45015</v>
      </c>
      <c r="U1086" s="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</row>
    <row r="1087" spans="1:148" x14ac:dyDescent="0.15">
      <c r="A1087" s="41">
        <f t="shared" si="319"/>
        <v>44836</v>
      </c>
      <c r="B1087" s="15">
        <f t="shared" ca="1" si="329"/>
        <v>1000.59039599</v>
      </c>
      <c r="C1087" s="14">
        <f t="shared" si="320"/>
        <v>1000</v>
      </c>
      <c r="D1087" s="13">
        <f ca="1">IF(A1087&lt;$B$1,VLOOKUP(A1087,[1]DI!$A$4:$B$15000,2,FALSE),0)</f>
        <v>0</v>
      </c>
      <c r="E1087" s="14">
        <f t="shared" ca="1" si="330"/>
        <v>1</v>
      </c>
      <c r="F1087" s="14">
        <f ca="1">(TRUNC(PRODUCT($E$12:$E1086),16))</f>
        <v>1.17915979613108</v>
      </c>
      <c r="G1087" s="14">
        <f t="shared" ca="1" si="331"/>
        <v>1.17856122845438</v>
      </c>
      <c r="H1087" s="14">
        <f t="shared" ca="1" si="332"/>
        <v>1.00050788</v>
      </c>
      <c r="I1087" s="13">
        <f t="shared" si="321"/>
        <v>2.1000000000000001E-2</v>
      </c>
      <c r="J1087" s="33">
        <f t="shared" si="322"/>
        <v>44834</v>
      </c>
      <c r="K1087" s="2">
        <f t="shared" si="323"/>
        <v>1</v>
      </c>
      <c r="L1087" s="17">
        <f t="shared" si="324"/>
        <v>1</v>
      </c>
      <c r="M1087" s="12">
        <f t="shared" si="315"/>
        <v>1.0000824740000001</v>
      </c>
      <c r="N1087" s="12">
        <f t="shared" ca="1" si="316"/>
        <v>1.000590396</v>
      </c>
      <c r="O1087" s="17">
        <f t="shared" si="325"/>
        <v>0</v>
      </c>
      <c r="P1087" s="14">
        <f t="shared" ca="1" si="317"/>
        <v>0.59039598999999998</v>
      </c>
      <c r="Q1087" s="21">
        <f t="shared" si="318"/>
        <v>0</v>
      </c>
      <c r="R1087" s="14">
        <f t="shared" si="326"/>
        <v>0</v>
      </c>
      <c r="S1087" s="4" t="str">
        <f t="shared" si="327"/>
        <v>J=</v>
      </c>
      <c r="T1087" s="33">
        <f t="shared" si="328"/>
        <v>45015</v>
      </c>
      <c r="U1087" s="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</row>
    <row r="1088" spans="1:148" x14ac:dyDescent="0.15">
      <c r="A1088" s="41">
        <f t="shared" si="319"/>
        <v>44837</v>
      </c>
      <c r="B1088" s="15">
        <f t="shared" ca="1" si="329"/>
        <v>1000.59039599</v>
      </c>
      <c r="C1088" s="14">
        <f t="shared" si="320"/>
        <v>1000</v>
      </c>
      <c r="D1088" s="13">
        <f ca="1">IF(A1088&lt;$B$1,VLOOKUP(A1088,[1]DI!$A$4:$B$15000,2,FALSE),0)</f>
        <v>0.13650000000000001</v>
      </c>
      <c r="E1088" s="14">
        <f t="shared" ca="1" si="330"/>
        <v>1.00050788</v>
      </c>
      <c r="F1088" s="14">
        <f ca="1">(TRUNC(PRODUCT($E$12:$E1087),16))</f>
        <v>1.17915979613108</v>
      </c>
      <c r="G1088" s="14">
        <f t="shared" ca="1" si="331"/>
        <v>1.17856122845438</v>
      </c>
      <c r="H1088" s="14">
        <f t="shared" ca="1" si="332"/>
        <v>1.00050788</v>
      </c>
      <c r="I1088" s="13">
        <f t="shared" si="321"/>
        <v>2.1000000000000001E-2</v>
      </c>
      <c r="J1088" s="33">
        <f t="shared" si="322"/>
        <v>44834</v>
      </c>
      <c r="K1088" s="2">
        <f t="shared" si="323"/>
        <v>1</v>
      </c>
      <c r="L1088" s="17">
        <f t="shared" si="324"/>
        <v>1</v>
      </c>
      <c r="M1088" s="12">
        <f t="shared" si="315"/>
        <v>1.0000824740000001</v>
      </c>
      <c r="N1088" s="12">
        <f t="shared" ca="1" si="316"/>
        <v>1.000590396</v>
      </c>
      <c r="O1088" s="17">
        <f t="shared" si="325"/>
        <v>0</v>
      </c>
      <c r="P1088" s="14">
        <f t="shared" ca="1" si="317"/>
        <v>0.59039598999999998</v>
      </c>
      <c r="Q1088" s="21">
        <f t="shared" si="318"/>
        <v>0</v>
      </c>
      <c r="R1088" s="14">
        <f t="shared" si="326"/>
        <v>0</v>
      </c>
      <c r="S1088" s="4" t="str">
        <f t="shared" si="327"/>
        <v>J=</v>
      </c>
      <c r="T1088" s="33">
        <f t="shared" si="328"/>
        <v>45015</v>
      </c>
      <c r="U1088" s="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</row>
    <row r="1089" spans="1:148" x14ac:dyDescent="0.15">
      <c r="A1089" s="41">
        <f t="shared" si="319"/>
        <v>44838</v>
      </c>
      <c r="B1089" s="15">
        <f t="shared" ref="B1089:B1152" ca="1" si="333">IF(A1089&lt;=TODAY(),C1089+P1089,IF(AND(A1089&gt;TODAY(),A1089&lt;=$B$1),IF(VLOOKUP(TODAY(),$A$10:$D$5000,4,FALSE)=0,"n.d",C1089+P1089),"n.d"))</f>
        <v>1001.181142</v>
      </c>
      <c r="C1089" s="14">
        <f t="shared" ref="C1089:C1152" si="334">(C1088-R1088)</f>
        <v>1000</v>
      </c>
      <c r="D1089" s="13">
        <f ca="1">IF(A1089&lt;$B$1,VLOOKUP(A1089,[1]DI!$A$4:$B$15000,2,FALSE),0)</f>
        <v>0.13650000000000001</v>
      </c>
      <c r="E1089" s="14">
        <f t="shared" ref="E1089:E1152" ca="1" si="335">ROUND(((1+D1089)^(1/252)),8)</f>
        <v>1.00050788</v>
      </c>
      <c r="F1089" s="14">
        <f ca="1">(TRUNC(PRODUCT($E$12:$E1088),16))</f>
        <v>1.17975866780834</v>
      </c>
      <c r="G1089" s="14">
        <f t="shared" ref="G1089:G1152" ca="1" si="336">IF(O1088&gt;0,F1088,G1088)</f>
        <v>1.17856122845438</v>
      </c>
      <c r="H1089" s="14">
        <f t="shared" ref="H1089:H1152" ca="1" si="337">ROUND(F1089/G1089,8)</f>
        <v>1.00101602</v>
      </c>
      <c r="I1089" s="13">
        <f t="shared" si="321"/>
        <v>2.1000000000000001E-2</v>
      </c>
      <c r="J1089" s="33">
        <f t="shared" ref="J1089:J1152" si="338">IF(O1088&gt;0,VLOOKUP(O1088,W$12:AG$150,2),J1088)</f>
        <v>44834</v>
      </c>
      <c r="K1089" s="2">
        <f t="shared" ref="K1089:K1152" si="339">IF(A1089&gt;J1089,IF(NETWORKDAYS(J1089,A1089,$W$160:$W$544)-1=0,1,NETWORKDAYS(J1089,A1089,$W$160:$W$544)-1),0)</f>
        <v>2</v>
      </c>
      <c r="L1089" s="17">
        <f t="shared" ref="L1089:L1152" si="340">IF(AND(K1089=1,K1088=1),1,IF(K1089&gt;0,IF(K1089=K1088,K1089+1,K1089),0))</f>
        <v>2</v>
      </c>
      <c r="M1089" s="12">
        <f t="shared" ref="M1089:M1152" si="341">ROUND((I1089+1)^(L1089/252),9)</f>
        <v>1.0001649539999999</v>
      </c>
      <c r="N1089" s="12">
        <f t="shared" ref="N1089:N1152" ca="1" si="342">ROUND(H1089*M1089,9)</f>
        <v>1.0011811420000001</v>
      </c>
      <c r="O1089" s="17">
        <f t="shared" ref="O1089:O1152" si="343">IF(VLOOKUP(A1089,X$12:AE$150,8)=VLOOKUP(A1088,X$12:AE$150,8),0,VLOOKUP(A1089,X$12:AE$150,8))</f>
        <v>0</v>
      </c>
      <c r="P1089" s="14">
        <f t="shared" ref="P1089:P1152" ca="1" si="344">TRUNC(((N1089-1)*C1089),8)</f>
        <v>1.1811419999999999</v>
      </c>
      <c r="Q1089" s="21">
        <f t="shared" si="318"/>
        <v>0</v>
      </c>
      <c r="R1089" s="14">
        <f t="shared" si="326"/>
        <v>0</v>
      </c>
      <c r="S1089" s="4" t="str">
        <f t="shared" ref="S1089:S1152" si="345">IF(O1088&gt;0,VLOOKUP(O1088,W$12:AG$150,10),S1088)</f>
        <v>J=</v>
      </c>
      <c r="T1089" s="33">
        <f t="shared" ref="T1089:T1152" si="346">IF(O1088&gt;0,VLOOKUP(O1088,W$12:AG$150,11),T1088)</f>
        <v>45015</v>
      </c>
      <c r="U1089" s="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</row>
    <row r="1090" spans="1:148" x14ac:dyDescent="0.15">
      <c r="A1090" s="41">
        <f t="shared" si="319"/>
        <v>44839</v>
      </c>
      <c r="B1090" s="15">
        <f t="shared" ca="1" si="333"/>
        <v>1001.77222899</v>
      </c>
      <c r="C1090" s="14">
        <f t="shared" si="334"/>
        <v>1000</v>
      </c>
      <c r="D1090" s="13">
        <f ca="1">IF(A1090&lt;$B$1,VLOOKUP(A1090,[1]DI!$A$4:$B$15000,2,FALSE),0)</f>
        <v>0.13650000000000001</v>
      </c>
      <c r="E1090" s="14">
        <f t="shared" ca="1" si="335"/>
        <v>1.00050788</v>
      </c>
      <c r="F1090" s="14">
        <f ca="1">(TRUNC(PRODUCT($E$12:$E1089),16))</f>
        <v>1.18035784364055</v>
      </c>
      <c r="G1090" s="14">
        <f t="shared" ca="1" si="336"/>
        <v>1.17856122845438</v>
      </c>
      <c r="H1090" s="14">
        <f t="shared" ca="1" si="337"/>
        <v>1.00152441</v>
      </c>
      <c r="I1090" s="13">
        <f t="shared" si="321"/>
        <v>2.1000000000000001E-2</v>
      </c>
      <c r="J1090" s="33">
        <f t="shared" si="338"/>
        <v>44834</v>
      </c>
      <c r="K1090" s="2">
        <f t="shared" si="339"/>
        <v>3</v>
      </c>
      <c r="L1090" s="17">
        <f t="shared" si="340"/>
        <v>3</v>
      </c>
      <c r="M1090" s="12">
        <f t="shared" si="341"/>
        <v>1.000247442</v>
      </c>
      <c r="N1090" s="12">
        <f t="shared" ca="1" si="342"/>
        <v>1.001772229</v>
      </c>
      <c r="O1090" s="17">
        <f t="shared" si="343"/>
        <v>0</v>
      </c>
      <c r="P1090" s="14">
        <f t="shared" ca="1" si="344"/>
        <v>1.7722289899999999</v>
      </c>
      <c r="Q1090" s="21">
        <f t="shared" si="318"/>
        <v>0</v>
      </c>
      <c r="R1090" s="14">
        <f t="shared" si="326"/>
        <v>0</v>
      </c>
      <c r="S1090" s="4" t="str">
        <f t="shared" si="345"/>
        <v>J=</v>
      </c>
      <c r="T1090" s="33">
        <f t="shared" si="346"/>
        <v>45015</v>
      </c>
      <c r="U1090" s="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</row>
    <row r="1091" spans="1:148" x14ac:dyDescent="0.15">
      <c r="A1091" s="41">
        <f t="shared" si="319"/>
        <v>44840</v>
      </c>
      <c r="B1091" s="15">
        <f t="shared" ca="1" si="333"/>
        <v>1002.36367699</v>
      </c>
      <c r="C1091" s="14">
        <f t="shared" si="334"/>
        <v>1000</v>
      </c>
      <c r="D1091" s="13">
        <f ca="1">IF(A1091&lt;$B$1,VLOOKUP(A1091,[1]DI!$A$4:$B$15000,2,FALSE),0)</f>
        <v>0.13650000000000001</v>
      </c>
      <c r="E1091" s="14">
        <f t="shared" ca="1" si="335"/>
        <v>1.00050788</v>
      </c>
      <c r="F1091" s="14">
        <f ca="1">(TRUNC(PRODUCT($E$12:$E1090),16))</f>
        <v>1.18095732378218</v>
      </c>
      <c r="G1091" s="14">
        <f t="shared" ca="1" si="336"/>
        <v>1.17856122845438</v>
      </c>
      <c r="H1091" s="14">
        <f t="shared" ca="1" si="337"/>
        <v>1.00203307</v>
      </c>
      <c r="I1091" s="13">
        <f t="shared" si="321"/>
        <v>2.1000000000000001E-2</v>
      </c>
      <c r="J1091" s="33">
        <f t="shared" si="338"/>
        <v>44834</v>
      </c>
      <c r="K1091" s="2">
        <f t="shared" si="339"/>
        <v>4</v>
      </c>
      <c r="L1091" s="17">
        <f t="shared" si="340"/>
        <v>4</v>
      </c>
      <c r="M1091" s="12">
        <f t="shared" si="341"/>
        <v>1.000329936</v>
      </c>
      <c r="N1091" s="12">
        <f t="shared" ca="1" si="342"/>
        <v>1.002363677</v>
      </c>
      <c r="O1091" s="17">
        <f t="shared" si="343"/>
        <v>0</v>
      </c>
      <c r="P1091" s="14">
        <f t="shared" ca="1" si="344"/>
        <v>2.3636769900000001</v>
      </c>
      <c r="Q1091" s="21">
        <f t="shared" si="318"/>
        <v>0</v>
      </c>
      <c r="R1091" s="14">
        <f t="shared" si="326"/>
        <v>0</v>
      </c>
      <c r="S1091" s="4" t="str">
        <f t="shared" si="345"/>
        <v>J=</v>
      </c>
      <c r="T1091" s="33">
        <f t="shared" si="346"/>
        <v>45015</v>
      </c>
      <c r="U1091" s="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</row>
    <row r="1092" spans="1:148" x14ac:dyDescent="0.15">
      <c r="A1092" s="41">
        <f t="shared" si="319"/>
        <v>44841</v>
      </c>
      <c r="B1092" s="15">
        <f t="shared" ca="1" si="333"/>
        <v>1002.955465</v>
      </c>
      <c r="C1092" s="14">
        <f t="shared" si="334"/>
        <v>1000</v>
      </c>
      <c r="D1092" s="13">
        <f ca="1">IF(A1092&lt;$B$1,VLOOKUP(A1092,[1]DI!$A$4:$B$15000,2,FALSE),0)</f>
        <v>0.13650000000000001</v>
      </c>
      <c r="E1092" s="14">
        <f t="shared" ca="1" si="335"/>
        <v>1.00050788</v>
      </c>
      <c r="F1092" s="14">
        <f ca="1">(TRUNC(PRODUCT($E$12:$E1091),16))</f>
        <v>1.1815571083877801</v>
      </c>
      <c r="G1092" s="14">
        <f t="shared" ca="1" si="336"/>
        <v>1.17856122845438</v>
      </c>
      <c r="H1092" s="14">
        <f t="shared" ca="1" si="337"/>
        <v>1.0025419799999999</v>
      </c>
      <c r="I1092" s="13">
        <f t="shared" si="321"/>
        <v>2.1000000000000001E-2</v>
      </c>
      <c r="J1092" s="33">
        <f t="shared" si="338"/>
        <v>44834</v>
      </c>
      <c r="K1092" s="2">
        <f t="shared" si="339"/>
        <v>5</v>
      </c>
      <c r="L1092" s="17">
        <f t="shared" si="340"/>
        <v>5</v>
      </c>
      <c r="M1092" s="12">
        <f t="shared" si="341"/>
        <v>1.000412437</v>
      </c>
      <c r="N1092" s="12">
        <f t="shared" ca="1" si="342"/>
        <v>1.0029554650000001</v>
      </c>
      <c r="O1092" s="17">
        <f t="shared" si="343"/>
        <v>0</v>
      </c>
      <c r="P1092" s="14">
        <f t="shared" ca="1" si="344"/>
        <v>2.9554649999999998</v>
      </c>
      <c r="Q1092" s="21">
        <f t="shared" si="318"/>
        <v>0</v>
      </c>
      <c r="R1092" s="14">
        <f t="shared" si="326"/>
        <v>0</v>
      </c>
      <c r="S1092" s="4" t="str">
        <f t="shared" si="345"/>
        <v>J=</v>
      </c>
      <c r="T1092" s="33">
        <f t="shared" si="346"/>
        <v>45015</v>
      </c>
      <c r="U1092" s="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</row>
    <row r="1093" spans="1:148" x14ac:dyDescent="0.15">
      <c r="A1093" s="41">
        <f t="shared" si="319"/>
        <v>44842</v>
      </c>
      <c r="B1093" s="15">
        <f t="shared" ca="1" si="333"/>
        <v>1003.547605</v>
      </c>
      <c r="C1093" s="14">
        <f t="shared" si="334"/>
        <v>1000</v>
      </c>
      <c r="D1093" s="13">
        <f ca="1">IF(A1093&lt;$B$1,VLOOKUP(A1093,[1]DI!$A$4:$B$15000,2,FALSE),0)</f>
        <v>0</v>
      </c>
      <c r="E1093" s="14">
        <f t="shared" ca="1" si="335"/>
        <v>1</v>
      </c>
      <c r="F1093" s="14">
        <f ca="1">(TRUNC(PRODUCT($E$12:$E1092),16))</f>
        <v>1.18215719761199</v>
      </c>
      <c r="G1093" s="14">
        <f t="shared" ca="1" si="336"/>
        <v>1.17856122845438</v>
      </c>
      <c r="H1093" s="14">
        <f t="shared" ca="1" si="337"/>
        <v>1.0030511499999999</v>
      </c>
      <c r="I1093" s="13">
        <f t="shared" si="321"/>
        <v>2.1000000000000001E-2</v>
      </c>
      <c r="J1093" s="33">
        <f t="shared" si="338"/>
        <v>44834</v>
      </c>
      <c r="K1093" s="2">
        <f t="shared" si="339"/>
        <v>5</v>
      </c>
      <c r="L1093" s="17">
        <f t="shared" si="340"/>
        <v>6</v>
      </c>
      <c r="M1093" s="12">
        <f t="shared" si="341"/>
        <v>1.000494945</v>
      </c>
      <c r="N1093" s="12">
        <f t="shared" ca="1" si="342"/>
        <v>1.0035476050000001</v>
      </c>
      <c r="O1093" s="17">
        <f t="shared" si="343"/>
        <v>0</v>
      </c>
      <c r="P1093" s="14">
        <f t="shared" ca="1" si="344"/>
        <v>3.5476049999999999</v>
      </c>
      <c r="Q1093" s="21">
        <f t="shared" si="318"/>
        <v>0</v>
      </c>
      <c r="R1093" s="14">
        <f t="shared" si="326"/>
        <v>0</v>
      </c>
      <c r="S1093" s="4" t="str">
        <f t="shared" si="345"/>
        <v>J=</v>
      </c>
      <c r="T1093" s="33">
        <f t="shared" si="346"/>
        <v>45015</v>
      </c>
      <c r="U1093" s="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</row>
    <row r="1094" spans="1:148" x14ac:dyDescent="0.15">
      <c r="A1094" s="41">
        <f t="shared" si="319"/>
        <v>44843</v>
      </c>
      <c r="B1094" s="15">
        <f t="shared" ca="1" si="333"/>
        <v>1003.547605</v>
      </c>
      <c r="C1094" s="14">
        <f t="shared" si="334"/>
        <v>1000</v>
      </c>
      <c r="D1094" s="13">
        <f ca="1">IF(A1094&lt;$B$1,VLOOKUP(A1094,[1]DI!$A$4:$B$15000,2,FALSE),0)</f>
        <v>0</v>
      </c>
      <c r="E1094" s="14">
        <f t="shared" ca="1" si="335"/>
        <v>1</v>
      </c>
      <c r="F1094" s="14">
        <f ca="1">(TRUNC(PRODUCT($E$12:$E1093),16))</f>
        <v>1.18215719761199</v>
      </c>
      <c r="G1094" s="14">
        <f t="shared" ca="1" si="336"/>
        <v>1.17856122845438</v>
      </c>
      <c r="H1094" s="14">
        <f t="shared" ca="1" si="337"/>
        <v>1.0030511499999999</v>
      </c>
      <c r="I1094" s="13">
        <f t="shared" si="321"/>
        <v>2.1000000000000001E-2</v>
      </c>
      <c r="J1094" s="33">
        <f t="shared" si="338"/>
        <v>44834</v>
      </c>
      <c r="K1094" s="2">
        <f t="shared" si="339"/>
        <v>5</v>
      </c>
      <c r="L1094" s="17">
        <f t="shared" si="340"/>
        <v>6</v>
      </c>
      <c r="M1094" s="12">
        <f t="shared" si="341"/>
        <v>1.000494945</v>
      </c>
      <c r="N1094" s="12">
        <f t="shared" ca="1" si="342"/>
        <v>1.0035476050000001</v>
      </c>
      <c r="O1094" s="17">
        <f t="shared" si="343"/>
        <v>0</v>
      </c>
      <c r="P1094" s="14">
        <f t="shared" ca="1" si="344"/>
        <v>3.5476049999999999</v>
      </c>
      <c r="Q1094" s="21">
        <f t="shared" si="318"/>
        <v>0</v>
      </c>
      <c r="R1094" s="14">
        <f t="shared" si="326"/>
        <v>0</v>
      </c>
      <c r="S1094" s="4" t="str">
        <f t="shared" si="345"/>
        <v>J=</v>
      </c>
      <c r="T1094" s="33">
        <f t="shared" si="346"/>
        <v>45015</v>
      </c>
      <c r="U1094" s="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</row>
    <row r="1095" spans="1:148" x14ac:dyDescent="0.15">
      <c r="A1095" s="41">
        <f t="shared" si="319"/>
        <v>44844</v>
      </c>
      <c r="B1095" s="15">
        <f t="shared" ca="1" si="333"/>
        <v>1003.547605</v>
      </c>
      <c r="C1095" s="14">
        <f t="shared" si="334"/>
        <v>1000</v>
      </c>
      <c r="D1095" s="13">
        <f ca="1">IF(A1095&lt;$B$1,VLOOKUP(A1095,[1]DI!$A$4:$B$15000,2,FALSE),0)</f>
        <v>0.13650000000000001</v>
      </c>
      <c r="E1095" s="14">
        <f t="shared" ca="1" si="335"/>
        <v>1.00050788</v>
      </c>
      <c r="F1095" s="14">
        <f ca="1">(TRUNC(PRODUCT($E$12:$E1094),16))</f>
        <v>1.18215719761199</v>
      </c>
      <c r="G1095" s="14">
        <f t="shared" ca="1" si="336"/>
        <v>1.17856122845438</v>
      </c>
      <c r="H1095" s="14">
        <f t="shared" ca="1" si="337"/>
        <v>1.0030511499999999</v>
      </c>
      <c r="I1095" s="13">
        <f t="shared" si="321"/>
        <v>2.1000000000000001E-2</v>
      </c>
      <c r="J1095" s="33">
        <f t="shared" si="338"/>
        <v>44834</v>
      </c>
      <c r="K1095" s="2">
        <f t="shared" si="339"/>
        <v>6</v>
      </c>
      <c r="L1095" s="17">
        <f t="shared" si="340"/>
        <v>6</v>
      </c>
      <c r="M1095" s="12">
        <f t="shared" si="341"/>
        <v>1.000494945</v>
      </c>
      <c r="N1095" s="12">
        <f t="shared" ca="1" si="342"/>
        <v>1.0035476050000001</v>
      </c>
      <c r="O1095" s="17">
        <f t="shared" si="343"/>
        <v>0</v>
      </c>
      <c r="P1095" s="14">
        <f t="shared" ca="1" si="344"/>
        <v>3.5476049999999999</v>
      </c>
      <c r="Q1095" s="21">
        <f t="shared" si="318"/>
        <v>0</v>
      </c>
      <c r="R1095" s="14">
        <f t="shared" si="326"/>
        <v>0</v>
      </c>
      <c r="S1095" s="4" t="str">
        <f t="shared" si="345"/>
        <v>J=</v>
      </c>
      <c r="T1095" s="33">
        <f t="shared" si="346"/>
        <v>45015</v>
      </c>
      <c r="U1095" s="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</row>
    <row r="1096" spans="1:148" x14ac:dyDescent="0.15">
      <c r="A1096" s="41">
        <f t="shared" si="319"/>
        <v>44845</v>
      </c>
      <c r="B1096" s="15">
        <f t="shared" ca="1" si="333"/>
        <v>1004.14009499</v>
      </c>
      <c r="C1096" s="14">
        <f t="shared" si="334"/>
        <v>1000</v>
      </c>
      <c r="D1096" s="13">
        <f ca="1">IF(A1096&lt;$B$1,VLOOKUP(A1096,[1]DI!$A$4:$B$15000,2,FALSE),0)</f>
        <v>0.13650000000000001</v>
      </c>
      <c r="E1096" s="14">
        <f t="shared" ca="1" si="335"/>
        <v>1.00050788</v>
      </c>
      <c r="F1096" s="14">
        <f ca="1">(TRUNC(PRODUCT($E$12:$E1095),16))</f>
        <v>1.1827575916095101</v>
      </c>
      <c r="G1096" s="14">
        <f t="shared" ca="1" si="336"/>
        <v>1.17856122845438</v>
      </c>
      <c r="H1096" s="14">
        <f t="shared" ca="1" si="337"/>
        <v>1.00356058</v>
      </c>
      <c r="I1096" s="13">
        <f t="shared" si="321"/>
        <v>2.1000000000000001E-2</v>
      </c>
      <c r="J1096" s="33">
        <f t="shared" si="338"/>
        <v>44834</v>
      </c>
      <c r="K1096" s="2">
        <f t="shared" si="339"/>
        <v>7</v>
      </c>
      <c r="L1096" s="17">
        <f t="shared" si="340"/>
        <v>7</v>
      </c>
      <c r="M1096" s="12">
        <f t="shared" si="341"/>
        <v>1.0005774590000001</v>
      </c>
      <c r="N1096" s="12">
        <f t="shared" ca="1" si="342"/>
        <v>1.0041400949999999</v>
      </c>
      <c r="O1096" s="17">
        <f t="shared" si="343"/>
        <v>0</v>
      </c>
      <c r="P1096" s="14">
        <f t="shared" ca="1" si="344"/>
        <v>4.1400949899999997</v>
      </c>
      <c r="Q1096" s="21">
        <f t="shared" si="318"/>
        <v>0</v>
      </c>
      <c r="R1096" s="14">
        <f t="shared" si="326"/>
        <v>0</v>
      </c>
      <c r="S1096" s="4" t="str">
        <f t="shared" si="345"/>
        <v>J=</v>
      </c>
      <c r="T1096" s="33">
        <f t="shared" si="346"/>
        <v>45015</v>
      </c>
      <c r="U1096" s="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</row>
    <row r="1097" spans="1:148" x14ac:dyDescent="0.15">
      <c r="A1097" s="41">
        <f t="shared" si="319"/>
        <v>44846</v>
      </c>
      <c r="B1097" s="15">
        <f t="shared" ca="1" si="333"/>
        <v>1004.73293699</v>
      </c>
      <c r="C1097" s="14">
        <f t="shared" si="334"/>
        <v>1000</v>
      </c>
      <c r="D1097" s="13">
        <f ca="1">IF(A1097&lt;$B$1,VLOOKUP(A1097,[1]DI!$A$4:$B$15000,2,FALSE),0)</f>
        <v>0</v>
      </c>
      <c r="E1097" s="14">
        <f t="shared" ca="1" si="335"/>
        <v>1</v>
      </c>
      <c r="F1097" s="14">
        <f ca="1">(TRUNC(PRODUCT($E$12:$E1096),16))</f>
        <v>1.1833582905351401</v>
      </c>
      <c r="G1097" s="14">
        <f t="shared" ca="1" si="336"/>
        <v>1.17856122845438</v>
      </c>
      <c r="H1097" s="14">
        <f t="shared" ca="1" si="337"/>
        <v>1.0040702699999999</v>
      </c>
      <c r="I1097" s="13">
        <f t="shared" si="321"/>
        <v>2.1000000000000001E-2</v>
      </c>
      <c r="J1097" s="33">
        <f t="shared" si="338"/>
        <v>44834</v>
      </c>
      <c r="K1097" s="2">
        <f t="shared" si="339"/>
        <v>7</v>
      </c>
      <c r="L1097" s="17">
        <f t="shared" si="340"/>
        <v>8</v>
      </c>
      <c r="M1097" s="12">
        <f t="shared" si="341"/>
        <v>1.0006599810000001</v>
      </c>
      <c r="N1097" s="12">
        <f t="shared" ca="1" si="342"/>
        <v>1.004732937</v>
      </c>
      <c r="O1097" s="17">
        <f t="shared" si="343"/>
        <v>0</v>
      </c>
      <c r="P1097" s="14">
        <f t="shared" ca="1" si="344"/>
        <v>4.7329369899999998</v>
      </c>
      <c r="Q1097" s="21">
        <f t="shared" si="318"/>
        <v>0</v>
      </c>
      <c r="R1097" s="14">
        <f t="shared" si="326"/>
        <v>0</v>
      </c>
      <c r="S1097" s="4" t="str">
        <f t="shared" si="345"/>
        <v>J=</v>
      </c>
      <c r="T1097" s="33">
        <f t="shared" si="346"/>
        <v>45015</v>
      </c>
      <c r="U1097" s="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</row>
    <row r="1098" spans="1:148" x14ac:dyDescent="0.15">
      <c r="A1098" s="41">
        <f t="shared" si="319"/>
        <v>44847</v>
      </c>
      <c r="B1098" s="15">
        <f t="shared" ca="1" si="333"/>
        <v>1004.73293699</v>
      </c>
      <c r="C1098" s="14">
        <f t="shared" si="334"/>
        <v>1000</v>
      </c>
      <c r="D1098" s="13">
        <f ca="1">IF(A1098&lt;$B$1,VLOOKUP(A1098,[1]DI!$A$4:$B$15000,2,FALSE),0)</f>
        <v>0.13650000000000001</v>
      </c>
      <c r="E1098" s="14">
        <f t="shared" ca="1" si="335"/>
        <v>1.00050788</v>
      </c>
      <c r="F1098" s="14">
        <f ca="1">(TRUNC(PRODUCT($E$12:$E1097),16))</f>
        <v>1.1833582905351401</v>
      </c>
      <c r="G1098" s="14">
        <f t="shared" ca="1" si="336"/>
        <v>1.17856122845438</v>
      </c>
      <c r="H1098" s="14">
        <f t="shared" ca="1" si="337"/>
        <v>1.0040702699999999</v>
      </c>
      <c r="I1098" s="13">
        <f t="shared" si="321"/>
        <v>2.1000000000000001E-2</v>
      </c>
      <c r="J1098" s="33">
        <f t="shared" si="338"/>
        <v>44834</v>
      </c>
      <c r="K1098" s="2">
        <f t="shared" si="339"/>
        <v>8</v>
      </c>
      <c r="L1098" s="17">
        <f t="shared" si="340"/>
        <v>8</v>
      </c>
      <c r="M1098" s="12">
        <f t="shared" si="341"/>
        <v>1.0006599810000001</v>
      </c>
      <c r="N1098" s="12">
        <f t="shared" ca="1" si="342"/>
        <v>1.004732937</v>
      </c>
      <c r="O1098" s="17">
        <f t="shared" si="343"/>
        <v>0</v>
      </c>
      <c r="P1098" s="14">
        <f t="shared" ca="1" si="344"/>
        <v>4.7329369899999998</v>
      </c>
      <c r="Q1098" s="21">
        <f t="shared" si="318"/>
        <v>0</v>
      </c>
      <c r="R1098" s="14">
        <f t="shared" si="326"/>
        <v>0</v>
      </c>
      <c r="S1098" s="4" t="str">
        <f t="shared" si="345"/>
        <v>J=</v>
      </c>
      <c r="T1098" s="33">
        <f t="shared" si="346"/>
        <v>45015</v>
      </c>
      <c r="U1098" s="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</row>
    <row r="1099" spans="1:148" x14ac:dyDescent="0.15">
      <c r="A1099" s="41">
        <f t="shared" si="319"/>
        <v>44848</v>
      </c>
      <c r="B1099" s="15">
        <f t="shared" ca="1" si="333"/>
        <v>1005.32613</v>
      </c>
      <c r="C1099" s="14">
        <f t="shared" si="334"/>
        <v>1000</v>
      </c>
      <c r="D1099" s="13">
        <f ca="1">IF(A1099&lt;$B$1,VLOOKUP(A1099,[1]DI!$A$4:$B$15000,2,FALSE),0)</f>
        <v>0.13650000000000001</v>
      </c>
      <c r="E1099" s="14">
        <f t="shared" ca="1" si="335"/>
        <v>1.00050788</v>
      </c>
      <c r="F1099" s="14">
        <f ca="1">(TRUNC(PRODUCT($E$12:$E1098),16))</f>
        <v>1.18395929454374</v>
      </c>
      <c r="G1099" s="14">
        <f t="shared" ca="1" si="336"/>
        <v>1.17856122845438</v>
      </c>
      <c r="H1099" s="14">
        <f t="shared" ca="1" si="337"/>
        <v>1.00458022</v>
      </c>
      <c r="I1099" s="13">
        <f t="shared" si="321"/>
        <v>2.1000000000000001E-2</v>
      </c>
      <c r="J1099" s="33">
        <f t="shared" si="338"/>
        <v>44834</v>
      </c>
      <c r="K1099" s="2">
        <f t="shared" si="339"/>
        <v>9</v>
      </c>
      <c r="L1099" s="17">
        <f t="shared" si="340"/>
        <v>9</v>
      </c>
      <c r="M1099" s="12">
        <f t="shared" si="341"/>
        <v>1.0007425089999999</v>
      </c>
      <c r="N1099" s="12">
        <f t="shared" ca="1" si="342"/>
        <v>1.00532613</v>
      </c>
      <c r="O1099" s="17">
        <f t="shared" si="343"/>
        <v>0</v>
      </c>
      <c r="P1099" s="14">
        <f t="shared" ca="1" si="344"/>
        <v>5.32613</v>
      </c>
      <c r="Q1099" s="21">
        <f t="shared" si="318"/>
        <v>0</v>
      </c>
      <c r="R1099" s="14">
        <f t="shared" si="326"/>
        <v>0</v>
      </c>
      <c r="S1099" s="4" t="str">
        <f t="shared" si="345"/>
        <v>J=</v>
      </c>
      <c r="T1099" s="33">
        <f t="shared" si="346"/>
        <v>45015</v>
      </c>
      <c r="U1099" s="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</row>
    <row r="1100" spans="1:148" x14ac:dyDescent="0.15">
      <c r="A1100" s="41">
        <f t="shared" si="319"/>
        <v>44849</v>
      </c>
      <c r="B1100" s="15">
        <f t="shared" ca="1" si="333"/>
        <v>1005.919664</v>
      </c>
      <c r="C1100" s="14">
        <f t="shared" si="334"/>
        <v>1000</v>
      </c>
      <c r="D1100" s="13">
        <f ca="1">IF(A1100&lt;$B$1,VLOOKUP(A1100,[1]DI!$A$4:$B$15000,2,FALSE),0)</f>
        <v>0</v>
      </c>
      <c r="E1100" s="14">
        <f t="shared" ca="1" si="335"/>
        <v>1</v>
      </c>
      <c r="F1100" s="14">
        <f ca="1">(TRUNC(PRODUCT($E$12:$E1099),16))</f>
        <v>1.1845606037902501</v>
      </c>
      <c r="G1100" s="14">
        <f t="shared" ca="1" si="336"/>
        <v>1.17856122845438</v>
      </c>
      <c r="H1100" s="14">
        <f t="shared" ca="1" si="337"/>
        <v>1.0050904199999999</v>
      </c>
      <c r="I1100" s="13">
        <f t="shared" si="321"/>
        <v>2.1000000000000001E-2</v>
      </c>
      <c r="J1100" s="33">
        <f t="shared" si="338"/>
        <v>44834</v>
      </c>
      <c r="K1100" s="2">
        <f t="shared" si="339"/>
        <v>9</v>
      </c>
      <c r="L1100" s="17">
        <f t="shared" si="340"/>
        <v>10</v>
      </c>
      <c r="M1100" s="12">
        <f t="shared" si="341"/>
        <v>1.0008250439999999</v>
      </c>
      <c r="N1100" s="12">
        <f t="shared" ca="1" si="342"/>
        <v>1.0059196640000001</v>
      </c>
      <c r="O1100" s="17">
        <f t="shared" si="343"/>
        <v>0</v>
      </c>
      <c r="P1100" s="14">
        <f t="shared" ca="1" si="344"/>
        <v>5.919664</v>
      </c>
      <c r="Q1100" s="21">
        <f t="shared" ref="Q1100:Q1163" si="347">IF($O1100&gt;0,VLOOKUP($O1100,$W$12:$AC$150,7),0)</f>
        <v>0</v>
      </c>
      <c r="R1100" s="14">
        <f t="shared" si="326"/>
        <v>0</v>
      </c>
      <c r="S1100" s="4" t="str">
        <f t="shared" si="345"/>
        <v>J=</v>
      </c>
      <c r="T1100" s="33">
        <f t="shared" si="346"/>
        <v>45015</v>
      </c>
      <c r="U1100" s="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</row>
    <row r="1101" spans="1:148" x14ac:dyDescent="0.15">
      <c r="A1101" s="41">
        <f t="shared" ref="A1101:A1164" si="348">(A1100+1)</f>
        <v>44850</v>
      </c>
      <c r="B1101" s="15">
        <f t="shared" ca="1" si="333"/>
        <v>1005.919664</v>
      </c>
      <c r="C1101" s="14">
        <f t="shared" si="334"/>
        <v>1000</v>
      </c>
      <c r="D1101" s="13">
        <f ca="1">IF(A1101&lt;$B$1,VLOOKUP(A1101,[1]DI!$A$4:$B$15000,2,FALSE),0)</f>
        <v>0</v>
      </c>
      <c r="E1101" s="14">
        <f t="shared" ca="1" si="335"/>
        <v>1</v>
      </c>
      <c r="F1101" s="14">
        <f ca="1">(TRUNC(PRODUCT($E$12:$E1100),16))</f>
        <v>1.1845606037902501</v>
      </c>
      <c r="G1101" s="14">
        <f t="shared" ca="1" si="336"/>
        <v>1.17856122845438</v>
      </c>
      <c r="H1101" s="14">
        <f t="shared" ca="1" si="337"/>
        <v>1.0050904199999999</v>
      </c>
      <c r="I1101" s="13">
        <f t="shared" ref="I1101:I1164" si="349">I1100</f>
        <v>2.1000000000000001E-2</v>
      </c>
      <c r="J1101" s="33">
        <f t="shared" si="338"/>
        <v>44834</v>
      </c>
      <c r="K1101" s="2">
        <f t="shared" si="339"/>
        <v>9</v>
      </c>
      <c r="L1101" s="17">
        <f t="shared" si="340"/>
        <v>10</v>
      </c>
      <c r="M1101" s="12">
        <f t="shared" si="341"/>
        <v>1.0008250439999999</v>
      </c>
      <c r="N1101" s="12">
        <f t="shared" ca="1" si="342"/>
        <v>1.0059196640000001</v>
      </c>
      <c r="O1101" s="17">
        <f t="shared" si="343"/>
        <v>0</v>
      </c>
      <c r="P1101" s="14">
        <f t="shared" ca="1" si="344"/>
        <v>5.919664</v>
      </c>
      <c r="Q1101" s="21">
        <f t="shared" si="347"/>
        <v>0</v>
      </c>
      <c r="R1101" s="14">
        <f t="shared" ref="R1101:R1164" si="350">IF(Q1101&gt;0,TRUNC(Q1101*C1101,8),0)</f>
        <v>0</v>
      </c>
      <c r="S1101" s="4" t="str">
        <f t="shared" si="345"/>
        <v>J=</v>
      </c>
      <c r="T1101" s="33">
        <f t="shared" si="346"/>
        <v>45015</v>
      </c>
      <c r="U1101" s="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</row>
    <row r="1102" spans="1:148" x14ac:dyDescent="0.15">
      <c r="A1102" s="41">
        <f t="shared" si="348"/>
        <v>44851</v>
      </c>
      <c r="B1102" s="15">
        <f t="shared" ca="1" si="333"/>
        <v>1005.919664</v>
      </c>
      <c r="C1102" s="14">
        <f t="shared" si="334"/>
        <v>1000</v>
      </c>
      <c r="D1102" s="13">
        <f ca="1">IF(A1102&lt;$B$1,VLOOKUP(A1102,[1]DI!$A$4:$B$15000,2,FALSE),0)</f>
        <v>0.13650000000000001</v>
      </c>
      <c r="E1102" s="14">
        <f t="shared" ca="1" si="335"/>
        <v>1.00050788</v>
      </c>
      <c r="F1102" s="14">
        <f ca="1">(TRUNC(PRODUCT($E$12:$E1101),16))</f>
        <v>1.1845606037902501</v>
      </c>
      <c r="G1102" s="14">
        <f t="shared" ca="1" si="336"/>
        <v>1.17856122845438</v>
      </c>
      <c r="H1102" s="14">
        <f t="shared" ca="1" si="337"/>
        <v>1.0050904199999999</v>
      </c>
      <c r="I1102" s="13">
        <f t="shared" si="349"/>
        <v>2.1000000000000001E-2</v>
      </c>
      <c r="J1102" s="33">
        <f t="shared" si="338"/>
        <v>44834</v>
      </c>
      <c r="K1102" s="2">
        <f t="shared" si="339"/>
        <v>10</v>
      </c>
      <c r="L1102" s="17">
        <f t="shared" si="340"/>
        <v>10</v>
      </c>
      <c r="M1102" s="12">
        <f t="shared" si="341"/>
        <v>1.0008250439999999</v>
      </c>
      <c r="N1102" s="12">
        <f t="shared" ca="1" si="342"/>
        <v>1.0059196640000001</v>
      </c>
      <c r="O1102" s="17">
        <f t="shared" si="343"/>
        <v>0</v>
      </c>
      <c r="P1102" s="14">
        <f t="shared" ca="1" si="344"/>
        <v>5.919664</v>
      </c>
      <c r="Q1102" s="21">
        <f t="shared" si="347"/>
        <v>0</v>
      </c>
      <c r="R1102" s="14">
        <f t="shared" si="350"/>
        <v>0</v>
      </c>
      <c r="S1102" s="4" t="str">
        <f t="shared" si="345"/>
        <v>J=</v>
      </c>
      <c r="T1102" s="33">
        <f t="shared" si="346"/>
        <v>45015</v>
      </c>
      <c r="U1102" s="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</row>
    <row r="1103" spans="1:148" x14ac:dyDescent="0.15">
      <c r="A1103" s="41">
        <f t="shared" si="348"/>
        <v>44852</v>
      </c>
      <c r="B1103" s="15">
        <f t="shared" ca="1" si="333"/>
        <v>1006.513559</v>
      </c>
      <c r="C1103" s="14">
        <f t="shared" si="334"/>
        <v>1000</v>
      </c>
      <c r="D1103" s="13">
        <f ca="1">IF(A1103&lt;$B$1,VLOOKUP(A1103,[1]DI!$A$4:$B$15000,2,FALSE),0)</f>
        <v>0.13650000000000001</v>
      </c>
      <c r="E1103" s="14">
        <f t="shared" ca="1" si="335"/>
        <v>1.00050788</v>
      </c>
      <c r="F1103" s="14">
        <f ca="1">(TRUNC(PRODUCT($E$12:$E1102),16))</f>
        <v>1.1851622184296999</v>
      </c>
      <c r="G1103" s="14">
        <f t="shared" ca="1" si="336"/>
        <v>1.17856122845438</v>
      </c>
      <c r="H1103" s="14">
        <f t="shared" ca="1" si="337"/>
        <v>1.00560089</v>
      </c>
      <c r="I1103" s="13">
        <f t="shared" si="349"/>
        <v>2.1000000000000001E-2</v>
      </c>
      <c r="J1103" s="33">
        <f t="shared" si="338"/>
        <v>44834</v>
      </c>
      <c r="K1103" s="2">
        <f t="shared" si="339"/>
        <v>11</v>
      </c>
      <c r="L1103" s="17">
        <f t="shared" si="340"/>
        <v>11</v>
      </c>
      <c r="M1103" s="12">
        <f t="shared" si="341"/>
        <v>1.0009075860000001</v>
      </c>
      <c r="N1103" s="12">
        <f t="shared" ca="1" si="342"/>
        <v>1.0065135590000001</v>
      </c>
      <c r="O1103" s="17">
        <f t="shared" si="343"/>
        <v>0</v>
      </c>
      <c r="P1103" s="14">
        <f t="shared" ca="1" si="344"/>
        <v>6.5135589999999999</v>
      </c>
      <c r="Q1103" s="21">
        <f t="shared" si="347"/>
        <v>0</v>
      </c>
      <c r="R1103" s="14">
        <f t="shared" si="350"/>
        <v>0</v>
      </c>
      <c r="S1103" s="4" t="str">
        <f t="shared" si="345"/>
        <v>J=</v>
      </c>
      <c r="T1103" s="33">
        <f t="shared" si="346"/>
        <v>45015</v>
      </c>
      <c r="U1103" s="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</row>
    <row r="1104" spans="1:148" x14ac:dyDescent="0.15">
      <c r="A1104" s="41">
        <f t="shared" si="348"/>
        <v>44853</v>
      </c>
      <c r="B1104" s="15">
        <f t="shared" ca="1" si="333"/>
        <v>1007.107796</v>
      </c>
      <c r="C1104" s="14">
        <f t="shared" si="334"/>
        <v>1000</v>
      </c>
      <c r="D1104" s="13">
        <f ca="1">IF(A1104&lt;$B$1,VLOOKUP(A1104,[1]DI!$A$4:$B$15000,2,FALSE),0)</f>
        <v>0.13650000000000001</v>
      </c>
      <c r="E1104" s="14">
        <f t="shared" ca="1" si="335"/>
        <v>1.00050788</v>
      </c>
      <c r="F1104" s="14">
        <f ca="1">(TRUNC(PRODUCT($E$12:$E1103),16))</f>
        <v>1.1857641386172</v>
      </c>
      <c r="G1104" s="14">
        <f t="shared" ca="1" si="336"/>
        <v>1.17856122845438</v>
      </c>
      <c r="H1104" s="14">
        <f t="shared" ca="1" si="337"/>
        <v>1.00611161</v>
      </c>
      <c r="I1104" s="13">
        <f t="shared" si="349"/>
        <v>2.1000000000000001E-2</v>
      </c>
      <c r="J1104" s="33">
        <f t="shared" si="338"/>
        <v>44834</v>
      </c>
      <c r="K1104" s="2">
        <f t="shared" si="339"/>
        <v>12</v>
      </c>
      <c r="L1104" s="17">
        <f t="shared" si="340"/>
        <v>12</v>
      </c>
      <c r="M1104" s="12">
        <f t="shared" si="341"/>
        <v>1.0009901349999999</v>
      </c>
      <c r="N1104" s="12">
        <f t="shared" ca="1" si="342"/>
        <v>1.0071077960000001</v>
      </c>
      <c r="O1104" s="17">
        <f t="shared" si="343"/>
        <v>0</v>
      </c>
      <c r="P1104" s="14">
        <f t="shared" ca="1" si="344"/>
        <v>7.1077959999999996</v>
      </c>
      <c r="Q1104" s="21">
        <f t="shared" si="347"/>
        <v>0</v>
      </c>
      <c r="R1104" s="14">
        <f t="shared" si="350"/>
        <v>0</v>
      </c>
      <c r="S1104" s="4" t="str">
        <f t="shared" si="345"/>
        <v>J=</v>
      </c>
      <c r="T1104" s="33">
        <f t="shared" si="346"/>
        <v>45015</v>
      </c>
      <c r="U1104" s="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</row>
    <row r="1105" spans="1:148" x14ac:dyDescent="0.15">
      <c r="A1105" s="41">
        <f t="shared" si="348"/>
        <v>44854</v>
      </c>
      <c r="B1105" s="15">
        <f t="shared" ca="1" si="333"/>
        <v>1007.702394</v>
      </c>
      <c r="C1105" s="14">
        <f t="shared" si="334"/>
        <v>1000</v>
      </c>
      <c r="D1105" s="13">
        <f ca="1">IF(A1105&lt;$B$1,VLOOKUP(A1105,[1]DI!$A$4:$B$15000,2,FALSE),0)</f>
        <v>0.13650000000000001</v>
      </c>
      <c r="E1105" s="14">
        <f t="shared" ca="1" si="335"/>
        <v>1.00050788</v>
      </c>
      <c r="F1105" s="14">
        <f ca="1">(TRUNC(PRODUCT($E$12:$E1104),16))</f>
        <v>1.1863663645079201</v>
      </c>
      <c r="G1105" s="14">
        <f t="shared" ca="1" si="336"/>
        <v>1.17856122845438</v>
      </c>
      <c r="H1105" s="14">
        <f t="shared" ca="1" si="337"/>
        <v>1.0066226</v>
      </c>
      <c r="I1105" s="13">
        <f t="shared" si="349"/>
        <v>2.1000000000000001E-2</v>
      </c>
      <c r="J1105" s="33">
        <f t="shared" si="338"/>
        <v>44834</v>
      </c>
      <c r="K1105" s="2">
        <f t="shared" si="339"/>
        <v>13</v>
      </c>
      <c r="L1105" s="17">
        <f t="shared" si="340"/>
        <v>13</v>
      </c>
      <c r="M1105" s="12">
        <f t="shared" si="341"/>
        <v>1.00107269</v>
      </c>
      <c r="N1105" s="12">
        <f t="shared" ca="1" si="342"/>
        <v>1.0077023940000001</v>
      </c>
      <c r="O1105" s="17">
        <f t="shared" si="343"/>
        <v>0</v>
      </c>
      <c r="P1105" s="14">
        <f t="shared" ca="1" si="344"/>
        <v>7.702394</v>
      </c>
      <c r="Q1105" s="21">
        <f t="shared" si="347"/>
        <v>0</v>
      </c>
      <c r="R1105" s="14">
        <f t="shared" si="350"/>
        <v>0</v>
      </c>
      <c r="S1105" s="4" t="str">
        <f t="shared" si="345"/>
        <v>J=</v>
      </c>
      <c r="T1105" s="33">
        <f t="shared" si="346"/>
        <v>45015</v>
      </c>
      <c r="U1105" s="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</row>
    <row r="1106" spans="1:148" x14ac:dyDescent="0.15">
      <c r="A1106" s="41">
        <f t="shared" si="348"/>
        <v>44855</v>
      </c>
      <c r="B1106" s="15">
        <f t="shared" ca="1" si="333"/>
        <v>1008.297333</v>
      </c>
      <c r="C1106" s="14">
        <f t="shared" si="334"/>
        <v>1000</v>
      </c>
      <c r="D1106" s="13">
        <f ca="1">IF(A1106&lt;$B$1,VLOOKUP(A1106,[1]DI!$A$4:$B$15000,2,FALSE),0)</f>
        <v>0.13650000000000001</v>
      </c>
      <c r="E1106" s="14">
        <f t="shared" ca="1" si="335"/>
        <v>1.00050788</v>
      </c>
      <c r="F1106" s="14">
        <f ca="1">(TRUNC(PRODUCT($E$12:$E1105),16))</f>
        <v>1.1869688962571201</v>
      </c>
      <c r="G1106" s="14">
        <f t="shared" ca="1" si="336"/>
        <v>1.17856122845438</v>
      </c>
      <c r="H1106" s="14">
        <f t="shared" ca="1" si="337"/>
        <v>1.0071338400000001</v>
      </c>
      <c r="I1106" s="13">
        <f t="shared" si="349"/>
        <v>2.1000000000000001E-2</v>
      </c>
      <c r="J1106" s="33">
        <f t="shared" si="338"/>
        <v>44834</v>
      </c>
      <c r="K1106" s="2">
        <f t="shared" si="339"/>
        <v>14</v>
      </c>
      <c r="L1106" s="17">
        <f t="shared" si="340"/>
        <v>14</v>
      </c>
      <c r="M1106" s="12">
        <f t="shared" si="341"/>
        <v>1.001155252</v>
      </c>
      <c r="N1106" s="12">
        <f t="shared" ca="1" si="342"/>
        <v>1.008297333</v>
      </c>
      <c r="O1106" s="17">
        <f t="shared" si="343"/>
        <v>0</v>
      </c>
      <c r="P1106" s="14">
        <f t="shared" ca="1" si="344"/>
        <v>8.2973330000000001</v>
      </c>
      <c r="Q1106" s="21">
        <f t="shared" si="347"/>
        <v>0</v>
      </c>
      <c r="R1106" s="14">
        <f t="shared" si="350"/>
        <v>0</v>
      </c>
      <c r="S1106" s="4" t="str">
        <f t="shared" si="345"/>
        <v>J=</v>
      </c>
      <c r="T1106" s="33">
        <f t="shared" si="346"/>
        <v>45015</v>
      </c>
      <c r="U1106" s="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</row>
    <row r="1107" spans="1:148" x14ac:dyDescent="0.15">
      <c r="A1107" s="41">
        <f t="shared" si="348"/>
        <v>44856</v>
      </c>
      <c r="B1107" s="15">
        <f t="shared" ca="1" si="333"/>
        <v>1008.892625</v>
      </c>
      <c r="C1107" s="14">
        <f t="shared" si="334"/>
        <v>1000</v>
      </c>
      <c r="D1107" s="13">
        <f ca="1">IF(A1107&lt;$B$1,VLOOKUP(A1107,[1]DI!$A$4:$B$15000,2,FALSE),0)</f>
        <v>0</v>
      </c>
      <c r="E1107" s="14">
        <f t="shared" ca="1" si="335"/>
        <v>1</v>
      </c>
      <c r="F1107" s="14">
        <f ca="1">(TRUNC(PRODUCT($E$12:$E1106),16))</f>
        <v>1.1875717340201599</v>
      </c>
      <c r="G1107" s="14">
        <f t="shared" ca="1" si="336"/>
        <v>1.17856122845438</v>
      </c>
      <c r="H1107" s="14">
        <f t="shared" ca="1" si="337"/>
        <v>1.0076453400000001</v>
      </c>
      <c r="I1107" s="13">
        <f t="shared" si="349"/>
        <v>2.1000000000000001E-2</v>
      </c>
      <c r="J1107" s="33">
        <f t="shared" si="338"/>
        <v>44834</v>
      </c>
      <c r="K1107" s="2">
        <f t="shared" si="339"/>
        <v>14</v>
      </c>
      <c r="L1107" s="17">
        <f t="shared" si="340"/>
        <v>15</v>
      </c>
      <c r="M1107" s="12">
        <f t="shared" si="341"/>
        <v>1.0012378209999999</v>
      </c>
      <c r="N1107" s="12">
        <f t="shared" ca="1" si="342"/>
        <v>1.0088926250000001</v>
      </c>
      <c r="O1107" s="17">
        <f t="shared" si="343"/>
        <v>0</v>
      </c>
      <c r="P1107" s="14">
        <f t="shared" ca="1" si="344"/>
        <v>8.8926250000000007</v>
      </c>
      <c r="Q1107" s="21">
        <f t="shared" si="347"/>
        <v>0</v>
      </c>
      <c r="R1107" s="14">
        <f t="shared" si="350"/>
        <v>0</v>
      </c>
      <c r="S1107" s="4" t="str">
        <f t="shared" si="345"/>
        <v>J=</v>
      </c>
      <c r="T1107" s="33">
        <f t="shared" si="346"/>
        <v>45015</v>
      </c>
      <c r="U1107" s="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</row>
    <row r="1108" spans="1:148" x14ac:dyDescent="0.15">
      <c r="A1108" s="41">
        <f t="shared" si="348"/>
        <v>44857</v>
      </c>
      <c r="B1108" s="15">
        <f t="shared" ca="1" si="333"/>
        <v>1008.892625</v>
      </c>
      <c r="C1108" s="14">
        <f t="shared" si="334"/>
        <v>1000</v>
      </c>
      <c r="D1108" s="13">
        <f ca="1">IF(A1108&lt;$B$1,VLOOKUP(A1108,[1]DI!$A$4:$B$15000,2,FALSE),0)</f>
        <v>0</v>
      </c>
      <c r="E1108" s="14">
        <f t="shared" ca="1" si="335"/>
        <v>1</v>
      </c>
      <c r="F1108" s="14">
        <f ca="1">(TRUNC(PRODUCT($E$12:$E1107),16))</f>
        <v>1.1875717340201599</v>
      </c>
      <c r="G1108" s="14">
        <f t="shared" ca="1" si="336"/>
        <v>1.17856122845438</v>
      </c>
      <c r="H1108" s="14">
        <f t="shared" ca="1" si="337"/>
        <v>1.0076453400000001</v>
      </c>
      <c r="I1108" s="13">
        <f t="shared" si="349"/>
        <v>2.1000000000000001E-2</v>
      </c>
      <c r="J1108" s="33">
        <f t="shared" si="338"/>
        <v>44834</v>
      </c>
      <c r="K1108" s="2">
        <f t="shared" si="339"/>
        <v>14</v>
      </c>
      <c r="L1108" s="17">
        <f t="shared" si="340"/>
        <v>15</v>
      </c>
      <c r="M1108" s="12">
        <f t="shared" si="341"/>
        <v>1.0012378209999999</v>
      </c>
      <c r="N1108" s="12">
        <f t="shared" ca="1" si="342"/>
        <v>1.0088926250000001</v>
      </c>
      <c r="O1108" s="17">
        <f t="shared" si="343"/>
        <v>0</v>
      </c>
      <c r="P1108" s="14">
        <f t="shared" ca="1" si="344"/>
        <v>8.8926250000000007</v>
      </c>
      <c r="Q1108" s="21">
        <f t="shared" si="347"/>
        <v>0</v>
      </c>
      <c r="R1108" s="14">
        <f t="shared" si="350"/>
        <v>0</v>
      </c>
      <c r="S1108" s="4" t="str">
        <f t="shared" si="345"/>
        <v>J=</v>
      </c>
      <c r="T1108" s="33">
        <f t="shared" si="346"/>
        <v>45015</v>
      </c>
      <c r="U1108" s="22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</row>
    <row r="1109" spans="1:148" x14ac:dyDescent="0.15">
      <c r="A1109" s="41">
        <f t="shared" si="348"/>
        <v>44858</v>
      </c>
      <c r="B1109" s="15">
        <f t="shared" ca="1" si="333"/>
        <v>1008.892625</v>
      </c>
      <c r="C1109" s="14">
        <f t="shared" si="334"/>
        <v>1000</v>
      </c>
      <c r="D1109" s="13">
        <f ca="1">IF(A1109&lt;$B$1,VLOOKUP(A1109,[1]DI!$A$4:$B$15000,2,FALSE),0)</f>
        <v>0.13650000000000001</v>
      </c>
      <c r="E1109" s="14">
        <f t="shared" ca="1" si="335"/>
        <v>1.00050788</v>
      </c>
      <c r="F1109" s="14">
        <f ca="1">(TRUNC(PRODUCT($E$12:$E1108),16))</f>
        <v>1.1875717340201599</v>
      </c>
      <c r="G1109" s="14">
        <f t="shared" ca="1" si="336"/>
        <v>1.17856122845438</v>
      </c>
      <c r="H1109" s="14">
        <f t="shared" ca="1" si="337"/>
        <v>1.0076453400000001</v>
      </c>
      <c r="I1109" s="13">
        <f t="shared" si="349"/>
        <v>2.1000000000000001E-2</v>
      </c>
      <c r="J1109" s="33">
        <f t="shared" si="338"/>
        <v>44834</v>
      </c>
      <c r="K1109" s="2">
        <f t="shared" si="339"/>
        <v>15</v>
      </c>
      <c r="L1109" s="17">
        <f t="shared" si="340"/>
        <v>15</v>
      </c>
      <c r="M1109" s="12">
        <f t="shared" si="341"/>
        <v>1.0012378209999999</v>
      </c>
      <c r="N1109" s="12">
        <f t="shared" ca="1" si="342"/>
        <v>1.0088926250000001</v>
      </c>
      <c r="O1109" s="17">
        <f t="shared" si="343"/>
        <v>0</v>
      </c>
      <c r="P1109" s="14">
        <f t="shared" ca="1" si="344"/>
        <v>8.8926250000000007</v>
      </c>
      <c r="Q1109" s="21">
        <f t="shared" si="347"/>
        <v>0</v>
      </c>
      <c r="R1109" s="14">
        <f t="shared" si="350"/>
        <v>0</v>
      </c>
      <c r="S1109" s="4" t="str">
        <f t="shared" si="345"/>
        <v>J=</v>
      </c>
      <c r="T1109" s="33">
        <f t="shared" si="346"/>
        <v>45015</v>
      </c>
      <c r="U1109" s="22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</row>
    <row r="1110" spans="1:148" x14ac:dyDescent="0.15">
      <c r="A1110" s="41">
        <f t="shared" si="348"/>
        <v>44859</v>
      </c>
      <c r="B1110" s="15">
        <f t="shared" ca="1" si="333"/>
        <v>1009.488278</v>
      </c>
      <c r="C1110" s="14">
        <f t="shared" si="334"/>
        <v>1000</v>
      </c>
      <c r="D1110" s="13">
        <f ca="1">IF(A1110&lt;$B$1,VLOOKUP(A1110,[1]DI!$A$4:$B$15000,2,FALSE),0)</f>
        <v>0.13650000000000001</v>
      </c>
      <c r="E1110" s="14">
        <f t="shared" ca="1" si="335"/>
        <v>1.00050788</v>
      </c>
      <c r="F1110" s="14">
        <f ca="1">(TRUNC(PRODUCT($E$12:$E1109),16))</f>
        <v>1.1881748779524299</v>
      </c>
      <c r="G1110" s="14">
        <f t="shared" ca="1" si="336"/>
        <v>1.17856122845438</v>
      </c>
      <c r="H1110" s="14">
        <f t="shared" ca="1" si="337"/>
        <v>1.00815711</v>
      </c>
      <c r="I1110" s="13">
        <f t="shared" si="349"/>
        <v>2.1000000000000001E-2</v>
      </c>
      <c r="J1110" s="33">
        <f t="shared" si="338"/>
        <v>44834</v>
      </c>
      <c r="K1110" s="2">
        <f t="shared" si="339"/>
        <v>16</v>
      </c>
      <c r="L1110" s="17">
        <f t="shared" si="340"/>
        <v>16</v>
      </c>
      <c r="M1110" s="12">
        <f t="shared" si="341"/>
        <v>1.001320397</v>
      </c>
      <c r="N1110" s="12">
        <f t="shared" ca="1" si="342"/>
        <v>1.0094882780000001</v>
      </c>
      <c r="O1110" s="17">
        <f t="shared" si="343"/>
        <v>0</v>
      </c>
      <c r="P1110" s="14">
        <f t="shared" ca="1" si="344"/>
        <v>9.4882779999999993</v>
      </c>
      <c r="Q1110" s="21">
        <f t="shared" si="347"/>
        <v>0</v>
      </c>
      <c r="R1110" s="14">
        <f t="shared" si="350"/>
        <v>0</v>
      </c>
      <c r="S1110" s="4" t="str">
        <f t="shared" si="345"/>
        <v>J=</v>
      </c>
      <c r="T1110" s="33">
        <f t="shared" si="346"/>
        <v>45015</v>
      </c>
      <c r="U1110" s="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</row>
    <row r="1111" spans="1:148" x14ac:dyDescent="0.15">
      <c r="A1111" s="41">
        <f t="shared" si="348"/>
        <v>44860</v>
      </c>
      <c r="B1111" s="15">
        <f t="shared" ca="1" si="333"/>
        <v>1010.08427299</v>
      </c>
      <c r="C1111" s="14">
        <f t="shared" si="334"/>
        <v>1000</v>
      </c>
      <c r="D1111" s="13">
        <f ca="1">IF(A1111&lt;$B$1,VLOOKUP(A1111,[1]DI!$A$4:$B$15000,2,FALSE),0)</f>
        <v>0.13650000000000001</v>
      </c>
      <c r="E1111" s="14">
        <f t="shared" ca="1" si="335"/>
        <v>1.00050788</v>
      </c>
      <c r="F1111" s="14">
        <f ca="1">(TRUNC(PRODUCT($E$12:$E1110),16))</f>
        <v>1.18877832820944</v>
      </c>
      <c r="G1111" s="14">
        <f t="shared" ca="1" si="336"/>
        <v>1.17856122845438</v>
      </c>
      <c r="H1111" s="14">
        <f t="shared" ca="1" si="337"/>
        <v>1.0086691299999999</v>
      </c>
      <c r="I1111" s="13">
        <f t="shared" si="349"/>
        <v>2.1000000000000001E-2</v>
      </c>
      <c r="J1111" s="33">
        <f t="shared" si="338"/>
        <v>44834</v>
      </c>
      <c r="K1111" s="2">
        <f t="shared" si="339"/>
        <v>17</v>
      </c>
      <c r="L1111" s="17">
        <f t="shared" si="340"/>
        <v>17</v>
      </c>
      <c r="M1111" s="12">
        <f t="shared" si="341"/>
        <v>1.0014029799999999</v>
      </c>
      <c r="N1111" s="12">
        <f t="shared" ca="1" si="342"/>
        <v>1.0100842729999999</v>
      </c>
      <c r="O1111" s="17">
        <f t="shared" si="343"/>
        <v>0</v>
      </c>
      <c r="P1111" s="14">
        <f t="shared" ca="1" si="344"/>
        <v>10.084272990000001</v>
      </c>
      <c r="Q1111" s="21">
        <f t="shared" si="347"/>
        <v>0</v>
      </c>
      <c r="R1111" s="14">
        <f t="shared" si="350"/>
        <v>0</v>
      </c>
      <c r="S1111" s="4" t="str">
        <f t="shared" si="345"/>
        <v>J=</v>
      </c>
      <c r="T1111" s="33">
        <f t="shared" si="346"/>
        <v>45015</v>
      </c>
      <c r="U1111" s="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</row>
    <row r="1112" spans="1:148" x14ac:dyDescent="0.15">
      <c r="A1112" s="41">
        <f t="shared" si="348"/>
        <v>44861</v>
      </c>
      <c r="B1112" s="15">
        <f t="shared" ca="1" si="333"/>
        <v>1010.68061899</v>
      </c>
      <c r="C1112" s="14">
        <f t="shared" si="334"/>
        <v>1000</v>
      </c>
      <c r="D1112" s="13">
        <f ca="1">IF(A1112&lt;$B$1,VLOOKUP(A1112,[1]DI!$A$4:$B$15000,2,FALSE),0)</f>
        <v>0.13650000000000001</v>
      </c>
      <c r="E1112" s="14">
        <f t="shared" ca="1" si="335"/>
        <v>1.00050788</v>
      </c>
      <c r="F1112" s="14">
        <f ca="1">(TRUNC(PRODUCT($E$12:$E1111),16))</f>
        <v>1.18938208494678</v>
      </c>
      <c r="G1112" s="14">
        <f t="shared" ca="1" si="336"/>
        <v>1.17856122845438</v>
      </c>
      <c r="H1112" s="14">
        <f t="shared" ca="1" si="337"/>
        <v>1.0091814100000001</v>
      </c>
      <c r="I1112" s="13">
        <f t="shared" si="349"/>
        <v>2.1000000000000001E-2</v>
      </c>
      <c r="J1112" s="33">
        <f t="shared" si="338"/>
        <v>44834</v>
      </c>
      <c r="K1112" s="2">
        <f t="shared" si="339"/>
        <v>18</v>
      </c>
      <c r="L1112" s="17">
        <f t="shared" si="340"/>
        <v>18</v>
      </c>
      <c r="M1112" s="12">
        <f t="shared" si="341"/>
        <v>1.001485569</v>
      </c>
      <c r="N1112" s="12">
        <f t="shared" ca="1" si="342"/>
        <v>1.0106806189999999</v>
      </c>
      <c r="O1112" s="17">
        <f t="shared" si="343"/>
        <v>0</v>
      </c>
      <c r="P1112" s="14">
        <f t="shared" ca="1" si="344"/>
        <v>10.680618989999999</v>
      </c>
      <c r="Q1112" s="21">
        <f t="shared" si="347"/>
        <v>0</v>
      </c>
      <c r="R1112" s="14">
        <f t="shared" si="350"/>
        <v>0</v>
      </c>
      <c r="S1112" s="4" t="str">
        <f t="shared" si="345"/>
        <v>J=</v>
      </c>
      <c r="T1112" s="33">
        <f t="shared" si="346"/>
        <v>45015</v>
      </c>
      <c r="U1112" s="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</row>
    <row r="1113" spans="1:148" x14ac:dyDescent="0.15">
      <c r="A1113" s="41">
        <f t="shared" si="348"/>
        <v>44862</v>
      </c>
      <c r="B1113" s="15">
        <f t="shared" ca="1" si="333"/>
        <v>1011.277328</v>
      </c>
      <c r="C1113" s="14">
        <f t="shared" si="334"/>
        <v>1000</v>
      </c>
      <c r="D1113" s="13">
        <f ca="1">IF(A1113&lt;$B$1,VLOOKUP(A1113,[1]DI!$A$4:$B$15000,2,FALSE),0)</f>
        <v>0.13650000000000001</v>
      </c>
      <c r="E1113" s="14">
        <f t="shared" ca="1" si="335"/>
        <v>1.00050788</v>
      </c>
      <c r="F1113" s="14">
        <f ca="1">(TRUNC(PRODUCT($E$12:$E1112),16))</f>
        <v>1.18998614832008</v>
      </c>
      <c r="G1113" s="14">
        <f t="shared" ca="1" si="336"/>
        <v>1.17856122845438</v>
      </c>
      <c r="H1113" s="14">
        <f t="shared" ca="1" si="337"/>
        <v>1.0096939599999999</v>
      </c>
      <c r="I1113" s="13">
        <f t="shared" si="349"/>
        <v>2.1000000000000001E-2</v>
      </c>
      <c r="J1113" s="33">
        <f t="shared" si="338"/>
        <v>44834</v>
      </c>
      <c r="K1113" s="2">
        <f t="shared" si="339"/>
        <v>19</v>
      </c>
      <c r="L1113" s="17">
        <f t="shared" si="340"/>
        <v>19</v>
      </c>
      <c r="M1113" s="12">
        <f t="shared" si="341"/>
        <v>1.001568166</v>
      </c>
      <c r="N1113" s="12">
        <f t="shared" ca="1" si="342"/>
        <v>1.011277328</v>
      </c>
      <c r="O1113" s="17">
        <f t="shared" si="343"/>
        <v>0</v>
      </c>
      <c r="P1113" s="14">
        <f t="shared" ca="1" si="344"/>
        <v>11.277328000000001</v>
      </c>
      <c r="Q1113" s="21">
        <f t="shared" si="347"/>
        <v>0</v>
      </c>
      <c r="R1113" s="14">
        <f t="shared" si="350"/>
        <v>0</v>
      </c>
      <c r="S1113" s="4" t="str">
        <f t="shared" si="345"/>
        <v>J=</v>
      </c>
      <c r="T1113" s="33">
        <f t="shared" si="346"/>
        <v>45015</v>
      </c>
      <c r="U1113" s="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</row>
    <row r="1114" spans="1:148" x14ac:dyDescent="0.15">
      <c r="A1114" s="41">
        <f t="shared" si="348"/>
        <v>44863</v>
      </c>
      <c r="B1114" s="15">
        <f t="shared" ca="1" si="333"/>
        <v>1011.87437799</v>
      </c>
      <c r="C1114" s="14">
        <f t="shared" si="334"/>
        <v>1000</v>
      </c>
      <c r="D1114" s="13">
        <f ca="1">IF(A1114&lt;$B$1,VLOOKUP(A1114,[1]DI!$A$4:$B$15000,2,FALSE),0)</f>
        <v>0</v>
      </c>
      <c r="E1114" s="14">
        <f t="shared" ca="1" si="335"/>
        <v>1</v>
      </c>
      <c r="F1114" s="14">
        <f ca="1">(TRUNC(PRODUCT($E$12:$E1113),16))</f>
        <v>1.19059051848509</v>
      </c>
      <c r="G1114" s="14">
        <f t="shared" ca="1" si="336"/>
        <v>1.17856122845438</v>
      </c>
      <c r="H1114" s="14">
        <f t="shared" ca="1" si="337"/>
        <v>1.01020676</v>
      </c>
      <c r="I1114" s="13">
        <f t="shared" si="349"/>
        <v>2.1000000000000001E-2</v>
      </c>
      <c r="J1114" s="33">
        <f t="shared" si="338"/>
        <v>44834</v>
      </c>
      <c r="K1114" s="2">
        <f t="shared" si="339"/>
        <v>19</v>
      </c>
      <c r="L1114" s="17">
        <f t="shared" si="340"/>
        <v>20</v>
      </c>
      <c r="M1114" s="12">
        <f t="shared" si="341"/>
        <v>1.0016507690000001</v>
      </c>
      <c r="N1114" s="12">
        <f t="shared" ca="1" si="342"/>
        <v>1.0118743779999999</v>
      </c>
      <c r="O1114" s="17">
        <f t="shared" si="343"/>
        <v>0</v>
      </c>
      <c r="P1114" s="14">
        <f t="shared" ca="1" si="344"/>
        <v>11.874377989999999</v>
      </c>
      <c r="Q1114" s="21">
        <f t="shared" si="347"/>
        <v>0</v>
      </c>
      <c r="R1114" s="14">
        <f t="shared" si="350"/>
        <v>0</v>
      </c>
      <c r="S1114" s="4" t="str">
        <f t="shared" si="345"/>
        <v>J=</v>
      </c>
      <c r="T1114" s="33">
        <f t="shared" si="346"/>
        <v>45015</v>
      </c>
      <c r="U1114" s="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</row>
    <row r="1115" spans="1:148" x14ac:dyDescent="0.15">
      <c r="A1115" s="41">
        <f t="shared" si="348"/>
        <v>44864</v>
      </c>
      <c r="B1115" s="15">
        <f t="shared" ca="1" si="333"/>
        <v>1011.87437799</v>
      </c>
      <c r="C1115" s="14">
        <f t="shared" si="334"/>
        <v>1000</v>
      </c>
      <c r="D1115" s="13">
        <f ca="1">IF(A1115&lt;$B$1,VLOOKUP(A1115,[1]DI!$A$4:$B$15000,2,FALSE),0)</f>
        <v>0</v>
      </c>
      <c r="E1115" s="14">
        <f t="shared" ca="1" si="335"/>
        <v>1</v>
      </c>
      <c r="F1115" s="14">
        <f ca="1">(TRUNC(PRODUCT($E$12:$E1114),16))</f>
        <v>1.19059051848509</v>
      </c>
      <c r="G1115" s="14">
        <f t="shared" ca="1" si="336"/>
        <v>1.17856122845438</v>
      </c>
      <c r="H1115" s="14">
        <f t="shared" ca="1" si="337"/>
        <v>1.01020676</v>
      </c>
      <c r="I1115" s="13">
        <f t="shared" si="349"/>
        <v>2.1000000000000001E-2</v>
      </c>
      <c r="J1115" s="33">
        <f t="shared" si="338"/>
        <v>44834</v>
      </c>
      <c r="K1115" s="2">
        <f t="shared" si="339"/>
        <v>19</v>
      </c>
      <c r="L1115" s="17">
        <f t="shared" si="340"/>
        <v>20</v>
      </c>
      <c r="M1115" s="12">
        <f t="shared" si="341"/>
        <v>1.0016507690000001</v>
      </c>
      <c r="N1115" s="12">
        <f t="shared" ca="1" si="342"/>
        <v>1.0118743779999999</v>
      </c>
      <c r="O1115" s="17">
        <f t="shared" si="343"/>
        <v>0</v>
      </c>
      <c r="P1115" s="14">
        <f t="shared" ca="1" si="344"/>
        <v>11.874377989999999</v>
      </c>
      <c r="Q1115" s="21">
        <f t="shared" si="347"/>
        <v>0</v>
      </c>
      <c r="R1115" s="14">
        <f t="shared" si="350"/>
        <v>0</v>
      </c>
      <c r="S1115" s="4" t="str">
        <f t="shared" si="345"/>
        <v>J=</v>
      </c>
      <c r="T1115" s="33">
        <f t="shared" si="346"/>
        <v>45015</v>
      </c>
      <c r="U1115" s="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</row>
    <row r="1116" spans="1:148" x14ac:dyDescent="0.15">
      <c r="A1116" s="41">
        <f t="shared" si="348"/>
        <v>44865</v>
      </c>
      <c r="B1116" s="15">
        <f t="shared" ca="1" si="333"/>
        <v>1011.87437799</v>
      </c>
      <c r="C1116" s="14">
        <f t="shared" si="334"/>
        <v>1000</v>
      </c>
      <c r="D1116" s="13">
        <f ca="1">IF(A1116&lt;$B$1,VLOOKUP(A1116,[1]DI!$A$4:$B$15000,2,FALSE),0)</f>
        <v>0.13650000000000001</v>
      </c>
      <c r="E1116" s="14">
        <f t="shared" ca="1" si="335"/>
        <v>1.00050788</v>
      </c>
      <c r="F1116" s="14">
        <f ca="1">(TRUNC(PRODUCT($E$12:$E1115),16))</f>
        <v>1.19059051848509</v>
      </c>
      <c r="G1116" s="14">
        <f t="shared" ca="1" si="336"/>
        <v>1.17856122845438</v>
      </c>
      <c r="H1116" s="14">
        <f t="shared" ca="1" si="337"/>
        <v>1.01020676</v>
      </c>
      <c r="I1116" s="13">
        <f t="shared" si="349"/>
        <v>2.1000000000000001E-2</v>
      </c>
      <c r="J1116" s="33">
        <f t="shared" si="338"/>
        <v>44834</v>
      </c>
      <c r="K1116" s="2">
        <f t="shared" si="339"/>
        <v>20</v>
      </c>
      <c r="L1116" s="17">
        <f t="shared" si="340"/>
        <v>20</v>
      </c>
      <c r="M1116" s="12">
        <f t="shared" si="341"/>
        <v>1.0016507690000001</v>
      </c>
      <c r="N1116" s="12">
        <f t="shared" ca="1" si="342"/>
        <v>1.0118743779999999</v>
      </c>
      <c r="O1116" s="17">
        <f t="shared" si="343"/>
        <v>0</v>
      </c>
      <c r="P1116" s="14">
        <f t="shared" ca="1" si="344"/>
        <v>11.874377989999999</v>
      </c>
      <c r="Q1116" s="21">
        <f t="shared" si="347"/>
        <v>0</v>
      </c>
      <c r="R1116" s="14">
        <f t="shared" si="350"/>
        <v>0</v>
      </c>
      <c r="S1116" s="4" t="str">
        <f t="shared" si="345"/>
        <v>J=</v>
      </c>
      <c r="T1116" s="33">
        <f t="shared" si="346"/>
        <v>45015</v>
      </c>
      <c r="U1116" s="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</row>
    <row r="1117" spans="1:148" x14ac:dyDescent="0.15">
      <c r="A1117" s="41">
        <f t="shared" si="348"/>
        <v>44866</v>
      </c>
      <c r="B1117" s="15">
        <f t="shared" ca="1" si="333"/>
        <v>1012.47178099</v>
      </c>
      <c r="C1117" s="14">
        <f t="shared" si="334"/>
        <v>1000</v>
      </c>
      <c r="D1117" s="13">
        <f ca="1">IF(A1117&lt;$B$1,VLOOKUP(A1117,[1]DI!$A$4:$B$15000,2,FALSE),0)</f>
        <v>0.13650000000000001</v>
      </c>
      <c r="E1117" s="14">
        <f t="shared" ca="1" si="335"/>
        <v>1.00050788</v>
      </c>
      <c r="F1117" s="14">
        <f ca="1">(TRUNC(PRODUCT($E$12:$E1116),16))</f>
        <v>1.1911951955976201</v>
      </c>
      <c r="G1117" s="14">
        <f t="shared" ca="1" si="336"/>
        <v>1.17856122845438</v>
      </c>
      <c r="H1117" s="14">
        <f t="shared" ca="1" si="337"/>
        <v>1.01071982</v>
      </c>
      <c r="I1117" s="13">
        <f t="shared" si="349"/>
        <v>2.1000000000000001E-2</v>
      </c>
      <c r="J1117" s="33">
        <f t="shared" si="338"/>
        <v>44834</v>
      </c>
      <c r="K1117" s="2">
        <f t="shared" si="339"/>
        <v>21</v>
      </c>
      <c r="L1117" s="17">
        <f t="shared" si="340"/>
        <v>21</v>
      </c>
      <c r="M1117" s="12">
        <f t="shared" si="341"/>
        <v>1.001733379</v>
      </c>
      <c r="N1117" s="12">
        <f t="shared" ca="1" si="342"/>
        <v>1.0124717809999999</v>
      </c>
      <c r="O1117" s="17">
        <f t="shared" si="343"/>
        <v>0</v>
      </c>
      <c r="P1117" s="14">
        <f t="shared" ca="1" si="344"/>
        <v>12.471780989999999</v>
      </c>
      <c r="Q1117" s="21">
        <f t="shared" si="347"/>
        <v>0</v>
      </c>
      <c r="R1117" s="14">
        <f t="shared" si="350"/>
        <v>0</v>
      </c>
      <c r="S1117" s="4" t="str">
        <f t="shared" si="345"/>
        <v>J=</v>
      </c>
      <c r="T1117" s="33">
        <f t="shared" si="346"/>
        <v>45015</v>
      </c>
      <c r="U1117" s="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</row>
    <row r="1118" spans="1:148" x14ac:dyDescent="0.15">
      <c r="A1118" s="41">
        <f t="shared" si="348"/>
        <v>44867</v>
      </c>
      <c r="B1118" s="15">
        <f t="shared" ca="1" si="333"/>
        <v>1013.0695449999999</v>
      </c>
      <c r="C1118" s="14">
        <f t="shared" si="334"/>
        <v>1000</v>
      </c>
      <c r="D1118" s="13">
        <f ca="1">IF(A1118&lt;$B$1,VLOOKUP(A1118,[1]DI!$A$4:$B$15000,2,FALSE),0)</f>
        <v>0</v>
      </c>
      <c r="E1118" s="14">
        <f t="shared" ca="1" si="335"/>
        <v>1</v>
      </c>
      <c r="F1118" s="14">
        <f ca="1">(TRUNC(PRODUCT($E$12:$E1117),16))</f>
        <v>1.19180017981356</v>
      </c>
      <c r="G1118" s="14">
        <f t="shared" ca="1" si="336"/>
        <v>1.17856122845438</v>
      </c>
      <c r="H1118" s="14">
        <f t="shared" ca="1" si="337"/>
        <v>1.01123315</v>
      </c>
      <c r="I1118" s="13">
        <f t="shared" si="349"/>
        <v>2.1000000000000001E-2</v>
      </c>
      <c r="J1118" s="33">
        <f t="shared" si="338"/>
        <v>44834</v>
      </c>
      <c r="K1118" s="2">
        <f t="shared" si="339"/>
        <v>21</v>
      </c>
      <c r="L1118" s="17">
        <f t="shared" si="340"/>
        <v>22</v>
      </c>
      <c r="M1118" s="12">
        <f t="shared" si="341"/>
        <v>1.0018159959999999</v>
      </c>
      <c r="N1118" s="12">
        <f t="shared" ca="1" si="342"/>
        <v>1.013069545</v>
      </c>
      <c r="O1118" s="17">
        <f t="shared" si="343"/>
        <v>0</v>
      </c>
      <c r="P1118" s="14">
        <f t="shared" ca="1" si="344"/>
        <v>13.069545</v>
      </c>
      <c r="Q1118" s="21">
        <f t="shared" si="347"/>
        <v>0</v>
      </c>
      <c r="R1118" s="14">
        <f t="shared" si="350"/>
        <v>0</v>
      </c>
      <c r="S1118" s="4" t="str">
        <f t="shared" si="345"/>
        <v>J=</v>
      </c>
      <c r="T1118" s="33">
        <f t="shared" si="346"/>
        <v>45015</v>
      </c>
      <c r="U1118" s="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</row>
    <row r="1119" spans="1:148" x14ac:dyDescent="0.15">
      <c r="A1119" s="41">
        <f t="shared" si="348"/>
        <v>44868</v>
      </c>
      <c r="B1119" s="15">
        <f t="shared" ca="1" si="333"/>
        <v>1013.0695449999999</v>
      </c>
      <c r="C1119" s="14">
        <f t="shared" si="334"/>
        <v>1000</v>
      </c>
      <c r="D1119" s="13">
        <f ca="1">IF(A1119&lt;$B$1,VLOOKUP(A1119,[1]DI!$A$4:$B$15000,2,FALSE),0)</f>
        <v>0.13650000000000001</v>
      </c>
      <c r="E1119" s="14">
        <f t="shared" ca="1" si="335"/>
        <v>1.00050788</v>
      </c>
      <c r="F1119" s="14">
        <f ca="1">(TRUNC(PRODUCT($E$12:$E1118),16))</f>
        <v>1.19180017981356</v>
      </c>
      <c r="G1119" s="14">
        <f t="shared" ca="1" si="336"/>
        <v>1.17856122845438</v>
      </c>
      <c r="H1119" s="14">
        <f t="shared" ca="1" si="337"/>
        <v>1.01123315</v>
      </c>
      <c r="I1119" s="13">
        <f t="shared" si="349"/>
        <v>2.1000000000000001E-2</v>
      </c>
      <c r="J1119" s="33">
        <f t="shared" si="338"/>
        <v>44834</v>
      </c>
      <c r="K1119" s="2">
        <f t="shared" si="339"/>
        <v>22</v>
      </c>
      <c r="L1119" s="17">
        <f t="shared" si="340"/>
        <v>22</v>
      </c>
      <c r="M1119" s="12">
        <f t="shared" si="341"/>
        <v>1.0018159959999999</v>
      </c>
      <c r="N1119" s="12">
        <f t="shared" ca="1" si="342"/>
        <v>1.013069545</v>
      </c>
      <c r="O1119" s="17">
        <f t="shared" si="343"/>
        <v>0</v>
      </c>
      <c r="P1119" s="14">
        <f t="shared" ca="1" si="344"/>
        <v>13.069545</v>
      </c>
      <c r="Q1119" s="21">
        <f t="shared" si="347"/>
        <v>0</v>
      </c>
      <c r="R1119" s="14">
        <f t="shared" si="350"/>
        <v>0</v>
      </c>
      <c r="S1119" s="4" t="str">
        <f t="shared" si="345"/>
        <v>J=</v>
      </c>
      <c r="T1119" s="33">
        <f t="shared" si="346"/>
        <v>45015</v>
      </c>
      <c r="U1119" s="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</row>
    <row r="1120" spans="1:148" x14ac:dyDescent="0.15">
      <c r="A1120" s="41">
        <f t="shared" si="348"/>
        <v>44869</v>
      </c>
      <c r="B1120" s="15">
        <f t="shared" ca="1" si="333"/>
        <v>1013.667652</v>
      </c>
      <c r="C1120" s="14">
        <f t="shared" si="334"/>
        <v>1000</v>
      </c>
      <c r="D1120" s="13">
        <f ca="1">IF(A1120&lt;$B$1,VLOOKUP(A1120,[1]DI!$A$4:$B$15000,2,FALSE),0)</f>
        <v>0.13650000000000001</v>
      </c>
      <c r="E1120" s="14">
        <f t="shared" ca="1" si="335"/>
        <v>1.00050788</v>
      </c>
      <c r="F1120" s="14">
        <f ca="1">(TRUNC(PRODUCT($E$12:$E1119),16))</f>
        <v>1.1924054712888801</v>
      </c>
      <c r="G1120" s="14">
        <f t="shared" ca="1" si="336"/>
        <v>1.17856122845438</v>
      </c>
      <c r="H1120" s="14">
        <f t="shared" ca="1" si="337"/>
        <v>1.01174673</v>
      </c>
      <c r="I1120" s="13">
        <f t="shared" si="349"/>
        <v>2.1000000000000001E-2</v>
      </c>
      <c r="J1120" s="33">
        <f t="shared" si="338"/>
        <v>44834</v>
      </c>
      <c r="K1120" s="2">
        <f t="shared" si="339"/>
        <v>23</v>
      </c>
      <c r="L1120" s="17">
        <f t="shared" si="340"/>
        <v>23</v>
      </c>
      <c r="M1120" s="12">
        <f t="shared" si="341"/>
        <v>1.0018986190000001</v>
      </c>
      <c r="N1120" s="12">
        <f t="shared" ca="1" si="342"/>
        <v>1.0136676520000001</v>
      </c>
      <c r="O1120" s="17">
        <f t="shared" si="343"/>
        <v>0</v>
      </c>
      <c r="P1120" s="14">
        <f t="shared" ca="1" si="344"/>
        <v>13.667652</v>
      </c>
      <c r="Q1120" s="21">
        <f t="shared" si="347"/>
        <v>0</v>
      </c>
      <c r="R1120" s="14">
        <f t="shared" si="350"/>
        <v>0</v>
      </c>
      <c r="S1120" s="4" t="str">
        <f t="shared" si="345"/>
        <v>J=</v>
      </c>
      <c r="T1120" s="33">
        <f t="shared" si="346"/>
        <v>45015</v>
      </c>
      <c r="U1120" s="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</row>
    <row r="1121" spans="1:148" x14ac:dyDescent="0.15">
      <c r="A1121" s="41">
        <f t="shared" si="348"/>
        <v>44870</v>
      </c>
      <c r="B1121" s="15">
        <f t="shared" ca="1" si="333"/>
        <v>1014.26612099</v>
      </c>
      <c r="C1121" s="14">
        <f t="shared" si="334"/>
        <v>1000</v>
      </c>
      <c r="D1121" s="13">
        <f ca="1">IF(A1121&lt;$B$1,VLOOKUP(A1121,[1]DI!$A$4:$B$15000,2,FALSE),0)</f>
        <v>0</v>
      </c>
      <c r="E1121" s="14">
        <f t="shared" ca="1" si="335"/>
        <v>1</v>
      </c>
      <c r="F1121" s="14">
        <f ca="1">(TRUNC(PRODUCT($E$12:$E1120),16))</f>
        <v>1.1930110701796399</v>
      </c>
      <c r="G1121" s="14">
        <f t="shared" ca="1" si="336"/>
        <v>1.17856122845438</v>
      </c>
      <c r="H1121" s="14">
        <f t="shared" ca="1" si="337"/>
        <v>1.01226058</v>
      </c>
      <c r="I1121" s="13">
        <f t="shared" si="349"/>
        <v>2.1000000000000001E-2</v>
      </c>
      <c r="J1121" s="33">
        <f t="shared" si="338"/>
        <v>44834</v>
      </c>
      <c r="K1121" s="2">
        <f t="shared" si="339"/>
        <v>23</v>
      </c>
      <c r="L1121" s="17">
        <f t="shared" si="340"/>
        <v>24</v>
      </c>
      <c r="M1121" s="12">
        <f t="shared" si="341"/>
        <v>1.00198125</v>
      </c>
      <c r="N1121" s="12">
        <f t="shared" ca="1" si="342"/>
        <v>1.0142661209999999</v>
      </c>
      <c r="O1121" s="17">
        <f t="shared" si="343"/>
        <v>0</v>
      </c>
      <c r="P1121" s="14">
        <f t="shared" ca="1" si="344"/>
        <v>14.266120989999999</v>
      </c>
      <c r="Q1121" s="21">
        <f t="shared" si="347"/>
        <v>0</v>
      </c>
      <c r="R1121" s="14">
        <f t="shared" si="350"/>
        <v>0</v>
      </c>
      <c r="S1121" s="4" t="str">
        <f t="shared" si="345"/>
        <v>J=</v>
      </c>
      <c r="T1121" s="33">
        <f t="shared" si="346"/>
        <v>45015</v>
      </c>
      <c r="U1121" s="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</row>
    <row r="1122" spans="1:148" x14ac:dyDescent="0.15">
      <c r="A1122" s="41">
        <f t="shared" si="348"/>
        <v>44871</v>
      </c>
      <c r="B1122" s="15">
        <f t="shared" ca="1" si="333"/>
        <v>1014.26612099</v>
      </c>
      <c r="C1122" s="14">
        <f t="shared" si="334"/>
        <v>1000</v>
      </c>
      <c r="D1122" s="13">
        <f ca="1">IF(A1122&lt;$B$1,VLOOKUP(A1122,[1]DI!$A$4:$B$15000,2,FALSE),0)</f>
        <v>0</v>
      </c>
      <c r="E1122" s="14">
        <f t="shared" ca="1" si="335"/>
        <v>1</v>
      </c>
      <c r="F1122" s="14">
        <f ca="1">(TRUNC(PRODUCT($E$12:$E1121),16))</f>
        <v>1.1930110701796399</v>
      </c>
      <c r="G1122" s="14">
        <f t="shared" ca="1" si="336"/>
        <v>1.17856122845438</v>
      </c>
      <c r="H1122" s="14">
        <f t="shared" ca="1" si="337"/>
        <v>1.01226058</v>
      </c>
      <c r="I1122" s="13">
        <f t="shared" si="349"/>
        <v>2.1000000000000001E-2</v>
      </c>
      <c r="J1122" s="33">
        <f t="shared" si="338"/>
        <v>44834</v>
      </c>
      <c r="K1122" s="2">
        <f t="shared" si="339"/>
        <v>23</v>
      </c>
      <c r="L1122" s="17">
        <f t="shared" si="340"/>
        <v>24</v>
      </c>
      <c r="M1122" s="12">
        <f t="shared" si="341"/>
        <v>1.00198125</v>
      </c>
      <c r="N1122" s="12">
        <f t="shared" ca="1" si="342"/>
        <v>1.0142661209999999</v>
      </c>
      <c r="O1122" s="17">
        <f t="shared" si="343"/>
        <v>0</v>
      </c>
      <c r="P1122" s="14">
        <f t="shared" ca="1" si="344"/>
        <v>14.266120989999999</v>
      </c>
      <c r="Q1122" s="21">
        <f t="shared" si="347"/>
        <v>0</v>
      </c>
      <c r="R1122" s="14">
        <f t="shared" si="350"/>
        <v>0</v>
      </c>
      <c r="S1122" s="4" t="str">
        <f t="shared" si="345"/>
        <v>J=</v>
      </c>
      <c r="T1122" s="33">
        <f t="shared" si="346"/>
        <v>45015</v>
      </c>
      <c r="U1122" s="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</row>
    <row r="1123" spans="1:148" x14ac:dyDescent="0.15">
      <c r="A1123" s="41">
        <f t="shared" si="348"/>
        <v>44872</v>
      </c>
      <c r="B1123" s="15">
        <f t="shared" ca="1" si="333"/>
        <v>1014.26612099</v>
      </c>
      <c r="C1123" s="14">
        <f t="shared" si="334"/>
        <v>1000</v>
      </c>
      <c r="D1123" s="13">
        <f ca="1">IF(A1123&lt;$B$1,VLOOKUP(A1123,[1]DI!$A$4:$B$15000,2,FALSE),0)</f>
        <v>0.13650000000000001</v>
      </c>
      <c r="E1123" s="14">
        <f t="shared" ca="1" si="335"/>
        <v>1.00050788</v>
      </c>
      <c r="F1123" s="14">
        <f ca="1">(TRUNC(PRODUCT($E$12:$E1122),16))</f>
        <v>1.1930110701796399</v>
      </c>
      <c r="G1123" s="14">
        <f t="shared" ca="1" si="336"/>
        <v>1.17856122845438</v>
      </c>
      <c r="H1123" s="14">
        <f t="shared" ca="1" si="337"/>
        <v>1.01226058</v>
      </c>
      <c r="I1123" s="13">
        <f t="shared" si="349"/>
        <v>2.1000000000000001E-2</v>
      </c>
      <c r="J1123" s="33">
        <f t="shared" si="338"/>
        <v>44834</v>
      </c>
      <c r="K1123" s="2">
        <f t="shared" si="339"/>
        <v>24</v>
      </c>
      <c r="L1123" s="17">
        <f t="shared" si="340"/>
        <v>24</v>
      </c>
      <c r="M1123" s="12">
        <f t="shared" si="341"/>
        <v>1.00198125</v>
      </c>
      <c r="N1123" s="12">
        <f t="shared" ca="1" si="342"/>
        <v>1.0142661209999999</v>
      </c>
      <c r="O1123" s="17">
        <f t="shared" si="343"/>
        <v>0</v>
      </c>
      <c r="P1123" s="14">
        <f t="shared" ca="1" si="344"/>
        <v>14.266120989999999</v>
      </c>
      <c r="Q1123" s="21">
        <f t="shared" si="347"/>
        <v>0</v>
      </c>
      <c r="R1123" s="14">
        <f t="shared" si="350"/>
        <v>0</v>
      </c>
      <c r="S1123" s="4" t="str">
        <f t="shared" si="345"/>
        <v>J=</v>
      </c>
      <c r="T1123" s="33">
        <f t="shared" si="346"/>
        <v>45015</v>
      </c>
      <c r="U1123" s="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</row>
    <row r="1124" spans="1:148" x14ac:dyDescent="0.15">
      <c r="A1124" s="41">
        <f t="shared" si="348"/>
        <v>44873</v>
      </c>
      <c r="B1124" s="15">
        <f t="shared" ca="1" si="333"/>
        <v>1014.864932</v>
      </c>
      <c r="C1124" s="14">
        <f t="shared" si="334"/>
        <v>1000</v>
      </c>
      <c r="D1124" s="13">
        <f ca="1">IF(A1124&lt;$B$1,VLOOKUP(A1124,[1]DI!$A$4:$B$15000,2,FALSE),0)</f>
        <v>0.13650000000000001</v>
      </c>
      <c r="E1124" s="14">
        <f t="shared" ca="1" si="335"/>
        <v>1.00050788</v>
      </c>
      <c r="F1124" s="14">
        <f ca="1">(TRUNC(PRODUCT($E$12:$E1123),16))</f>
        <v>1.19361697664196</v>
      </c>
      <c r="G1124" s="14">
        <f t="shared" ca="1" si="336"/>
        <v>1.17856122845438</v>
      </c>
      <c r="H1124" s="14">
        <f t="shared" ca="1" si="337"/>
        <v>1.0127746799999999</v>
      </c>
      <c r="I1124" s="13">
        <f t="shared" si="349"/>
        <v>2.1000000000000001E-2</v>
      </c>
      <c r="J1124" s="33">
        <f t="shared" si="338"/>
        <v>44834</v>
      </c>
      <c r="K1124" s="2">
        <f t="shared" si="339"/>
        <v>25</v>
      </c>
      <c r="L1124" s="17">
        <f t="shared" si="340"/>
        <v>25</v>
      </c>
      <c r="M1124" s="12">
        <f t="shared" si="341"/>
        <v>1.002063887</v>
      </c>
      <c r="N1124" s="12">
        <f t="shared" ca="1" si="342"/>
        <v>1.0148649320000001</v>
      </c>
      <c r="O1124" s="17">
        <f t="shared" si="343"/>
        <v>0</v>
      </c>
      <c r="P1124" s="14">
        <f t="shared" ca="1" si="344"/>
        <v>14.864932</v>
      </c>
      <c r="Q1124" s="21">
        <f t="shared" si="347"/>
        <v>0</v>
      </c>
      <c r="R1124" s="14">
        <f t="shared" si="350"/>
        <v>0</v>
      </c>
      <c r="S1124" s="4" t="str">
        <f t="shared" si="345"/>
        <v>J=</v>
      </c>
      <c r="T1124" s="33">
        <f t="shared" si="346"/>
        <v>45015</v>
      </c>
      <c r="U1124" s="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</row>
    <row r="1125" spans="1:148" x14ac:dyDescent="0.15">
      <c r="A1125" s="41">
        <f t="shared" si="348"/>
        <v>44874</v>
      </c>
      <c r="B1125" s="15">
        <f t="shared" ca="1" si="333"/>
        <v>1015.464106</v>
      </c>
      <c r="C1125" s="14">
        <f t="shared" si="334"/>
        <v>1000</v>
      </c>
      <c r="D1125" s="13">
        <f ca="1">IF(A1125&lt;$B$1,VLOOKUP(A1125,[1]DI!$A$4:$B$15000,2,FALSE),0)</f>
        <v>0.13650000000000001</v>
      </c>
      <c r="E1125" s="14">
        <f t="shared" ca="1" si="335"/>
        <v>1.00050788</v>
      </c>
      <c r="F1125" s="14">
        <f ca="1">(TRUNC(PRODUCT($E$12:$E1124),16))</f>
        <v>1.19422319083206</v>
      </c>
      <c r="G1125" s="14">
        <f t="shared" ca="1" si="336"/>
        <v>1.17856122845438</v>
      </c>
      <c r="H1125" s="14">
        <f t="shared" ca="1" si="337"/>
        <v>1.01328905</v>
      </c>
      <c r="I1125" s="13">
        <f t="shared" si="349"/>
        <v>2.1000000000000001E-2</v>
      </c>
      <c r="J1125" s="33">
        <f t="shared" si="338"/>
        <v>44834</v>
      </c>
      <c r="K1125" s="2">
        <f t="shared" si="339"/>
        <v>26</v>
      </c>
      <c r="L1125" s="17">
        <f t="shared" si="340"/>
        <v>26</v>
      </c>
      <c r="M1125" s="12">
        <f t="shared" si="341"/>
        <v>1.002146531</v>
      </c>
      <c r="N1125" s="12">
        <f t="shared" ca="1" si="342"/>
        <v>1.015464106</v>
      </c>
      <c r="O1125" s="17">
        <f t="shared" si="343"/>
        <v>0</v>
      </c>
      <c r="P1125" s="14">
        <f t="shared" ca="1" si="344"/>
        <v>15.464105999999999</v>
      </c>
      <c r="Q1125" s="21">
        <f t="shared" si="347"/>
        <v>0</v>
      </c>
      <c r="R1125" s="14">
        <f t="shared" si="350"/>
        <v>0</v>
      </c>
      <c r="S1125" s="4" t="str">
        <f t="shared" si="345"/>
        <v>J=</v>
      </c>
      <c r="T1125" s="33">
        <f t="shared" si="346"/>
        <v>45015</v>
      </c>
      <c r="U1125" s="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</row>
    <row r="1126" spans="1:148" x14ac:dyDescent="0.15">
      <c r="A1126" s="41">
        <f t="shared" si="348"/>
        <v>44875</v>
      </c>
      <c r="B1126" s="15">
        <f t="shared" ca="1" si="333"/>
        <v>1016.06363299</v>
      </c>
      <c r="C1126" s="14">
        <f t="shared" si="334"/>
        <v>1000</v>
      </c>
      <c r="D1126" s="13">
        <f ca="1">IF(A1126&lt;$B$1,VLOOKUP(A1126,[1]DI!$A$4:$B$15000,2,FALSE),0)</f>
        <v>0.13650000000000001</v>
      </c>
      <c r="E1126" s="14">
        <f t="shared" ca="1" si="335"/>
        <v>1.00050788</v>
      </c>
      <c r="F1126" s="14">
        <f ca="1">(TRUNC(PRODUCT($E$12:$E1125),16))</f>
        <v>1.19482971290622</v>
      </c>
      <c r="G1126" s="14">
        <f t="shared" ca="1" si="336"/>
        <v>1.17856122845438</v>
      </c>
      <c r="H1126" s="14">
        <f t="shared" ca="1" si="337"/>
        <v>1.0138036800000001</v>
      </c>
      <c r="I1126" s="13">
        <f t="shared" si="349"/>
        <v>2.1000000000000001E-2</v>
      </c>
      <c r="J1126" s="33">
        <f t="shared" si="338"/>
        <v>44834</v>
      </c>
      <c r="K1126" s="2">
        <f t="shared" si="339"/>
        <v>27</v>
      </c>
      <c r="L1126" s="17">
        <f t="shared" si="340"/>
        <v>27</v>
      </c>
      <c r="M1126" s="12">
        <f t="shared" si="341"/>
        <v>1.002229182</v>
      </c>
      <c r="N1126" s="12">
        <f t="shared" ca="1" si="342"/>
        <v>1.0160636329999999</v>
      </c>
      <c r="O1126" s="17">
        <f t="shared" si="343"/>
        <v>0</v>
      </c>
      <c r="P1126" s="14">
        <f t="shared" ca="1" si="344"/>
        <v>16.063632989999999</v>
      </c>
      <c r="Q1126" s="21">
        <f t="shared" si="347"/>
        <v>0</v>
      </c>
      <c r="R1126" s="14">
        <f t="shared" si="350"/>
        <v>0</v>
      </c>
      <c r="S1126" s="4" t="str">
        <f t="shared" si="345"/>
        <v>J=</v>
      </c>
      <c r="T1126" s="33">
        <f t="shared" si="346"/>
        <v>45015</v>
      </c>
      <c r="U1126" s="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</row>
    <row r="1127" spans="1:148" x14ac:dyDescent="0.15">
      <c r="A1127" s="41">
        <f t="shared" si="348"/>
        <v>44876</v>
      </c>
      <c r="B1127" s="15">
        <f t="shared" ca="1" si="333"/>
        <v>1016.663511</v>
      </c>
      <c r="C1127" s="14">
        <f t="shared" si="334"/>
        <v>1000</v>
      </c>
      <c r="D1127" s="13">
        <f ca="1">IF(A1127&lt;$B$1,VLOOKUP(A1127,[1]DI!$A$4:$B$15000,2,FALSE),0)</f>
        <v>0.13650000000000001</v>
      </c>
      <c r="E1127" s="14">
        <f t="shared" ca="1" si="335"/>
        <v>1.00050788</v>
      </c>
      <c r="F1127" s="14">
        <f ca="1">(TRUNC(PRODUCT($E$12:$E1126),16))</f>
        <v>1.19543654302081</v>
      </c>
      <c r="G1127" s="14">
        <f t="shared" ca="1" si="336"/>
        <v>1.17856122845438</v>
      </c>
      <c r="H1127" s="14">
        <f t="shared" ca="1" si="337"/>
        <v>1.0143185699999999</v>
      </c>
      <c r="I1127" s="13">
        <f t="shared" si="349"/>
        <v>2.1000000000000001E-2</v>
      </c>
      <c r="J1127" s="33">
        <f t="shared" si="338"/>
        <v>44834</v>
      </c>
      <c r="K1127" s="2">
        <f t="shared" si="339"/>
        <v>28</v>
      </c>
      <c r="L1127" s="17">
        <f t="shared" si="340"/>
        <v>28</v>
      </c>
      <c r="M1127" s="12">
        <f t="shared" si="341"/>
        <v>1.0023118390000001</v>
      </c>
      <c r="N1127" s="12">
        <f t="shared" ca="1" si="342"/>
        <v>1.016663511</v>
      </c>
      <c r="O1127" s="17">
        <f t="shared" si="343"/>
        <v>0</v>
      </c>
      <c r="P1127" s="14">
        <f t="shared" ca="1" si="344"/>
        <v>16.663511</v>
      </c>
      <c r="Q1127" s="21">
        <f t="shared" si="347"/>
        <v>0</v>
      </c>
      <c r="R1127" s="14">
        <f t="shared" si="350"/>
        <v>0</v>
      </c>
      <c r="S1127" s="4" t="str">
        <f t="shared" si="345"/>
        <v>J=</v>
      </c>
      <c r="T1127" s="33">
        <f t="shared" si="346"/>
        <v>45015</v>
      </c>
      <c r="U1127" s="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</row>
    <row r="1128" spans="1:148" x14ac:dyDescent="0.15">
      <c r="A1128" s="41">
        <f t="shared" si="348"/>
        <v>44877</v>
      </c>
      <c r="B1128" s="15">
        <f t="shared" ca="1" si="333"/>
        <v>1017.263743</v>
      </c>
      <c r="C1128" s="14">
        <f t="shared" si="334"/>
        <v>1000</v>
      </c>
      <c r="D1128" s="13">
        <f ca="1">IF(A1128&lt;$B$1,VLOOKUP(A1128,[1]DI!$A$4:$B$15000,2,FALSE),0)</f>
        <v>0</v>
      </c>
      <c r="E1128" s="14">
        <f t="shared" ca="1" si="335"/>
        <v>1</v>
      </c>
      <c r="F1128" s="14">
        <f ca="1">(TRUNC(PRODUCT($E$12:$E1127),16))</f>
        <v>1.1960436813322799</v>
      </c>
      <c r="G1128" s="14">
        <f t="shared" ca="1" si="336"/>
        <v>1.17856122845438</v>
      </c>
      <c r="H1128" s="14">
        <f t="shared" ca="1" si="337"/>
        <v>1.0148337199999999</v>
      </c>
      <c r="I1128" s="13">
        <f t="shared" si="349"/>
        <v>2.1000000000000001E-2</v>
      </c>
      <c r="J1128" s="33">
        <f t="shared" si="338"/>
        <v>44834</v>
      </c>
      <c r="K1128" s="2">
        <f t="shared" si="339"/>
        <v>28</v>
      </c>
      <c r="L1128" s="17">
        <f t="shared" si="340"/>
        <v>29</v>
      </c>
      <c r="M1128" s="12">
        <f t="shared" si="341"/>
        <v>1.002394504</v>
      </c>
      <c r="N1128" s="12">
        <f t="shared" ca="1" si="342"/>
        <v>1.017263743</v>
      </c>
      <c r="O1128" s="17">
        <f t="shared" si="343"/>
        <v>0</v>
      </c>
      <c r="P1128" s="14">
        <f t="shared" ca="1" si="344"/>
        <v>17.263743000000002</v>
      </c>
      <c r="Q1128" s="21">
        <f t="shared" si="347"/>
        <v>0</v>
      </c>
      <c r="R1128" s="14">
        <f t="shared" si="350"/>
        <v>0</v>
      </c>
      <c r="S1128" s="4" t="str">
        <f t="shared" si="345"/>
        <v>J=</v>
      </c>
      <c r="T1128" s="33">
        <f t="shared" si="346"/>
        <v>45015</v>
      </c>
      <c r="U1128" s="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</row>
    <row r="1129" spans="1:148" x14ac:dyDescent="0.15">
      <c r="A1129" s="41">
        <f t="shared" si="348"/>
        <v>44878</v>
      </c>
      <c r="B1129" s="15">
        <f t="shared" ca="1" si="333"/>
        <v>1017.263743</v>
      </c>
      <c r="C1129" s="14">
        <f t="shared" si="334"/>
        <v>1000</v>
      </c>
      <c r="D1129" s="13">
        <f ca="1">IF(A1129&lt;$B$1,VLOOKUP(A1129,[1]DI!$A$4:$B$15000,2,FALSE),0)</f>
        <v>0</v>
      </c>
      <c r="E1129" s="14">
        <f t="shared" ca="1" si="335"/>
        <v>1</v>
      </c>
      <c r="F1129" s="14">
        <f ca="1">(TRUNC(PRODUCT($E$12:$E1128),16))</f>
        <v>1.1960436813322799</v>
      </c>
      <c r="G1129" s="14">
        <f t="shared" ca="1" si="336"/>
        <v>1.17856122845438</v>
      </c>
      <c r="H1129" s="14">
        <f t="shared" ca="1" si="337"/>
        <v>1.0148337199999999</v>
      </c>
      <c r="I1129" s="13">
        <f t="shared" si="349"/>
        <v>2.1000000000000001E-2</v>
      </c>
      <c r="J1129" s="33">
        <f t="shared" si="338"/>
        <v>44834</v>
      </c>
      <c r="K1129" s="2">
        <f t="shared" si="339"/>
        <v>28</v>
      </c>
      <c r="L1129" s="17">
        <f t="shared" si="340"/>
        <v>29</v>
      </c>
      <c r="M1129" s="12">
        <f t="shared" si="341"/>
        <v>1.002394504</v>
      </c>
      <c r="N1129" s="12">
        <f t="shared" ca="1" si="342"/>
        <v>1.017263743</v>
      </c>
      <c r="O1129" s="17">
        <f t="shared" si="343"/>
        <v>0</v>
      </c>
      <c r="P1129" s="14">
        <f t="shared" ca="1" si="344"/>
        <v>17.263743000000002</v>
      </c>
      <c r="Q1129" s="21">
        <f t="shared" si="347"/>
        <v>0</v>
      </c>
      <c r="R1129" s="14">
        <f t="shared" si="350"/>
        <v>0</v>
      </c>
      <c r="S1129" s="4" t="str">
        <f t="shared" si="345"/>
        <v>J=</v>
      </c>
      <c r="T1129" s="33">
        <f t="shared" si="346"/>
        <v>45015</v>
      </c>
      <c r="U1129" s="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</row>
    <row r="1130" spans="1:148" x14ac:dyDescent="0.15">
      <c r="A1130" s="41">
        <f t="shared" si="348"/>
        <v>44879</v>
      </c>
      <c r="B1130" s="15">
        <f t="shared" ca="1" si="333"/>
        <v>1017.263743</v>
      </c>
      <c r="C1130" s="14">
        <f t="shared" si="334"/>
        <v>1000</v>
      </c>
      <c r="D1130" s="13">
        <f ca="1">IF(A1130&lt;$B$1,VLOOKUP(A1130,[1]DI!$A$4:$B$15000,2,FALSE),0)</f>
        <v>0.13650000000000001</v>
      </c>
      <c r="E1130" s="14">
        <f t="shared" ca="1" si="335"/>
        <v>1.00050788</v>
      </c>
      <c r="F1130" s="14">
        <f ca="1">(TRUNC(PRODUCT($E$12:$E1129),16))</f>
        <v>1.1960436813322799</v>
      </c>
      <c r="G1130" s="14">
        <f t="shared" ca="1" si="336"/>
        <v>1.17856122845438</v>
      </c>
      <c r="H1130" s="14">
        <f t="shared" ca="1" si="337"/>
        <v>1.0148337199999999</v>
      </c>
      <c r="I1130" s="13">
        <f t="shared" si="349"/>
        <v>2.1000000000000001E-2</v>
      </c>
      <c r="J1130" s="33">
        <f t="shared" si="338"/>
        <v>44834</v>
      </c>
      <c r="K1130" s="2">
        <f t="shared" si="339"/>
        <v>29</v>
      </c>
      <c r="L1130" s="17">
        <f t="shared" si="340"/>
        <v>29</v>
      </c>
      <c r="M1130" s="12">
        <f t="shared" si="341"/>
        <v>1.002394504</v>
      </c>
      <c r="N1130" s="12">
        <f t="shared" ca="1" si="342"/>
        <v>1.017263743</v>
      </c>
      <c r="O1130" s="17">
        <f t="shared" si="343"/>
        <v>0</v>
      </c>
      <c r="P1130" s="14">
        <f t="shared" ca="1" si="344"/>
        <v>17.263743000000002</v>
      </c>
      <c r="Q1130" s="21">
        <f t="shared" si="347"/>
        <v>0</v>
      </c>
      <c r="R1130" s="14">
        <f t="shared" si="350"/>
        <v>0</v>
      </c>
      <c r="S1130" s="4" t="str">
        <f t="shared" si="345"/>
        <v>J=</v>
      </c>
      <c r="T1130" s="33">
        <f t="shared" si="346"/>
        <v>45015</v>
      </c>
      <c r="U1130" s="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</row>
    <row r="1131" spans="1:148" x14ac:dyDescent="0.15">
      <c r="A1131" s="41">
        <f t="shared" si="348"/>
        <v>44880</v>
      </c>
      <c r="B1131" s="15">
        <f t="shared" ca="1" si="333"/>
        <v>1017.864338</v>
      </c>
      <c r="C1131" s="14">
        <f t="shared" si="334"/>
        <v>1000</v>
      </c>
      <c r="D1131" s="13">
        <f ca="1">IF(A1131&lt;$B$1,VLOOKUP(A1131,[1]DI!$A$4:$B$15000,2,FALSE),0)</f>
        <v>0</v>
      </c>
      <c r="E1131" s="14">
        <f t="shared" ca="1" si="335"/>
        <v>1</v>
      </c>
      <c r="F1131" s="14">
        <f ca="1">(TRUNC(PRODUCT($E$12:$E1130),16))</f>
        <v>1.1966511279971499</v>
      </c>
      <c r="G1131" s="14">
        <f t="shared" ca="1" si="336"/>
        <v>1.17856122845438</v>
      </c>
      <c r="H1131" s="14">
        <f t="shared" ca="1" si="337"/>
        <v>1.0153491400000001</v>
      </c>
      <c r="I1131" s="13">
        <f t="shared" si="349"/>
        <v>2.1000000000000001E-2</v>
      </c>
      <c r="J1131" s="33">
        <f t="shared" si="338"/>
        <v>44834</v>
      </c>
      <c r="K1131" s="2">
        <f t="shared" si="339"/>
        <v>29</v>
      </c>
      <c r="L1131" s="17">
        <f t="shared" si="340"/>
        <v>30</v>
      </c>
      <c r="M1131" s="12">
        <f t="shared" si="341"/>
        <v>1.0024771750000001</v>
      </c>
      <c r="N1131" s="12">
        <f t="shared" ca="1" si="342"/>
        <v>1.0178643380000001</v>
      </c>
      <c r="O1131" s="17">
        <f t="shared" si="343"/>
        <v>0</v>
      </c>
      <c r="P1131" s="14">
        <f t="shared" ca="1" si="344"/>
        <v>17.864338</v>
      </c>
      <c r="Q1131" s="21">
        <f t="shared" si="347"/>
        <v>0</v>
      </c>
      <c r="R1131" s="14">
        <f t="shared" si="350"/>
        <v>0</v>
      </c>
      <c r="S1131" s="4" t="str">
        <f t="shared" si="345"/>
        <v>J=</v>
      </c>
      <c r="T1131" s="33">
        <f t="shared" si="346"/>
        <v>45015</v>
      </c>
      <c r="U1131" s="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</row>
    <row r="1132" spans="1:148" x14ac:dyDescent="0.15">
      <c r="A1132" s="41">
        <f t="shared" si="348"/>
        <v>44881</v>
      </c>
      <c r="B1132" s="15">
        <f t="shared" ca="1" si="333"/>
        <v>1017.864338</v>
      </c>
      <c r="C1132" s="14">
        <f t="shared" si="334"/>
        <v>1000</v>
      </c>
      <c r="D1132" s="13">
        <f ca="1">IF(A1132&lt;$B$1,VLOOKUP(A1132,[1]DI!$A$4:$B$15000,2,FALSE),0)</f>
        <v>0.13650000000000001</v>
      </c>
      <c r="E1132" s="14">
        <f t="shared" ca="1" si="335"/>
        <v>1.00050788</v>
      </c>
      <c r="F1132" s="14">
        <f ca="1">(TRUNC(PRODUCT($E$12:$E1131),16))</f>
        <v>1.1966511279971499</v>
      </c>
      <c r="G1132" s="14">
        <f t="shared" ca="1" si="336"/>
        <v>1.17856122845438</v>
      </c>
      <c r="H1132" s="14">
        <f t="shared" ca="1" si="337"/>
        <v>1.0153491400000001</v>
      </c>
      <c r="I1132" s="13">
        <f t="shared" si="349"/>
        <v>2.1000000000000001E-2</v>
      </c>
      <c r="J1132" s="33">
        <f t="shared" si="338"/>
        <v>44834</v>
      </c>
      <c r="K1132" s="2">
        <f t="shared" si="339"/>
        <v>30</v>
      </c>
      <c r="L1132" s="17">
        <f t="shared" si="340"/>
        <v>30</v>
      </c>
      <c r="M1132" s="12">
        <f t="shared" si="341"/>
        <v>1.0024771750000001</v>
      </c>
      <c r="N1132" s="12">
        <f t="shared" ca="1" si="342"/>
        <v>1.0178643380000001</v>
      </c>
      <c r="O1132" s="17">
        <f t="shared" si="343"/>
        <v>0</v>
      </c>
      <c r="P1132" s="14">
        <f t="shared" ca="1" si="344"/>
        <v>17.864338</v>
      </c>
      <c r="Q1132" s="21">
        <f t="shared" si="347"/>
        <v>0</v>
      </c>
      <c r="R1132" s="14">
        <f t="shared" si="350"/>
        <v>0</v>
      </c>
      <c r="S1132" s="4" t="str">
        <f t="shared" si="345"/>
        <v>J=</v>
      </c>
      <c r="T1132" s="33">
        <f t="shared" si="346"/>
        <v>45015</v>
      </c>
      <c r="U1132" s="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</row>
    <row r="1133" spans="1:148" x14ac:dyDescent="0.15">
      <c r="A1133" s="41">
        <f t="shared" si="348"/>
        <v>44882</v>
      </c>
      <c r="B1133" s="15">
        <f t="shared" ca="1" si="333"/>
        <v>1018.465275</v>
      </c>
      <c r="C1133" s="14">
        <f t="shared" si="334"/>
        <v>1000</v>
      </c>
      <c r="D1133" s="13">
        <f ca="1">IF(A1133&lt;$B$1,VLOOKUP(A1133,[1]DI!$A$4:$B$15000,2,FALSE),0)</f>
        <v>0.13650000000000001</v>
      </c>
      <c r="E1133" s="14">
        <f t="shared" ca="1" si="335"/>
        <v>1.00050788</v>
      </c>
      <c r="F1133" s="14">
        <f ca="1">(TRUNC(PRODUCT($E$12:$E1132),16))</f>
        <v>1.1972588831720401</v>
      </c>
      <c r="G1133" s="14">
        <f t="shared" ca="1" si="336"/>
        <v>1.17856122845438</v>
      </c>
      <c r="H1133" s="14">
        <f t="shared" ca="1" si="337"/>
        <v>1.0158648100000001</v>
      </c>
      <c r="I1133" s="13">
        <f t="shared" si="349"/>
        <v>2.1000000000000001E-2</v>
      </c>
      <c r="J1133" s="33">
        <f t="shared" si="338"/>
        <v>44834</v>
      </c>
      <c r="K1133" s="2">
        <f t="shared" si="339"/>
        <v>31</v>
      </c>
      <c r="L1133" s="17">
        <f t="shared" si="340"/>
        <v>31</v>
      </c>
      <c r="M1133" s="12">
        <f t="shared" si="341"/>
        <v>1.0025598529999999</v>
      </c>
      <c r="N1133" s="12">
        <f t="shared" ca="1" si="342"/>
        <v>1.0184652750000001</v>
      </c>
      <c r="O1133" s="17">
        <f t="shared" si="343"/>
        <v>0</v>
      </c>
      <c r="P1133" s="14">
        <f t="shared" ca="1" si="344"/>
        <v>18.465274999999998</v>
      </c>
      <c r="Q1133" s="21">
        <f t="shared" si="347"/>
        <v>0</v>
      </c>
      <c r="R1133" s="14">
        <f t="shared" si="350"/>
        <v>0</v>
      </c>
      <c r="S1133" s="4" t="str">
        <f t="shared" si="345"/>
        <v>J=</v>
      </c>
      <c r="T1133" s="33">
        <f t="shared" si="346"/>
        <v>45015</v>
      </c>
      <c r="U1133" s="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</row>
    <row r="1134" spans="1:148" x14ac:dyDescent="0.15">
      <c r="A1134" s="41">
        <f t="shared" si="348"/>
        <v>44883</v>
      </c>
      <c r="B1134" s="15">
        <f t="shared" ca="1" si="333"/>
        <v>1019.0665750000001</v>
      </c>
      <c r="C1134" s="14">
        <f t="shared" si="334"/>
        <v>1000</v>
      </c>
      <c r="D1134" s="13">
        <f ca="1">IF(A1134&lt;$B$1,VLOOKUP(A1134,[1]DI!$A$4:$B$15000,2,FALSE),0)</f>
        <v>0.13650000000000001</v>
      </c>
      <c r="E1134" s="14">
        <f t="shared" ca="1" si="335"/>
        <v>1.00050788</v>
      </c>
      <c r="F1134" s="14">
        <f ca="1">(TRUNC(PRODUCT($E$12:$E1133),16))</f>
        <v>1.1978669470136201</v>
      </c>
      <c r="G1134" s="14">
        <f t="shared" ca="1" si="336"/>
        <v>1.17856122845438</v>
      </c>
      <c r="H1134" s="14">
        <f t="shared" ca="1" si="337"/>
        <v>1.0163807499999999</v>
      </c>
      <c r="I1134" s="13">
        <f t="shared" si="349"/>
        <v>2.1000000000000001E-2</v>
      </c>
      <c r="J1134" s="33">
        <f t="shared" si="338"/>
        <v>44834</v>
      </c>
      <c r="K1134" s="2">
        <f t="shared" si="339"/>
        <v>32</v>
      </c>
      <c r="L1134" s="17">
        <f t="shared" si="340"/>
        <v>32</v>
      </c>
      <c r="M1134" s="12">
        <f t="shared" si="341"/>
        <v>1.0026425379999999</v>
      </c>
      <c r="N1134" s="12">
        <f t="shared" ca="1" si="342"/>
        <v>1.0190665750000001</v>
      </c>
      <c r="O1134" s="17">
        <f t="shared" si="343"/>
        <v>0</v>
      </c>
      <c r="P1134" s="14">
        <f t="shared" ca="1" si="344"/>
        <v>19.066575</v>
      </c>
      <c r="Q1134" s="21">
        <f t="shared" si="347"/>
        <v>0</v>
      </c>
      <c r="R1134" s="14">
        <f t="shared" si="350"/>
        <v>0</v>
      </c>
      <c r="S1134" s="4" t="str">
        <f t="shared" si="345"/>
        <v>J=</v>
      </c>
      <c r="T1134" s="33">
        <f t="shared" si="346"/>
        <v>45015</v>
      </c>
      <c r="U1134" s="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</row>
    <row r="1135" spans="1:148" x14ac:dyDescent="0.15">
      <c r="A1135" s="41">
        <f t="shared" si="348"/>
        <v>44884</v>
      </c>
      <c r="B1135" s="15">
        <f t="shared" ca="1" si="333"/>
        <v>1019.668228</v>
      </c>
      <c r="C1135" s="14">
        <f t="shared" si="334"/>
        <v>1000</v>
      </c>
      <c r="D1135" s="13">
        <f ca="1">IF(A1135&lt;$B$1,VLOOKUP(A1135,[1]DI!$A$4:$B$15000,2,FALSE),0)</f>
        <v>0</v>
      </c>
      <c r="E1135" s="14">
        <f t="shared" ca="1" si="335"/>
        <v>1</v>
      </c>
      <c r="F1135" s="14">
        <f ca="1">(TRUNC(PRODUCT($E$12:$E1134),16))</f>
        <v>1.1984753196786699</v>
      </c>
      <c r="G1135" s="14">
        <f t="shared" ca="1" si="336"/>
        <v>1.17856122845438</v>
      </c>
      <c r="H1135" s="14">
        <f t="shared" ca="1" si="337"/>
        <v>1.01689695</v>
      </c>
      <c r="I1135" s="13">
        <f t="shared" si="349"/>
        <v>2.1000000000000001E-2</v>
      </c>
      <c r="J1135" s="33">
        <f t="shared" si="338"/>
        <v>44834</v>
      </c>
      <c r="K1135" s="2">
        <f t="shared" si="339"/>
        <v>32</v>
      </c>
      <c r="L1135" s="17">
        <f t="shared" si="340"/>
        <v>33</v>
      </c>
      <c r="M1135" s="12">
        <f t="shared" si="341"/>
        <v>1.00272523</v>
      </c>
      <c r="N1135" s="12">
        <f t="shared" ca="1" si="342"/>
        <v>1.019668228</v>
      </c>
      <c r="O1135" s="17">
        <f t="shared" si="343"/>
        <v>0</v>
      </c>
      <c r="P1135" s="14">
        <f t="shared" ca="1" si="344"/>
        <v>19.668227999999999</v>
      </c>
      <c r="Q1135" s="21">
        <f t="shared" si="347"/>
        <v>0</v>
      </c>
      <c r="R1135" s="14">
        <f t="shared" si="350"/>
        <v>0</v>
      </c>
      <c r="S1135" s="4" t="str">
        <f t="shared" si="345"/>
        <v>J=</v>
      </c>
      <c r="T1135" s="33">
        <f t="shared" si="346"/>
        <v>45015</v>
      </c>
      <c r="U1135" s="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</row>
    <row r="1136" spans="1:148" x14ac:dyDescent="0.15">
      <c r="A1136" s="41">
        <f t="shared" si="348"/>
        <v>44885</v>
      </c>
      <c r="B1136" s="15">
        <f t="shared" ca="1" si="333"/>
        <v>1019.668228</v>
      </c>
      <c r="C1136" s="14">
        <f t="shared" si="334"/>
        <v>1000</v>
      </c>
      <c r="D1136" s="13">
        <f ca="1">IF(A1136&lt;$B$1,VLOOKUP(A1136,[1]DI!$A$4:$B$15000,2,FALSE),0)</f>
        <v>0</v>
      </c>
      <c r="E1136" s="14">
        <f t="shared" ca="1" si="335"/>
        <v>1</v>
      </c>
      <c r="F1136" s="14">
        <f ca="1">(TRUNC(PRODUCT($E$12:$E1135),16))</f>
        <v>1.1984753196786699</v>
      </c>
      <c r="G1136" s="14">
        <f t="shared" ca="1" si="336"/>
        <v>1.17856122845438</v>
      </c>
      <c r="H1136" s="14">
        <f t="shared" ca="1" si="337"/>
        <v>1.01689695</v>
      </c>
      <c r="I1136" s="13">
        <f t="shared" si="349"/>
        <v>2.1000000000000001E-2</v>
      </c>
      <c r="J1136" s="33">
        <f t="shared" si="338"/>
        <v>44834</v>
      </c>
      <c r="K1136" s="2">
        <f t="shared" si="339"/>
        <v>32</v>
      </c>
      <c r="L1136" s="17">
        <f t="shared" si="340"/>
        <v>33</v>
      </c>
      <c r="M1136" s="12">
        <f t="shared" si="341"/>
        <v>1.00272523</v>
      </c>
      <c r="N1136" s="12">
        <f t="shared" ca="1" si="342"/>
        <v>1.019668228</v>
      </c>
      <c r="O1136" s="17">
        <f t="shared" si="343"/>
        <v>0</v>
      </c>
      <c r="P1136" s="14">
        <f t="shared" ca="1" si="344"/>
        <v>19.668227999999999</v>
      </c>
      <c r="Q1136" s="21">
        <f t="shared" si="347"/>
        <v>0</v>
      </c>
      <c r="R1136" s="14">
        <f t="shared" si="350"/>
        <v>0</v>
      </c>
      <c r="S1136" s="4" t="str">
        <f t="shared" si="345"/>
        <v>J=</v>
      </c>
      <c r="T1136" s="33">
        <f t="shared" si="346"/>
        <v>45015</v>
      </c>
      <c r="U1136" s="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</row>
    <row r="1137" spans="1:148" x14ac:dyDescent="0.15">
      <c r="A1137" s="41">
        <f t="shared" si="348"/>
        <v>44886</v>
      </c>
      <c r="B1137" s="15">
        <f t="shared" ca="1" si="333"/>
        <v>1019.668228</v>
      </c>
      <c r="C1137" s="14">
        <f t="shared" si="334"/>
        <v>1000</v>
      </c>
      <c r="D1137" s="13">
        <f ca="1">IF(A1137&lt;$B$1,VLOOKUP(A1137,[1]DI!$A$4:$B$15000,2,FALSE),0)</f>
        <v>0.13650000000000001</v>
      </c>
      <c r="E1137" s="14">
        <f t="shared" ca="1" si="335"/>
        <v>1.00050788</v>
      </c>
      <c r="F1137" s="14">
        <f ca="1">(TRUNC(PRODUCT($E$12:$E1136),16))</f>
        <v>1.1984753196786699</v>
      </c>
      <c r="G1137" s="14">
        <f t="shared" ca="1" si="336"/>
        <v>1.17856122845438</v>
      </c>
      <c r="H1137" s="14">
        <f t="shared" ca="1" si="337"/>
        <v>1.01689695</v>
      </c>
      <c r="I1137" s="13">
        <f t="shared" si="349"/>
        <v>2.1000000000000001E-2</v>
      </c>
      <c r="J1137" s="33">
        <f t="shared" si="338"/>
        <v>44834</v>
      </c>
      <c r="K1137" s="2">
        <f t="shared" si="339"/>
        <v>33</v>
      </c>
      <c r="L1137" s="17">
        <f t="shared" si="340"/>
        <v>33</v>
      </c>
      <c r="M1137" s="12">
        <f t="shared" si="341"/>
        <v>1.00272523</v>
      </c>
      <c r="N1137" s="12">
        <f t="shared" ca="1" si="342"/>
        <v>1.019668228</v>
      </c>
      <c r="O1137" s="17">
        <f t="shared" si="343"/>
        <v>0</v>
      </c>
      <c r="P1137" s="14">
        <f t="shared" ca="1" si="344"/>
        <v>19.668227999999999</v>
      </c>
      <c r="Q1137" s="21">
        <f t="shared" si="347"/>
        <v>0</v>
      </c>
      <c r="R1137" s="14">
        <f t="shared" si="350"/>
        <v>0</v>
      </c>
      <c r="S1137" s="4" t="str">
        <f t="shared" si="345"/>
        <v>J=</v>
      </c>
      <c r="T1137" s="33">
        <f t="shared" si="346"/>
        <v>45015</v>
      </c>
      <c r="U1137" s="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</row>
    <row r="1138" spans="1:148" x14ac:dyDescent="0.15">
      <c r="A1138" s="41">
        <f t="shared" si="348"/>
        <v>44887</v>
      </c>
      <c r="B1138" s="15">
        <f t="shared" ca="1" si="333"/>
        <v>1020.270234</v>
      </c>
      <c r="C1138" s="14">
        <f t="shared" si="334"/>
        <v>1000</v>
      </c>
      <c r="D1138" s="13">
        <f ca="1">IF(A1138&lt;$B$1,VLOOKUP(A1138,[1]DI!$A$4:$B$15000,2,FALSE),0)</f>
        <v>0.13650000000000001</v>
      </c>
      <c r="E1138" s="14">
        <f t="shared" ca="1" si="335"/>
        <v>1.00050788</v>
      </c>
      <c r="F1138" s="14">
        <f ca="1">(TRUNC(PRODUCT($E$12:$E1137),16))</f>
        <v>1.19908400132403</v>
      </c>
      <c r="G1138" s="14">
        <f t="shared" ca="1" si="336"/>
        <v>1.17856122845438</v>
      </c>
      <c r="H1138" s="14">
        <f t="shared" ca="1" si="337"/>
        <v>1.0174134100000001</v>
      </c>
      <c r="I1138" s="13">
        <f t="shared" si="349"/>
        <v>2.1000000000000001E-2</v>
      </c>
      <c r="J1138" s="33">
        <f t="shared" si="338"/>
        <v>44834</v>
      </c>
      <c r="K1138" s="2">
        <f t="shared" si="339"/>
        <v>34</v>
      </c>
      <c r="L1138" s="17">
        <f t="shared" si="340"/>
        <v>34</v>
      </c>
      <c r="M1138" s="12">
        <f t="shared" si="341"/>
        <v>1.002807928</v>
      </c>
      <c r="N1138" s="12">
        <f t="shared" ca="1" si="342"/>
        <v>1.0202702340000001</v>
      </c>
      <c r="O1138" s="17">
        <f t="shared" si="343"/>
        <v>0</v>
      </c>
      <c r="P1138" s="14">
        <f t="shared" ca="1" si="344"/>
        <v>20.270233999999999</v>
      </c>
      <c r="Q1138" s="21">
        <f t="shared" si="347"/>
        <v>0</v>
      </c>
      <c r="R1138" s="14">
        <f t="shared" si="350"/>
        <v>0</v>
      </c>
      <c r="S1138" s="4" t="str">
        <f t="shared" si="345"/>
        <v>J=</v>
      </c>
      <c r="T1138" s="33">
        <f t="shared" si="346"/>
        <v>45015</v>
      </c>
      <c r="U1138" s="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</row>
    <row r="1139" spans="1:148" x14ac:dyDescent="0.15">
      <c r="A1139" s="41">
        <f t="shared" si="348"/>
        <v>44888</v>
      </c>
      <c r="B1139" s="15">
        <f t="shared" ca="1" si="333"/>
        <v>1020.87260299</v>
      </c>
      <c r="C1139" s="14">
        <f t="shared" si="334"/>
        <v>1000</v>
      </c>
      <c r="D1139" s="13">
        <f ca="1">IF(A1139&lt;$B$1,VLOOKUP(A1139,[1]DI!$A$4:$B$15000,2,FALSE),0)</f>
        <v>0.13650000000000001</v>
      </c>
      <c r="E1139" s="14">
        <f t="shared" ca="1" si="335"/>
        <v>1.00050788</v>
      </c>
      <c r="F1139" s="14">
        <f ca="1">(TRUNC(PRODUCT($E$12:$E1138),16))</f>
        <v>1.1996929921066299</v>
      </c>
      <c r="G1139" s="14">
        <f t="shared" ca="1" si="336"/>
        <v>1.17856122845438</v>
      </c>
      <c r="H1139" s="14">
        <f t="shared" ca="1" si="337"/>
        <v>1.01793014</v>
      </c>
      <c r="I1139" s="13">
        <f t="shared" si="349"/>
        <v>2.1000000000000001E-2</v>
      </c>
      <c r="J1139" s="33">
        <f t="shared" si="338"/>
        <v>44834</v>
      </c>
      <c r="K1139" s="2">
        <f t="shared" si="339"/>
        <v>35</v>
      </c>
      <c r="L1139" s="17">
        <f t="shared" si="340"/>
        <v>35</v>
      </c>
      <c r="M1139" s="12">
        <f t="shared" si="341"/>
        <v>1.0028906339999999</v>
      </c>
      <c r="N1139" s="12">
        <f t="shared" ca="1" si="342"/>
        <v>1.0208726029999999</v>
      </c>
      <c r="O1139" s="17">
        <f t="shared" si="343"/>
        <v>0</v>
      </c>
      <c r="P1139" s="14">
        <f t="shared" ca="1" si="344"/>
        <v>20.872602990000001</v>
      </c>
      <c r="Q1139" s="21">
        <f t="shared" si="347"/>
        <v>0</v>
      </c>
      <c r="R1139" s="14">
        <f t="shared" si="350"/>
        <v>0</v>
      </c>
      <c r="S1139" s="4" t="str">
        <f t="shared" si="345"/>
        <v>J=</v>
      </c>
      <c r="T1139" s="33">
        <f t="shared" si="346"/>
        <v>45015</v>
      </c>
      <c r="U1139" s="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</row>
    <row r="1140" spans="1:148" x14ac:dyDescent="0.15">
      <c r="A1140" s="41">
        <f t="shared" si="348"/>
        <v>44889</v>
      </c>
      <c r="B1140" s="15">
        <f t="shared" ca="1" si="333"/>
        <v>1021.475316</v>
      </c>
      <c r="C1140" s="14">
        <f t="shared" si="334"/>
        <v>1000</v>
      </c>
      <c r="D1140" s="13">
        <f ca="1">IF(A1140&lt;$B$1,VLOOKUP(A1140,[1]DI!$A$4:$B$15000,2,FALSE),0)</f>
        <v>0.13650000000000001</v>
      </c>
      <c r="E1140" s="14">
        <f t="shared" ca="1" si="335"/>
        <v>1.00050788</v>
      </c>
      <c r="F1140" s="14">
        <f ca="1">(TRUNC(PRODUCT($E$12:$E1139),16))</f>
        <v>1.2003022921834601</v>
      </c>
      <c r="G1140" s="14">
        <f t="shared" ca="1" si="336"/>
        <v>1.17856122845438</v>
      </c>
      <c r="H1140" s="14">
        <f t="shared" ca="1" si="337"/>
        <v>1.01844712</v>
      </c>
      <c r="I1140" s="13">
        <f t="shared" si="349"/>
        <v>2.1000000000000001E-2</v>
      </c>
      <c r="J1140" s="33">
        <f t="shared" si="338"/>
        <v>44834</v>
      </c>
      <c r="K1140" s="2">
        <f t="shared" si="339"/>
        <v>36</v>
      </c>
      <c r="L1140" s="17">
        <f t="shared" si="340"/>
        <v>36</v>
      </c>
      <c r="M1140" s="12">
        <f t="shared" si="341"/>
        <v>1.0029733460000001</v>
      </c>
      <c r="N1140" s="12">
        <f t="shared" ca="1" si="342"/>
        <v>1.0214753160000001</v>
      </c>
      <c r="O1140" s="17">
        <f t="shared" si="343"/>
        <v>0</v>
      </c>
      <c r="P1140" s="14">
        <f t="shared" ca="1" si="344"/>
        <v>21.475315999999999</v>
      </c>
      <c r="Q1140" s="21">
        <f t="shared" si="347"/>
        <v>0</v>
      </c>
      <c r="R1140" s="14">
        <f t="shared" si="350"/>
        <v>0</v>
      </c>
      <c r="S1140" s="4" t="str">
        <f t="shared" si="345"/>
        <v>J=</v>
      </c>
      <c r="T1140" s="33">
        <f t="shared" si="346"/>
        <v>45015</v>
      </c>
      <c r="U1140" s="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</row>
    <row r="1141" spans="1:148" x14ac:dyDescent="0.15">
      <c r="A1141" s="41">
        <f t="shared" si="348"/>
        <v>44890</v>
      </c>
      <c r="B1141" s="15">
        <f t="shared" ca="1" si="333"/>
        <v>1022.078391</v>
      </c>
      <c r="C1141" s="14">
        <f t="shared" si="334"/>
        <v>1000</v>
      </c>
      <c r="D1141" s="13">
        <f ca="1">IF(A1141&lt;$B$1,VLOOKUP(A1141,[1]DI!$A$4:$B$15000,2,FALSE),0)</f>
        <v>0.13650000000000001</v>
      </c>
      <c r="E1141" s="14">
        <f t="shared" ca="1" si="335"/>
        <v>1.00050788</v>
      </c>
      <c r="F1141" s="14">
        <f ca="1">(TRUNC(PRODUCT($E$12:$E1140),16))</f>
        <v>1.2009119017116101</v>
      </c>
      <c r="G1141" s="14">
        <f t="shared" ca="1" si="336"/>
        <v>1.17856122845438</v>
      </c>
      <c r="H1141" s="14">
        <f t="shared" ca="1" si="337"/>
        <v>1.01896437</v>
      </c>
      <c r="I1141" s="13">
        <f t="shared" si="349"/>
        <v>2.1000000000000001E-2</v>
      </c>
      <c r="J1141" s="33">
        <f t="shared" si="338"/>
        <v>44834</v>
      </c>
      <c r="K1141" s="2">
        <f t="shared" si="339"/>
        <v>37</v>
      </c>
      <c r="L1141" s="17">
        <f t="shared" si="340"/>
        <v>37</v>
      </c>
      <c r="M1141" s="12">
        <f t="shared" si="341"/>
        <v>1.003056065</v>
      </c>
      <c r="N1141" s="12">
        <f t="shared" ca="1" si="342"/>
        <v>1.022078391</v>
      </c>
      <c r="O1141" s="17">
        <f t="shared" si="343"/>
        <v>0</v>
      </c>
      <c r="P1141" s="14">
        <f t="shared" ca="1" si="344"/>
        <v>22.078391</v>
      </c>
      <c r="Q1141" s="21">
        <f t="shared" si="347"/>
        <v>0</v>
      </c>
      <c r="R1141" s="14">
        <f t="shared" si="350"/>
        <v>0</v>
      </c>
      <c r="S1141" s="4" t="str">
        <f t="shared" si="345"/>
        <v>J=</v>
      </c>
      <c r="T1141" s="33">
        <f t="shared" si="346"/>
        <v>45015</v>
      </c>
      <c r="U1141" s="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</row>
    <row r="1142" spans="1:148" x14ac:dyDescent="0.15">
      <c r="A1142" s="41">
        <f t="shared" si="348"/>
        <v>44891</v>
      </c>
      <c r="B1142" s="15">
        <f t="shared" ca="1" si="333"/>
        <v>1022.68182099</v>
      </c>
      <c r="C1142" s="14">
        <f t="shared" si="334"/>
        <v>1000</v>
      </c>
      <c r="D1142" s="13">
        <f ca="1">IF(A1142&lt;$B$1,VLOOKUP(A1142,[1]DI!$A$4:$B$15000,2,FALSE),0)</f>
        <v>0</v>
      </c>
      <c r="E1142" s="14">
        <f t="shared" ca="1" si="335"/>
        <v>1</v>
      </c>
      <c r="F1142" s="14">
        <f ca="1">(TRUNC(PRODUCT($E$12:$E1141),16))</f>
        <v>1.2015218208482501</v>
      </c>
      <c r="G1142" s="14">
        <f t="shared" ca="1" si="336"/>
        <v>1.17856122845438</v>
      </c>
      <c r="H1142" s="14">
        <f t="shared" ca="1" si="337"/>
        <v>1.0194818800000001</v>
      </c>
      <c r="I1142" s="13">
        <f t="shared" si="349"/>
        <v>2.1000000000000001E-2</v>
      </c>
      <c r="J1142" s="33">
        <f t="shared" si="338"/>
        <v>44834</v>
      </c>
      <c r="K1142" s="2">
        <f t="shared" si="339"/>
        <v>37</v>
      </c>
      <c r="L1142" s="17">
        <f t="shared" si="340"/>
        <v>38</v>
      </c>
      <c r="M1142" s="12">
        <f t="shared" si="341"/>
        <v>1.003138791</v>
      </c>
      <c r="N1142" s="12">
        <f t="shared" ca="1" si="342"/>
        <v>1.0226818209999999</v>
      </c>
      <c r="O1142" s="17">
        <f t="shared" si="343"/>
        <v>0</v>
      </c>
      <c r="P1142" s="14">
        <f t="shared" ca="1" si="344"/>
        <v>22.681820989999999</v>
      </c>
      <c r="Q1142" s="21">
        <f t="shared" si="347"/>
        <v>0</v>
      </c>
      <c r="R1142" s="14">
        <f t="shared" si="350"/>
        <v>0</v>
      </c>
      <c r="S1142" s="4" t="str">
        <f t="shared" si="345"/>
        <v>J=</v>
      </c>
      <c r="T1142" s="33">
        <f t="shared" si="346"/>
        <v>45015</v>
      </c>
      <c r="U1142" s="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</row>
    <row r="1143" spans="1:148" x14ac:dyDescent="0.15">
      <c r="A1143" s="41">
        <f t="shared" si="348"/>
        <v>44892</v>
      </c>
      <c r="B1143" s="15">
        <f t="shared" ca="1" si="333"/>
        <v>1022.68182099</v>
      </c>
      <c r="C1143" s="14">
        <f t="shared" si="334"/>
        <v>1000</v>
      </c>
      <c r="D1143" s="13">
        <f ca="1">IF(A1143&lt;$B$1,VLOOKUP(A1143,[1]DI!$A$4:$B$15000,2,FALSE),0)</f>
        <v>0</v>
      </c>
      <c r="E1143" s="14">
        <f t="shared" ca="1" si="335"/>
        <v>1</v>
      </c>
      <c r="F1143" s="14">
        <f ca="1">(TRUNC(PRODUCT($E$12:$E1142),16))</f>
        <v>1.2015218208482501</v>
      </c>
      <c r="G1143" s="14">
        <f t="shared" ca="1" si="336"/>
        <v>1.17856122845438</v>
      </c>
      <c r="H1143" s="14">
        <f t="shared" ca="1" si="337"/>
        <v>1.0194818800000001</v>
      </c>
      <c r="I1143" s="13">
        <f t="shared" si="349"/>
        <v>2.1000000000000001E-2</v>
      </c>
      <c r="J1143" s="33">
        <f t="shared" si="338"/>
        <v>44834</v>
      </c>
      <c r="K1143" s="2">
        <f t="shared" si="339"/>
        <v>37</v>
      </c>
      <c r="L1143" s="17">
        <f t="shared" si="340"/>
        <v>38</v>
      </c>
      <c r="M1143" s="12">
        <f t="shared" si="341"/>
        <v>1.003138791</v>
      </c>
      <c r="N1143" s="12">
        <f t="shared" ca="1" si="342"/>
        <v>1.0226818209999999</v>
      </c>
      <c r="O1143" s="17">
        <f t="shared" si="343"/>
        <v>0</v>
      </c>
      <c r="P1143" s="14">
        <f t="shared" ca="1" si="344"/>
        <v>22.681820989999999</v>
      </c>
      <c r="Q1143" s="21">
        <f t="shared" si="347"/>
        <v>0</v>
      </c>
      <c r="R1143" s="14">
        <f t="shared" si="350"/>
        <v>0</v>
      </c>
      <c r="S1143" s="4" t="str">
        <f t="shared" si="345"/>
        <v>J=</v>
      </c>
      <c r="T1143" s="33">
        <f t="shared" si="346"/>
        <v>45015</v>
      </c>
      <c r="U1143" s="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</row>
    <row r="1144" spans="1:148" x14ac:dyDescent="0.15">
      <c r="A1144" s="41">
        <f t="shared" si="348"/>
        <v>44893</v>
      </c>
      <c r="B1144" s="15">
        <f t="shared" ca="1" si="333"/>
        <v>1022.68182099</v>
      </c>
      <c r="C1144" s="14">
        <f t="shared" si="334"/>
        <v>1000</v>
      </c>
      <c r="D1144" s="13">
        <f ca="1">IF(A1144&lt;$B$1,VLOOKUP(A1144,[1]DI!$A$4:$B$15000,2,FALSE),0)</f>
        <v>0.13650000000000001</v>
      </c>
      <c r="E1144" s="14">
        <f t="shared" ca="1" si="335"/>
        <v>1.00050788</v>
      </c>
      <c r="F1144" s="14">
        <f ca="1">(TRUNC(PRODUCT($E$12:$E1143),16))</f>
        <v>1.2015218208482501</v>
      </c>
      <c r="G1144" s="14">
        <f t="shared" ca="1" si="336"/>
        <v>1.17856122845438</v>
      </c>
      <c r="H1144" s="14">
        <f t="shared" ca="1" si="337"/>
        <v>1.0194818800000001</v>
      </c>
      <c r="I1144" s="13">
        <f t="shared" si="349"/>
        <v>2.1000000000000001E-2</v>
      </c>
      <c r="J1144" s="33">
        <f t="shared" si="338"/>
        <v>44834</v>
      </c>
      <c r="K1144" s="2">
        <f t="shared" si="339"/>
        <v>38</v>
      </c>
      <c r="L1144" s="17">
        <f t="shared" si="340"/>
        <v>38</v>
      </c>
      <c r="M1144" s="12">
        <f t="shared" si="341"/>
        <v>1.003138791</v>
      </c>
      <c r="N1144" s="12">
        <f t="shared" ca="1" si="342"/>
        <v>1.0226818209999999</v>
      </c>
      <c r="O1144" s="17">
        <f t="shared" si="343"/>
        <v>0</v>
      </c>
      <c r="P1144" s="14">
        <f t="shared" ca="1" si="344"/>
        <v>22.681820989999999</v>
      </c>
      <c r="Q1144" s="21">
        <f t="shared" si="347"/>
        <v>0</v>
      </c>
      <c r="R1144" s="14">
        <f t="shared" si="350"/>
        <v>0</v>
      </c>
      <c r="S1144" s="4" t="str">
        <f t="shared" si="345"/>
        <v>J=</v>
      </c>
      <c r="T1144" s="33">
        <f t="shared" si="346"/>
        <v>45015</v>
      </c>
      <c r="U1144" s="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</row>
    <row r="1145" spans="1:148" x14ac:dyDescent="0.15">
      <c r="A1145" s="41">
        <f t="shared" si="348"/>
        <v>44894</v>
      </c>
      <c r="B1145" s="15">
        <f t="shared" ca="1" si="333"/>
        <v>1023.285612</v>
      </c>
      <c r="C1145" s="14">
        <f t="shared" si="334"/>
        <v>1000</v>
      </c>
      <c r="D1145" s="13">
        <f ca="1">IF(A1145&lt;$B$1,VLOOKUP(A1145,[1]DI!$A$4:$B$15000,2,FALSE),0)</f>
        <v>0.13650000000000001</v>
      </c>
      <c r="E1145" s="14">
        <f t="shared" ca="1" si="335"/>
        <v>1.00050788</v>
      </c>
      <c r="F1145" s="14">
        <f ca="1">(TRUNC(PRODUCT($E$12:$E1144),16))</f>
        <v>1.20213204975062</v>
      </c>
      <c r="G1145" s="14">
        <f t="shared" ca="1" si="336"/>
        <v>1.17856122845438</v>
      </c>
      <c r="H1145" s="14">
        <f t="shared" ca="1" si="337"/>
        <v>1.0199996600000001</v>
      </c>
      <c r="I1145" s="13">
        <f t="shared" si="349"/>
        <v>2.1000000000000001E-2</v>
      </c>
      <c r="J1145" s="33">
        <f t="shared" si="338"/>
        <v>44834</v>
      </c>
      <c r="K1145" s="2">
        <f t="shared" si="339"/>
        <v>39</v>
      </c>
      <c r="L1145" s="17">
        <f t="shared" si="340"/>
        <v>39</v>
      </c>
      <c r="M1145" s="12">
        <f t="shared" si="341"/>
        <v>1.0032215229999999</v>
      </c>
      <c r="N1145" s="12">
        <f t="shared" ca="1" si="342"/>
        <v>1.023285612</v>
      </c>
      <c r="O1145" s="17">
        <f t="shared" si="343"/>
        <v>0</v>
      </c>
      <c r="P1145" s="14">
        <f t="shared" ca="1" si="344"/>
        <v>23.285612</v>
      </c>
      <c r="Q1145" s="21">
        <f t="shared" si="347"/>
        <v>0</v>
      </c>
      <c r="R1145" s="14">
        <f t="shared" si="350"/>
        <v>0</v>
      </c>
      <c r="S1145" s="4" t="str">
        <f t="shared" si="345"/>
        <v>J=</v>
      </c>
      <c r="T1145" s="33">
        <f t="shared" si="346"/>
        <v>45015</v>
      </c>
      <c r="U1145" s="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</row>
    <row r="1146" spans="1:148" x14ac:dyDescent="0.15">
      <c r="A1146" s="41">
        <f t="shared" si="348"/>
        <v>44895</v>
      </c>
      <c r="B1146" s="15">
        <f t="shared" ca="1" si="333"/>
        <v>1023.889759</v>
      </c>
      <c r="C1146" s="14">
        <f t="shared" si="334"/>
        <v>1000</v>
      </c>
      <c r="D1146" s="13">
        <f ca="1">IF(A1146&lt;$B$1,VLOOKUP(A1146,[1]DI!$A$4:$B$15000,2,FALSE),0)</f>
        <v>0.13650000000000001</v>
      </c>
      <c r="E1146" s="14">
        <f t="shared" ca="1" si="335"/>
        <v>1.00050788</v>
      </c>
      <c r="F1146" s="14">
        <f ca="1">(TRUNC(PRODUCT($E$12:$E1145),16))</f>
        <v>1.2027425885760501</v>
      </c>
      <c r="G1146" s="14">
        <f t="shared" ca="1" si="336"/>
        <v>1.17856122845438</v>
      </c>
      <c r="H1146" s="14">
        <f t="shared" ca="1" si="337"/>
        <v>1.0205177000000001</v>
      </c>
      <c r="I1146" s="13">
        <f t="shared" si="349"/>
        <v>2.1000000000000001E-2</v>
      </c>
      <c r="J1146" s="33">
        <f t="shared" si="338"/>
        <v>44834</v>
      </c>
      <c r="K1146" s="2">
        <f t="shared" si="339"/>
        <v>40</v>
      </c>
      <c r="L1146" s="17">
        <f t="shared" si="340"/>
        <v>40</v>
      </c>
      <c r="M1146" s="12">
        <f t="shared" si="341"/>
        <v>1.003304263</v>
      </c>
      <c r="N1146" s="12">
        <f t="shared" ca="1" si="342"/>
        <v>1.023889759</v>
      </c>
      <c r="O1146" s="17">
        <f t="shared" si="343"/>
        <v>0</v>
      </c>
      <c r="P1146" s="14">
        <f t="shared" ca="1" si="344"/>
        <v>23.889759000000002</v>
      </c>
      <c r="Q1146" s="21">
        <f t="shared" si="347"/>
        <v>0</v>
      </c>
      <c r="R1146" s="14">
        <f t="shared" si="350"/>
        <v>0</v>
      </c>
      <c r="S1146" s="4" t="str">
        <f t="shared" si="345"/>
        <v>J=</v>
      </c>
      <c r="T1146" s="33">
        <f t="shared" si="346"/>
        <v>45015</v>
      </c>
      <c r="U1146" s="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</row>
    <row r="1147" spans="1:148" x14ac:dyDescent="0.15">
      <c r="A1147" s="41">
        <f t="shared" si="348"/>
        <v>44896</v>
      </c>
      <c r="B1147" s="15">
        <f t="shared" ca="1" si="333"/>
        <v>1024.4942579999999</v>
      </c>
      <c r="C1147" s="14">
        <f t="shared" si="334"/>
        <v>1000</v>
      </c>
      <c r="D1147" s="13">
        <f ca="1">IF(A1147&lt;$B$1,VLOOKUP(A1147,[1]DI!$A$4:$B$15000,2,FALSE),0)</f>
        <v>0.13650000000000001</v>
      </c>
      <c r="E1147" s="14">
        <f t="shared" ca="1" si="335"/>
        <v>1.00050788</v>
      </c>
      <c r="F1147" s="14">
        <f ca="1">(TRUNC(PRODUCT($E$12:$E1146),16))</f>
        <v>1.2033534374819399</v>
      </c>
      <c r="G1147" s="14">
        <f t="shared" ca="1" si="336"/>
        <v>1.17856122845438</v>
      </c>
      <c r="H1147" s="14">
        <f t="shared" ca="1" si="337"/>
        <v>1.0210360000000001</v>
      </c>
      <c r="I1147" s="13">
        <f t="shared" si="349"/>
        <v>2.1000000000000001E-2</v>
      </c>
      <c r="J1147" s="33">
        <f t="shared" si="338"/>
        <v>44834</v>
      </c>
      <c r="K1147" s="2">
        <f t="shared" si="339"/>
        <v>41</v>
      </c>
      <c r="L1147" s="17">
        <f t="shared" si="340"/>
        <v>41</v>
      </c>
      <c r="M1147" s="12">
        <f t="shared" si="341"/>
        <v>1.0033870090000001</v>
      </c>
      <c r="N1147" s="12">
        <f t="shared" ca="1" si="342"/>
        <v>1.024494258</v>
      </c>
      <c r="O1147" s="17">
        <f t="shared" si="343"/>
        <v>0</v>
      </c>
      <c r="P1147" s="14">
        <f t="shared" ca="1" si="344"/>
        <v>24.494257999999999</v>
      </c>
      <c r="Q1147" s="21">
        <f t="shared" si="347"/>
        <v>0</v>
      </c>
      <c r="R1147" s="14">
        <f t="shared" si="350"/>
        <v>0</v>
      </c>
      <c r="S1147" s="4" t="str">
        <f t="shared" si="345"/>
        <v>J=</v>
      </c>
      <c r="T1147" s="33">
        <f t="shared" si="346"/>
        <v>45015</v>
      </c>
      <c r="U1147" s="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</row>
    <row r="1148" spans="1:148" x14ac:dyDescent="0.15">
      <c r="A1148" s="41">
        <f t="shared" si="348"/>
        <v>44897</v>
      </c>
      <c r="B1148" s="15">
        <f t="shared" ca="1" si="333"/>
        <v>1025.099111</v>
      </c>
      <c r="C1148" s="14">
        <f t="shared" si="334"/>
        <v>1000</v>
      </c>
      <c r="D1148" s="13">
        <f ca="1">IF(A1148&lt;$B$1,VLOOKUP(A1148,[1]DI!$A$4:$B$15000,2,FALSE),0)</f>
        <v>0.13650000000000001</v>
      </c>
      <c r="E1148" s="14">
        <f t="shared" ca="1" si="335"/>
        <v>1.00050788</v>
      </c>
      <c r="F1148" s="14">
        <f ca="1">(TRUNC(PRODUCT($E$12:$E1147),16))</f>
        <v>1.2039645966257699</v>
      </c>
      <c r="G1148" s="14">
        <f t="shared" ca="1" si="336"/>
        <v>1.17856122845438</v>
      </c>
      <c r="H1148" s="14">
        <f t="shared" ca="1" si="337"/>
        <v>1.02155456</v>
      </c>
      <c r="I1148" s="13">
        <f t="shared" si="349"/>
        <v>2.1000000000000001E-2</v>
      </c>
      <c r="J1148" s="33">
        <f t="shared" si="338"/>
        <v>44834</v>
      </c>
      <c r="K1148" s="2">
        <f t="shared" si="339"/>
        <v>42</v>
      </c>
      <c r="L1148" s="17">
        <f t="shared" si="340"/>
        <v>42</v>
      </c>
      <c r="M1148" s="12">
        <f t="shared" si="341"/>
        <v>1.0034697619999999</v>
      </c>
      <c r="N1148" s="12">
        <f t="shared" ca="1" si="342"/>
        <v>1.0250991110000001</v>
      </c>
      <c r="O1148" s="17">
        <f t="shared" si="343"/>
        <v>0</v>
      </c>
      <c r="P1148" s="14">
        <f t="shared" ca="1" si="344"/>
        <v>25.099111000000001</v>
      </c>
      <c r="Q1148" s="21">
        <f t="shared" si="347"/>
        <v>0</v>
      </c>
      <c r="R1148" s="14">
        <f t="shared" si="350"/>
        <v>0</v>
      </c>
      <c r="S1148" s="4" t="str">
        <f t="shared" si="345"/>
        <v>J=</v>
      </c>
      <c r="T1148" s="33">
        <f t="shared" si="346"/>
        <v>45015</v>
      </c>
      <c r="U1148" s="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</row>
    <row r="1149" spans="1:148" x14ac:dyDescent="0.15">
      <c r="A1149" s="41">
        <f t="shared" si="348"/>
        <v>44898</v>
      </c>
      <c r="B1149" s="15">
        <f t="shared" ca="1" si="333"/>
        <v>1025.704328</v>
      </c>
      <c r="C1149" s="14">
        <f t="shared" si="334"/>
        <v>1000</v>
      </c>
      <c r="D1149" s="13">
        <f ca="1">IF(A1149&lt;$B$1,VLOOKUP(A1149,[1]DI!$A$4:$B$15000,2,FALSE),0)</f>
        <v>0</v>
      </c>
      <c r="E1149" s="14">
        <f t="shared" ca="1" si="335"/>
        <v>1</v>
      </c>
      <c r="F1149" s="14">
        <f ca="1">(TRUNC(PRODUCT($E$12:$E1148),16))</f>
        <v>1.2045760661650999</v>
      </c>
      <c r="G1149" s="14">
        <f t="shared" ca="1" si="336"/>
        <v>1.17856122845438</v>
      </c>
      <c r="H1149" s="14">
        <f t="shared" ca="1" si="337"/>
        <v>1.0220733900000001</v>
      </c>
      <c r="I1149" s="13">
        <f t="shared" si="349"/>
        <v>2.1000000000000001E-2</v>
      </c>
      <c r="J1149" s="33">
        <f t="shared" si="338"/>
        <v>44834</v>
      </c>
      <c r="K1149" s="2">
        <f t="shared" si="339"/>
        <v>42</v>
      </c>
      <c r="L1149" s="17">
        <f t="shared" si="340"/>
        <v>43</v>
      </c>
      <c r="M1149" s="12">
        <f t="shared" si="341"/>
        <v>1.0035525219999999</v>
      </c>
      <c r="N1149" s="12">
        <f t="shared" ca="1" si="342"/>
        <v>1.025704328</v>
      </c>
      <c r="O1149" s="17">
        <f t="shared" si="343"/>
        <v>0</v>
      </c>
      <c r="P1149" s="14">
        <f t="shared" ca="1" si="344"/>
        <v>25.704328</v>
      </c>
      <c r="Q1149" s="21">
        <f t="shared" si="347"/>
        <v>0</v>
      </c>
      <c r="R1149" s="14">
        <f t="shared" si="350"/>
        <v>0</v>
      </c>
      <c r="S1149" s="4" t="str">
        <f t="shared" si="345"/>
        <v>J=</v>
      </c>
      <c r="T1149" s="33">
        <f t="shared" si="346"/>
        <v>45015</v>
      </c>
      <c r="U1149" s="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</row>
    <row r="1150" spans="1:148" x14ac:dyDescent="0.15">
      <c r="A1150" s="41">
        <f t="shared" si="348"/>
        <v>44899</v>
      </c>
      <c r="B1150" s="15">
        <f t="shared" ca="1" si="333"/>
        <v>1025.704328</v>
      </c>
      <c r="C1150" s="14">
        <f t="shared" si="334"/>
        <v>1000</v>
      </c>
      <c r="D1150" s="13">
        <f ca="1">IF(A1150&lt;$B$1,VLOOKUP(A1150,[1]DI!$A$4:$B$15000,2,FALSE),0)</f>
        <v>0</v>
      </c>
      <c r="E1150" s="14">
        <f t="shared" ca="1" si="335"/>
        <v>1</v>
      </c>
      <c r="F1150" s="14">
        <f ca="1">(TRUNC(PRODUCT($E$12:$E1149),16))</f>
        <v>1.2045760661650999</v>
      </c>
      <c r="G1150" s="14">
        <f t="shared" ca="1" si="336"/>
        <v>1.17856122845438</v>
      </c>
      <c r="H1150" s="14">
        <f t="shared" ca="1" si="337"/>
        <v>1.0220733900000001</v>
      </c>
      <c r="I1150" s="13">
        <f t="shared" si="349"/>
        <v>2.1000000000000001E-2</v>
      </c>
      <c r="J1150" s="33">
        <f t="shared" si="338"/>
        <v>44834</v>
      </c>
      <c r="K1150" s="2">
        <f t="shared" si="339"/>
        <v>42</v>
      </c>
      <c r="L1150" s="17">
        <f t="shared" si="340"/>
        <v>43</v>
      </c>
      <c r="M1150" s="12">
        <f t="shared" si="341"/>
        <v>1.0035525219999999</v>
      </c>
      <c r="N1150" s="12">
        <f t="shared" ca="1" si="342"/>
        <v>1.025704328</v>
      </c>
      <c r="O1150" s="17">
        <f t="shared" si="343"/>
        <v>0</v>
      </c>
      <c r="P1150" s="14">
        <f t="shared" ca="1" si="344"/>
        <v>25.704328</v>
      </c>
      <c r="Q1150" s="21">
        <f t="shared" si="347"/>
        <v>0</v>
      </c>
      <c r="R1150" s="14">
        <f t="shared" si="350"/>
        <v>0</v>
      </c>
      <c r="S1150" s="4" t="str">
        <f t="shared" si="345"/>
        <v>J=</v>
      </c>
      <c r="T1150" s="33">
        <f t="shared" si="346"/>
        <v>45015</v>
      </c>
      <c r="U1150" s="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</row>
    <row r="1151" spans="1:148" x14ac:dyDescent="0.15">
      <c r="A1151" s="41">
        <f t="shared" si="348"/>
        <v>44900</v>
      </c>
      <c r="B1151" s="15">
        <f t="shared" ca="1" si="333"/>
        <v>1025.704328</v>
      </c>
      <c r="C1151" s="14">
        <f t="shared" si="334"/>
        <v>1000</v>
      </c>
      <c r="D1151" s="13">
        <f ca="1">IF(A1151&lt;$B$1,VLOOKUP(A1151,[1]DI!$A$4:$B$15000,2,FALSE),0)</f>
        <v>0.13650000000000001</v>
      </c>
      <c r="E1151" s="14">
        <f t="shared" ca="1" si="335"/>
        <v>1.00050788</v>
      </c>
      <c r="F1151" s="14">
        <f ca="1">(TRUNC(PRODUCT($E$12:$E1150),16))</f>
        <v>1.2045760661650999</v>
      </c>
      <c r="G1151" s="14">
        <f t="shared" ca="1" si="336"/>
        <v>1.17856122845438</v>
      </c>
      <c r="H1151" s="14">
        <f t="shared" ca="1" si="337"/>
        <v>1.0220733900000001</v>
      </c>
      <c r="I1151" s="13">
        <f t="shared" si="349"/>
        <v>2.1000000000000001E-2</v>
      </c>
      <c r="J1151" s="33">
        <f t="shared" si="338"/>
        <v>44834</v>
      </c>
      <c r="K1151" s="2">
        <f t="shared" si="339"/>
        <v>43</v>
      </c>
      <c r="L1151" s="17">
        <f t="shared" si="340"/>
        <v>43</v>
      </c>
      <c r="M1151" s="12">
        <f t="shared" si="341"/>
        <v>1.0035525219999999</v>
      </c>
      <c r="N1151" s="12">
        <f t="shared" ca="1" si="342"/>
        <v>1.025704328</v>
      </c>
      <c r="O1151" s="17">
        <f t="shared" si="343"/>
        <v>0</v>
      </c>
      <c r="P1151" s="14">
        <f t="shared" ca="1" si="344"/>
        <v>25.704328</v>
      </c>
      <c r="Q1151" s="21">
        <f t="shared" si="347"/>
        <v>0</v>
      </c>
      <c r="R1151" s="14">
        <f t="shared" si="350"/>
        <v>0</v>
      </c>
      <c r="S1151" s="4" t="str">
        <f t="shared" si="345"/>
        <v>J=</v>
      </c>
      <c r="T1151" s="33">
        <f t="shared" si="346"/>
        <v>45015</v>
      </c>
      <c r="U1151" s="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</row>
    <row r="1152" spans="1:148" x14ac:dyDescent="0.15">
      <c r="A1152" s="41">
        <f t="shared" si="348"/>
        <v>44901</v>
      </c>
      <c r="B1152" s="15">
        <f t="shared" ca="1" si="333"/>
        <v>1026.30989899</v>
      </c>
      <c r="C1152" s="14">
        <f t="shared" si="334"/>
        <v>1000</v>
      </c>
      <c r="D1152" s="13">
        <f ca="1">IF(A1152&lt;$B$1,VLOOKUP(A1152,[1]DI!$A$4:$B$15000,2,FALSE),0)</f>
        <v>0.13650000000000001</v>
      </c>
      <c r="E1152" s="14">
        <f t="shared" ca="1" si="335"/>
        <v>1.00050788</v>
      </c>
      <c r="F1152" s="14">
        <f ca="1">(TRUNC(PRODUCT($E$12:$E1151),16))</f>
        <v>1.20518784625758</v>
      </c>
      <c r="G1152" s="14">
        <f t="shared" ca="1" si="336"/>
        <v>1.17856122845438</v>
      </c>
      <c r="H1152" s="14">
        <f t="shared" ca="1" si="337"/>
        <v>1.0225924799999999</v>
      </c>
      <c r="I1152" s="13">
        <f t="shared" si="349"/>
        <v>2.1000000000000001E-2</v>
      </c>
      <c r="J1152" s="33">
        <f t="shared" si="338"/>
        <v>44834</v>
      </c>
      <c r="K1152" s="2">
        <f t="shared" si="339"/>
        <v>44</v>
      </c>
      <c r="L1152" s="17">
        <f t="shared" si="340"/>
        <v>44</v>
      </c>
      <c r="M1152" s="12">
        <f t="shared" si="341"/>
        <v>1.003635289</v>
      </c>
      <c r="N1152" s="12">
        <f t="shared" ca="1" si="342"/>
        <v>1.0263098989999999</v>
      </c>
      <c r="O1152" s="17">
        <f t="shared" si="343"/>
        <v>0</v>
      </c>
      <c r="P1152" s="14">
        <f t="shared" ca="1" si="344"/>
        <v>26.309898990000001</v>
      </c>
      <c r="Q1152" s="21">
        <f t="shared" si="347"/>
        <v>0</v>
      </c>
      <c r="R1152" s="14">
        <f t="shared" si="350"/>
        <v>0</v>
      </c>
      <c r="S1152" s="4" t="str">
        <f t="shared" si="345"/>
        <v>J=</v>
      </c>
      <c r="T1152" s="33">
        <f t="shared" si="346"/>
        <v>45015</v>
      </c>
      <c r="U1152" s="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</row>
    <row r="1153" spans="1:148" x14ac:dyDescent="0.15">
      <c r="A1153" s="41">
        <f t="shared" si="348"/>
        <v>44902</v>
      </c>
      <c r="B1153" s="15">
        <f t="shared" ref="B1153:B1216" ca="1" si="351">IF(A1153&lt;=TODAY(),C1153+P1153,IF(AND(A1153&gt;TODAY(),A1153&lt;=$B$1),IF(VLOOKUP(TODAY(),$A$10:$D$5000,4,FALSE)=0,"n.d",C1153+P1153),"n.d"))</f>
        <v>1026.9158239999999</v>
      </c>
      <c r="C1153" s="14">
        <f t="shared" ref="C1153:C1216" si="352">(C1152-R1152)</f>
        <v>1000</v>
      </c>
      <c r="D1153" s="13">
        <f ca="1">IF(A1153&lt;$B$1,VLOOKUP(A1153,[1]DI!$A$4:$B$15000,2,FALSE),0)</f>
        <v>0.13650000000000001</v>
      </c>
      <c r="E1153" s="14">
        <f t="shared" ref="E1153:E1216" ca="1" si="353">ROUND(((1+D1153)^(1/252)),8)</f>
        <v>1.00050788</v>
      </c>
      <c r="F1153" s="14">
        <f ca="1">(TRUNC(PRODUCT($E$12:$E1152),16))</f>
        <v>1.20579993706094</v>
      </c>
      <c r="G1153" s="14">
        <f t="shared" ref="G1153:G1216" ca="1" si="354">IF(O1152&gt;0,F1152,G1152)</f>
        <v>1.17856122845438</v>
      </c>
      <c r="H1153" s="14">
        <f t="shared" ref="H1153:H1216" ca="1" si="355">ROUND(F1153/G1153,8)</f>
        <v>1.0231118299999999</v>
      </c>
      <c r="I1153" s="13">
        <f t="shared" si="349"/>
        <v>2.1000000000000001E-2</v>
      </c>
      <c r="J1153" s="33">
        <f t="shared" ref="J1153:J1216" si="356">IF(O1152&gt;0,VLOOKUP(O1152,W$12:AG$150,2),J1152)</f>
        <v>44834</v>
      </c>
      <c r="K1153" s="2">
        <f t="shared" ref="K1153:K1216" si="357">IF(A1153&gt;J1153,IF(NETWORKDAYS(J1153,A1153,$W$160:$W$544)-1=0,1,NETWORKDAYS(J1153,A1153,$W$160:$W$544)-1),0)</f>
        <v>45</v>
      </c>
      <c r="L1153" s="17">
        <f t="shared" ref="L1153:L1216" si="358">IF(AND(K1153=1,K1152=1),1,IF(K1153&gt;0,IF(K1153=K1152,K1153+1,K1153),0))</f>
        <v>45</v>
      </c>
      <c r="M1153" s="12">
        <f t="shared" ref="M1153:M1216" si="359">ROUND((I1153+1)^(L1153/252),9)</f>
        <v>1.003718063</v>
      </c>
      <c r="N1153" s="12">
        <f t="shared" ref="N1153:N1216" ca="1" si="360">ROUND(H1153*M1153,9)</f>
        <v>1.026915824</v>
      </c>
      <c r="O1153" s="17">
        <f t="shared" ref="O1153:O1216" si="361">IF(VLOOKUP(A1153,X$12:AE$150,8)=VLOOKUP(A1152,X$12:AE$150,8),0,VLOOKUP(A1153,X$12:AE$150,8))</f>
        <v>0</v>
      </c>
      <c r="P1153" s="14">
        <f t="shared" ref="P1153:P1216" ca="1" si="362">TRUNC(((N1153-1)*C1153),8)</f>
        <v>26.915824000000001</v>
      </c>
      <c r="Q1153" s="21">
        <f t="shared" si="347"/>
        <v>0</v>
      </c>
      <c r="R1153" s="14">
        <f t="shared" si="350"/>
        <v>0</v>
      </c>
      <c r="S1153" s="4" t="str">
        <f t="shared" ref="S1153:S1216" si="363">IF(O1152&gt;0,VLOOKUP(O1152,W$12:AG$150,10),S1152)</f>
        <v>J=</v>
      </c>
      <c r="T1153" s="33">
        <f t="shared" ref="T1153:T1216" si="364">IF(O1152&gt;0,VLOOKUP(O1152,W$12:AG$150,11),T1152)</f>
        <v>45015</v>
      </c>
      <c r="U1153" s="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</row>
    <row r="1154" spans="1:148" x14ac:dyDescent="0.15">
      <c r="A1154" s="41">
        <f t="shared" si="348"/>
        <v>44903</v>
      </c>
      <c r="B1154" s="15">
        <f t="shared" ca="1" si="351"/>
        <v>1027.5221120000001</v>
      </c>
      <c r="C1154" s="14">
        <f t="shared" si="352"/>
        <v>1000</v>
      </c>
      <c r="D1154" s="13">
        <f ca="1">IF(A1154&lt;$B$1,VLOOKUP(A1154,[1]DI!$A$4:$B$15000,2,FALSE),0)</f>
        <v>0.13650000000000001</v>
      </c>
      <c r="E1154" s="14">
        <f t="shared" ca="1" si="353"/>
        <v>1.00050788</v>
      </c>
      <c r="F1154" s="14">
        <f ca="1">(TRUNC(PRODUCT($E$12:$E1153),16))</f>
        <v>1.2064123387329799</v>
      </c>
      <c r="G1154" s="14">
        <f t="shared" ca="1" si="354"/>
        <v>1.17856122845438</v>
      </c>
      <c r="H1154" s="14">
        <f t="shared" ca="1" si="355"/>
        <v>1.0236314500000001</v>
      </c>
      <c r="I1154" s="13">
        <f t="shared" si="349"/>
        <v>2.1000000000000001E-2</v>
      </c>
      <c r="J1154" s="33">
        <f t="shared" si="356"/>
        <v>44834</v>
      </c>
      <c r="K1154" s="2">
        <f t="shared" si="357"/>
        <v>46</v>
      </c>
      <c r="L1154" s="17">
        <f t="shared" si="358"/>
        <v>46</v>
      </c>
      <c r="M1154" s="12">
        <f t="shared" si="359"/>
        <v>1.0038008430000001</v>
      </c>
      <c r="N1154" s="12">
        <f t="shared" ca="1" si="360"/>
        <v>1.027522112</v>
      </c>
      <c r="O1154" s="17">
        <f t="shared" si="361"/>
        <v>0</v>
      </c>
      <c r="P1154" s="14">
        <f t="shared" ca="1" si="362"/>
        <v>27.522112</v>
      </c>
      <c r="Q1154" s="21">
        <f t="shared" si="347"/>
        <v>0</v>
      </c>
      <c r="R1154" s="14">
        <f t="shared" si="350"/>
        <v>0</v>
      </c>
      <c r="S1154" s="4" t="str">
        <f t="shared" si="363"/>
        <v>J=</v>
      </c>
      <c r="T1154" s="33">
        <f t="shared" si="364"/>
        <v>45015</v>
      </c>
      <c r="U1154" s="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</row>
    <row r="1155" spans="1:148" x14ac:dyDescent="0.15">
      <c r="A1155" s="41">
        <f t="shared" si="348"/>
        <v>44904</v>
      </c>
      <c r="B1155" s="15">
        <f t="shared" ca="1" si="351"/>
        <v>1028.128755</v>
      </c>
      <c r="C1155" s="14">
        <f t="shared" si="352"/>
        <v>1000</v>
      </c>
      <c r="D1155" s="13">
        <f ca="1">IF(A1155&lt;$B$1,VLOOKUP(A1155,[1]DI!$A$4:$B$15000,2,FALSE),0)</f>
        <v>0.13650000000000001</v>
      </c>
      <c r="E1155" s="14">
        <f t="shared" ca="1" si="353"/>
        <v>1.00050788</v>
      </c>
      <c r="F1155" s="14">
        <f ca="1">(TRUNC(PRODUCT($E$12:$E1154),16))</f>
        <v>1.2070250514315699</v>
      </c>
      <c r="G1155" s="14">
        <f t="shared" ca="1" si="354"/>
        <v>1.17856122845438</v>
      </c>
      <c r="H1155" s="14">
        <f t="shared" ca="1" si="355"/>
        <v>1.02415133</v>
      </c>
      <c r="I1155" s="13">
        <f t="shared" si="349"/>
        <v>2.1000000000000001E-2</v>
      </c>
      <c r="J1155" s="33">
        <f t="shared" si="356"/>
        <v>44834</v>
      </c>
      <c r="K1155" s="2">
        <f t="shared" si="357"/>
        <v>47</v>
      </c>
      <c r="L1155" s="17">
        <f t="shared" si="358"/>
        <v>47</v>
      </c>
      <c r="M1155" s="12">
        <f t="shared" si="359"/>
        <v>1.00388363</v>
      </c>
      <c r="N1155" s="12">
        <f t="shared" ca="1" si="360"/>
        <v>1.028128755</v>
      </c>
      <c r="O1155" s="17">
        <f t="shared" si="361"/>
        <v>0</v>
      </c>
      <c r="P1155" s="14">
        <f t="shared" ca="1" si="362"/>
        <v>28.128755000000002</v>
      </c>
      <c r="Q1155" s="21">
        <f t="shared" si="347"/>
        <v>0</v>
      </c>
      <c r="R1155" s="14">
        <f t="shared" si="350"/>
        <v>0</v>
      </c>
      <c r="S1155" s="4" t="str">
        <f t="shared" si="363"/>
        <v>J=</v>
      </c>
      <c r="T1155" s="33">
        <f t="shared" si="364"/>
        <v>45015</v>
      </c>
      <c r="U1155" s="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</row>
    <row r="1156" spans="1:148" x14ac:dyDescent="0.15">
      <c r="A1156" s="41">
        <f t="shared" si="348"/>
        <v>44905</v>
      </c>
      <c r="B1156" s="15">
        <f t="shared" ca="1" si="351"/>
        <v>1028.7357619899999</v>
      </c>
      <c r="C1156" s="14">
        <f t="shared" si="352"/>
        <v>1000</v>
      </c>
      <c r="D1156" s="13">
        <f ca="1">IF(A1156&lt;$B$1,VLOOKUP(A1156,[1]DI!$A$4:$B$15000,2,FALSE),0)</f>
        <v>0</v>
      </c>
      <c r="E1156" s="14">
        <f t="shared" ca="1" si="353"/>
        <v>1</v>
      </c>
      <c r="F1156" s="14">
        <f ca="1">(TRUNC(PRODUCT($E$12:$E1155),16))</f>
        <v>1.20763807531469</v>
      </c>
      <c r="G1156" s="14">
        <f t="shared" ca="1" si="354"/>
        <v>1.17856122845438</v>
      </c>
      <c r="H1156" s="14">
        <f t="shared" ca="1" si="355"/>
        <v>1.0246714800000001</v>
      </c>
      <c r="I1156" s="13">
        <f t="shared" si="349"/>
        <v>2.1000000000000001E-2</v>
      </c>
      <c r="J1156" s="33">
        <f t="shared" si="356"/>
        <v>44834</v>
      </c>
      <c r="K1156" s="2">
        <f t="shared" si="357"/>
        <v>47</v>
      </c>
      <c r="L1156" s="17">
        <f t="shared" si="358"/>
        <v>48</v>
      </c>
      <c r="M1156" s="12">
        <f t="shared" si="359"/>
        <v>1.0039664239999999</v>
      </c>
      <c r="N1156" s="12">
        <f t="shared" ca="1" si="360"/>
        <v>1.0287357619999999</v>
      </c>
      <c r="O1156" s="17">
        <f t="shared" si="361"/>
        <v>0</v>
      </c>
      <c r="P1156" s="14">
        <f t="shared" ca="1" si="362"/>
        <v>28.73576199</v>
      </c>
      <c r="Q1156" s="21">
        <f t="shared" si="347"/>
        <v>0</v>
      </c>
      <c r="R1156" s="14">
        <f t="shared" si="350"/>
        <v>0</v>
      </c>
      <c r="S1156" s="4" t="str">
        <f t="shared" si="363"/>
        <v>J=</v>
      </c>
      <c r="T1156" s="33">
        <f t="shared" si="364"/>
        <v>45015</v>
      </c>
      <c r="U1156" s="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</row>
    <row r="1157" spans="1:148" x14ac:dyDescent="0.15">
      <c r="A1157" s="41">
        <f t="shared" si="348"/>
        <v>44906</v>
      </c>
      <c r="B1157" s="15">
        <f t="shared" ca="1" si="351"/>
        <v>1028.7357619899999</v>
      </c>
      <c r="C1157" s="14">
        <f t="shared" si="352"/>
        <v>1000</v>
      </c>
      <c r="D1157" s="13">
        <f ca="1">IF(A1157&lt;$B$1,VLOOKUP(A1157,[1]DI!$A$4:$B$15000,2,FALSE),0)</f>
        <v>0</v>
      </c>
      <c r="E1157" s="14">
        <f t="shared" ca="1" si="353"/>
        <v>1</v>
      </c>
      <c r="F1157" s="14">
        <f ca="1">(TRUNC(PRODUCT($E$12:$E1156),16))</f>
        <v>1.20763807531469</v>
      </c>
      <c r="G1157" s="14">
        <f t="shared" ca="1" si="354"/>
        <v>1.17856122845438</v>
      </c>
      <c r="H1157" s="14">
        <f t="shared" ca="1" si="355"/>
        <v>1.0246714800000001</v>
      </c>
      <c r="I1157" s="13">
        <f t="shared" si="349"/>
        <v>2.1000000000000001E-2</v>
      </c>
      <c r="J1157" s="33">
        <f t="shared" si="356"/>
        <v>44834</v>
      </c>
      <c r="K1157" s="2">
        <f t="shared" si="357"/>
        <v>47</v>
      </c>
      <c r="L1157" s="17">
        <f t="shared" si="358"/>
        <v>48</v>
      </c>
      <c r="M1157" s="12">
        <f t="shared" si="359"/>
        <v>1.0039664239999999</v>
      </c>
      <c r="N1157" s="12">
        <f t="shared" ca="1" si="360"/>
        <v>1.0287357619999999</v>
      </c>
      <c r="O1157" s="17">
        <f t="shared" si="361"/>
        <v>0</v>
      </c>
      <c r="P1157" s="14">
        <f t="shared" ca="1" si="362"/>
        <v>28.73576199</v>
      </c>
      <c r="Q1157" s="21">
        <f t="shared" si="347"/>
        <v>0</v>
      </c>
      <c r="R1157" s="14">
        <f t="shared" si="350"/>
        <v>0</v>
      </c>
      <c r="S1157" s="4" t="str">
        <f t="shared" si="363"/>
        <v>J=</v>
      </c>
      <c r="T1157" s="33">
        <f t="shared" si="364"/>
        <v>45015</v>
      </c>
      <c r="U1157" s="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</row>
    <row r="1158" spans="1:148" x14ac:dyDescent="0.15">
      <c r="A1158" s="41">
        <f t="shared" si="348"/>
        <v>44907</v>
      </c>
      <c r="B1158" s="15">
        <f t="shared" ca="1" si="351"/>
        <v>1028.7357619899999</v>
      </c>
      <c r="C1158" s="14">
        <f t="shared" si="352"/>
        <v>1000</v>
      </c>
      <c r="D1158" s="13">
        <f ca="1">IF(A1158&lt;$B$1,VLOOKUP(A1158,[1]DI!$A$4:$B$15000,2,FALSE),0)</f>
        <v>0.13650000000000001</v>
      </c>
      <c r="E1158" s="14">
        <f t="shared" ca="1" si="353"/>
        <v>1.00050788</v>
      </c>
      <c r="F1158" s="14">
        <f ca="1">(TRUNC(PRODUCT($E$12:$E1157),16))</f>
        <v>1.20763807531469</v>
      </c>
      <c r="G1158" s="14">
        <f t="shared" ca="1" si="354"/>
        <v>1.17856122845438</v>
      </c>
      <c r="H1158" s="14">
        <f t="shared" ca="1" si="355"/>
        <v>1.0246714800000001</v>
      </c>
      <c r="I1158" s="13">
        <f t="shared" si="349"/>
        <v>2.1000000000000001E-2</v>
      </c>
      <c r="J1158" s="33">
        <f t="shared" si="356"/>
        <v>44834</v>
      </c>
      <c r="K1158" s="2">
        <f t="shared" si="357"/>
        <v>48</v>
      </c>
      <c r="L1158" s="17">
        <f t="shared" si="358"/>
        <v>48</v>
      </c>
      <c r="M1158" s="12">
        <f t="shared" si="359"/>
        <v>1.0039664239999999</v>
      </c>
      <c r="N1158" s="12">
        <f t="shared" ca="1" si="360"/>
        <v>1.0287357619999999</v>
      </c>
      <c r="O1158" s="17">
        <f t="shared" si="361"/>
        <v>0</v>
      </c>
      <c r="P1158" s="14">
        <f t="shared" ca="1" si="362"/>
        <v>28.73576199</v>
      </c>
      <c r="Q1158" s="21">
        <f t="shared" si="347"/>
        <v>0</v>
      </c>
      <c r="R1158" s="14">
        <f t="shared" si="350"/>
        <v>0</v>
      </c>
      <c r="S1158" s="4" t="str">
        <f t="shared" si="363"/>
        <v>J=</v>
      </c>
      <c r="T1158" s="33">
        <f t="shared" si="364"/>
        <v>45015</v>
      </c>
      <c r="U1158" s="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</row>
    <row r="1159" spans="1:148" x14ac:dyDescent="0.15">
      <c r="A1159" s="41">
        <f t="shared" si="348"/>
        <v>44908</v>
      </c>
      <c r="B1159" s="15">
        <f t="shared" ca="1" si="351"/>
        <v>1029.3431230000001</v>
      </c>
      <c r="C1159" s="14">
        <f t="shared" si="352"/>
        <v>1000</v>
      </c>
      <c r="D1159" s="13">
        <f ca="1">IF(A1159&lt;$B$1,VLOOKUP(A1159,[1]DI!$A$4:$B$15000,2,FALSE),0)</f>
        <v>0.13650000000000001</v>
      </c>
      <c r="E1159" s="14">
        <f t="shared" ca="1" si="353"/>
        <v>1.00050788</v>
      </c>
      <c r="F1159" s="14">
        <f ca="1">(TRUNC(PRODUCT($E$12:$E1158),16))</f>
        <v>1.2082514105403801</v>
      </c>
      <c r="G1159" s="14">
        <f t="shared" ca="1" si="354"/>
        <v>1.17856122845438</v>
      </c>
      <c r="H1159" s="14">
        <f t="shared" ca="1" si="355"/>
        <v>1.0251918900000001</v>
      </c>
      <c r="I1159" s="13">
        <f t="shared" si="349"/>
        <v>2.1000000000000001E-2</v>
      </c>
      <c r="J1159" s="33">
        <f t="shared" si="356"/>
        <v>44834</v>
      </c>
      <c r="K1159" s="2">
        <f t="shared" si="357"/>
        <v>49</v>
      </c>
      <c r="L1159" s="17">
        <f t="shared" si="358"/>
        <v>49</v>
      </c>
      <c r="M1159" s="12">
        <f t="shared" si="359"/>
        <v>1.0040492249999999</v>
      </c>
      <c r="N1159" s="12">
        <f t="shared" ca="1" si="360"/>
        <v>1.0293431230000001</v>
      </c>
      <c r="O1159" s="17">
        <f t="shared" si="361"/>
        <v>0</v>
      </c>
      <c r="P1159" s="14">
        <f t="shared" ca="1" si="362"/>
        <v>29.343122999999999</v>
      </c>
      <c r="Q1159" s="21">
        <f t="shared" si="347"/>
        <v>0</v>
      </c>
      <c r="R1159" s="14">
        <f t="shared" si="350"/>
        <v>0</v>
      </c>
      <c r="S1159" s="4" t="str">
        <f t="shared" si="363"/>
        <v>J=</v>
      </c>
      <c r="T1159" s="33">
        <f t="shared" si="364"/>
        <v>45015</v>
      </c>
      <c r="U1159" s="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</row>
    <row r="1160" spans="1:148" x14ac:dyDescent="0.15">
      <c r="A1160" s="41">
        <f t="shared" si="348"/>
        <v>44909</v>
      </c>
      <c r="B1160" s="15">
        <f t="shared" ca="1" si="351"/>
        <v>1029.950838</v>
      </c>
      <c r="C1160" s="14">
        <f t="shared" si="352"/>
        <v>1000</v>
      </c>
      <c r="D1160" s="13">
        <f ca="1">IF(A1160&lt;$B$1,VLOOKUP(A1160,[1]DI!$A$4:$B$15000,2,FALSE),0)</f>
        <v>0.13650000000000001</v>
      </c>
      <c r="E1160" s="14">
        <f t="shared" ca="1" si="353"/>
        <v>1.00050788</v>
      </c>
      <c r="F1160" s="14">
        <f ca="1">(TRUNC(PRODUCT($E$12:$E1159),16))</f>
        <v>1.2088650572667701</v>
      </c>
      <c r="G1160" s="14">
        <f t="shared" ca="1" si="354"/>
        <v>1.17856122845438</v>
      </c>
      <c r="H1160" s="14">
        <f t="shared" ca="1" si="355"/>
        <v>1.0257125600000001</v>
      </c>
      <c r="I1160" s="13">
        <f t="shared" si="349"/>
        <v>2.1000000000000001E-2</v>
      </c>
      <c r="J1160" s="33">
        <f t="shared" si="356"/>
        <v>44834</v>
      </c>
      <c r="K1160" s="2">
        <f t="shared" si="357"/>
        <v>50</v>
      </c>
      <c r="L1160" s="17">
        <f t="shared" si="358"/>
        <v>50</v>
      </c>
      <c r="M1160" s="12">
        <f t="shared" si="359"/>
        <v>1.0041320330000001</v>
      </c>
      <c r="N1160" s="12">
        <f t="shared" ca="1" si="360"/>
        <v>1.029950838</v>
      </c>
      <c r="O1160" s="17">
        <f t="shared" si="361"/>
        <v>0</v>
      </c>
      <c r="P1160" s="14">
        <f t="shared" ca="1" si="362"/>
        <v>29.950838000000001</v>
      </c>
      <c r="Q1160" s="21">
        <f t="shared" si="347"/>
        <v>0</v>
      </c>
      <c r="R1160" s="14">
        <f t="shared" si="350"/>
        <v>0</v>
      </c>
      <c r="S1160" s="4" t="str">
        <f t="shared" si="363"/>
        <v>J=</v>
      </c>
      <c r="T1160" s="33">
        <f t="shared" si="364"/>
        <v>45015</v>
      </c>
      <c r="U1160" s="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</row>
    <row r="1161" spans="1:148" x14ac:dyDescent="0.15">
      <c r="A1161" s="41">
        <f t="shared" si="348"/>
        <v>44910</v>
      </c>
      <c r="B1161" s="15">
        <f t="shared" ca="1" si="351"/>
        <v>1030.5589179999999</v>
      </c>
      <c r="C1161" s="14">
        <f t="shared" si="352"/>
        <v>1000</v>
      </c>
      <c r="D1161" s="13">
        <f ca="1">IF(A1161&lt;$B$1,VLOOKUP(A1161,[1]DI!$A$4:$B$15000,2,FALSE),0)</f>
        <v>0.13650000000000001</v>
      </c>
      <c r="E1161" s="14">
        <f t="shared" ca="1" si="353"/>
        <v>1.00050788</v>
      </c>
      <c r="F1161" s="14">
        <f ca="1">(TRUNC(PRODUCT($E$12:$E1160),16))</f>
        <v>1.2094790156520501</v>
      </c>
      <c r="G1161" s="14">
        <f t="shared" ca="1" si="354"/>
        <v>1.17856122845438</v>
      </c>
      <c r="H1161" s="14">
        <f t="shared" ca="1" si="355"/>
        <v>1.0262335</v>
      </c>
      <c r="I1161" s="13">
        <f t="shared" si="349"/>
        <v>2.1000000000000001E-2</v>
      </c>
      <c r="J1161" s="33">
        <f t="shared" si="356"/>
        <v>44834</v>
      </c>
      <c r="K1161" s="2">
        <f t="shared" si="357"/>
        <v>51</v>
      </c>
      <c r="L1161" s="17">
        <f t="shared" si="358"/>
        <v>51</v>
      </c>
      <c r="M1161" s="12">
        <f t="shared" si="359"/>
        <v>1.0042148479999999</v>
      </c>
      <c r="N1161" s="12">
        <f t="shared" ca="1" si="360"/>
        <v>1.0305589180000001</v>
      </c>
      <c r="O1161" s="17">
        <f t="shared" si="361"/>
        <v>0</v>
      </c>
      <c r="P1161" s="14">
        <f t="shared" ca="1" si="362"/>
        <v>30.558917999999998</v>
      </c>
      <c r="Q1161" s="21">
        <f t="shared" si="347"/>
        <v>0</v>
      </c>
      <c r="R1161" s="14">
        <f t="shared" si="350"/>
        <v>0</v>
      </c>
      <c r="S1161" s="4" t="str">
        <f t="shared" si="363"/>
        <v>J=</v>
      </c>
      <c r="T1161" s="33">
        <f t="shared" si="364"/>
        <v>45015</v>
      </c>
      <c r="U1161" s="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</row>
    <row r="1162" spans="1:148" x14ac:dyDescent="0.15">
      <c r="A1162" s="41">
        <f t="shared" si="348"/>
        <v>44911</v>
      </c>
      <c r="B1162" s="15">
        <f t="shared" ca="1" si="351"/>
        <v>1031.1673519999999</v>
      </c>
      <c r="C1162" s="14">
        <f t="shared" si="352"/>
        <v>1000</v>
      </c>
      <c r="D1162" s="13">
        <f ca="1">IF(A1162&lt;$B$1,VLOOKUP(A1162,[1]DI!$A$4:$B$15000,2,FALSE),0)</f>
        <v>0.13650000000000001</v>
      </c>
      <c r="E1162" s="14">
        <f t="shared" ca="1" si="353"/>
        <v>1.00050788</v>
      </c>
      <c r="F1162" s="14">
        <f ca="1">(TRUNC(PRODUCT($E$12:$E1161),16))</f>
        <v>1.2100932858545199</v>
      </c>
      <c r="G1162" s="14">
        <f t="shared" ca="1" si="354"/>
        <v>1.17856122845438</v>
      </c>
      <c r="H1162" s="14">
        <f t="shared" ca="1" si="355"/>
        <v>1.0267546999999999</v>
      </c>
      <c r="I1162" s="13">
        <f t="shared" si="349"/>
        <v>2.1000000000000001E-2</v>
      </c>
      <c r="J1162" s="33">
        <f t="shared" si="356"/>
        <v>44834</v>
      </c>
      <c r="K1162" s="2">
        <f t="shared" si="357"/>
        <v>52</v>
      </c>
      <c r="L1162" s="17">
        <f t="shared" si="358"/>
        <v>52</v>
      </c>
      <c r="M1162" s="12">
        <f t="shared" si="359"/>
        <v>1.0042976690000001</v>
      </c>
      <c r="N1162" s="12">
        <f t="shared" ca="1" si="360"/>
        <v>1.031167352</v>
      </c>
      <c r="O1162" s="17">
        <f t="shared" si="361"/>
        <v>0</v>
      </c>
      <c r="P1162" s="14">
        <f t="shared" ca="1" si="362"/>
        <v>31.167352000000001</v>
      </c>
      <c r="Q1162" s="21">
        <f t="shared" si="347"/>
        <v>0</v>
      </c>
      <c r="R1162" s="14">
        <f t="shared" si="350"/>
        <v>0</v>
      </c>
      <c r="S1162" s="4" t="str">
        <f t="shared" si="363"/>
        <v>J=</v>
      </c>
      <c r="T1162" s="33">
        <f t="shared" si="364"/>
        <v>45015</v>
      </c>
      <c r="U1162" s="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</row>
    <row r="1163" spans="1:148" x14ac:dyDescent="0.15">
      <c r="A1163" s="41">
        <f t="shared" si="348"/>
        <v>44912</v>
      </c>
      <c r="B1163" s="15">
        <f t="shared" ca="1" si="351"/>
        <v>1031.7761499999999</v>
      </c>
      <c r="C1163" s="14">
        <f t="shared" si="352"/>
        <v>1000</v>
      </c>
      <c r="D1163" s="13">
        <f ca="1">IF(A1163&lt;$B$1,VLOOKUP(A1163,[1]DI!$A$4:$B$15000,2,FALSE),0)</f>
        <v>0</v>
      </c>
      <c r="E1163" s="14">
        <f t="shared" ca="1" si="353"/>
        <v>1</v>
      </c>
      <c r="F1163" s="14">
        <f ca="1">(TRUNC(PRODUCT($E$12:$E1162),16))</f>
        <v>1.21070786803254</v>
      </c>
      <c r="G1163" s="14">
        <f t="shared" ca="1" si="354"/>
        <v>1.17856122845438</v>
      </c>
      <c r="H1163" s="14">
        <f t="shared" ca="1" si="355"/>
        <v>1.0272761699999999</v>
      </c>
      <c r="I1163" s="13">
        <f t="shared" si="349"/>
        <v>2.1000000000000001E-2</v>
      </c>
      <c r="J1163" s="33">
        <f t="shared" si="356"/>
        <v>44834</v>
      </c>
      <c r="K1163" s="2">
        <f t="shared" si="357"/>
        <v>52</v>
      </c>
      <c r="L1163" s="17">
        <f t="shared" si="358"/>
        <v>53</v>
      </c>
      <c r="M1163" s="12">
        <f t="shared" si="359"/>
        <v>1.0043804970000001</v>
      </c>
      <c r="N1163" s="12">
        <f t="shared" ca="1" si="360"/>
        <v>1.03177615</v>
      </c>
      <c r="O1163" s="17">
        <f t="shared" si="361"/>
        <v>0</v>
      </c>
      <c r="P1163" s="14">
        <f t="shared" ca="1" si="362"/>
        <v>31.776150000000001</v>
      </c>
      <c r="Q1163" s="21">
        <f t="shared" si="347"/>
        <v>0</v>
      </c>
      <c r="R1163" s="14">
        <f t="shared" si="350"/>
        <v>0</v>
      </c>
      <c r="S1163" s="4" t="str">
        <f t="shared" si="363"/>
        <v>J=</v>
      </c>
      <c r="T1163" s="33">
        <f t="shared" si="364"/>
        <v>45015</v>
      </c>
      <c r="U1163" s="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</row>
    <row r="1164" spans="1:148" x14ac:dyDescent="0.15">
      <c r="A1164" s="41">
        <f t="shared" si="348"/>
        <v>44913</v>
      </c>
      <c r="B1164" s="15">
        <f t="shared" ca="1" si="351"/>
        <v>1031.7761499999999</v>
      </c>
      <c r="C1164" s="14">
        <f t="shared" si="352"/>
        <v>1000</v>
      </c>
      <c r="D1164" s="13">
        <f ca="1">IF(A1164&lt;$B$1,VLOOKUP(A1164,[1]DI!$A$4:$B$15000,2,FALSE),0)</f>
        <v>0</v>
      </c>
      <c r="E1164" s="14">
        <f t="shared" ca="1" si="353"/>
        <v>1</v>
      </c>
      <c r="F1164" s="14">
        <f ca="1">(TRUNC(PRODUCT($E$12:$E1163),16))</f>
        <v>1.21070786803254</v>
      </c>
      <c r="G1164" s="14">
        <f t="shared" ca="1" si="354"/>
        <v>1.17856122845438</v>
      </c>
      <c r="H1164" s="14">
        <f t="shared" ca="1" si="355"/>
        <v>1.0272761699999999</v>
      </c>
      <c r="I1164" s="13">
        <f t="shared" si="349"/>
        <v>2.1000000000000001E-2</v>
      </c>
      <c r="J1164" s="33">
        <f t="shared" si="356"/>
        <v>44834</v>
      </c>
      <c r="K1164" s="2">
        <f t="shared" si="357"/>
        <v>52</v>
      </c>
      <c r="L1164" s="17">
        <f t="shared" si="358"/>
        <v>53</v>
      </c>
      <c r="M1164" s="12">
        <f t="shared" si="359"/>
        <v>1.0043804970000001</v>
      </c>
      <c r="N1164" s="12">
        <f t="shared" ca="1" si="360"/>
        <v>1.03177615</v>
      </c>
      <c r="O1164" s="17">
        <f t="shared" si="361"/>
        <v>0</v>
      </c>
      <c r="P1164" s="14">
        <f t="shared" ca="1" si="362"/>
        <v>31.776150000000001</v>
      </c>
      <c r="Q1164" s="21">
        <f t="shared" ref="Q1164:Q1227" si="365">IF($O1164&gt;0,VLOOKUP($O1164,$W$12:$AC$150,7),0)</f>
        <v>0</v>
      </c>
      <c r="R1164" s="14">
        <f t="shared" si="350"/>
        <v>0</v>
      </c>
      <c r="S1164" s="4" t="str">
        <f t="shared" si="363"/>
        <v>J=</v>
      </c>
      <c r="T1164" s="33">
        <f t="shared" si="364"/>
        <v>45015</v>
      </c>
      <c r="U1164" s="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</row>
    <row r="1165" spans="1:148" x14ac:dyDescent="0.15">
      <c r="A1165" s="41">
        <f t="shared" ref="A1165:A1228" si="366">(A1164+1)</f>
        <v>44914</v>
      </c>
      <c r="B1165" s="15">
        <f t="shared" ca="1" si="351"/>
        <v>1031.7761499999999</v>
      </c>
      <c r="C1165" s="14">
        <f t="shared" si="352"/>
        <v>1000</v>
      </c>
      <c r="D1165" s="13">
        <f ca="1">IF(A1165&lt;$B$1,VLOOKUP(A1165,[1]DI!$A$4:$B$15000,2,FALSE),0)</f>
        <v>0.13650000000000001</v>
      </c>
      <c r="E1165" s="14">
        <f t="shared" ca="1" si="353"/>
        <v>1.00050788</v>
      </c>
      <c r="F1165" s="14">
        <f ca="1">(TRUNC(PRODUCT($E$12:$E1164),16))</f>
        <v>1.21070786803254</v>
      </c>
      <c r="G1165" s="14">
        <f t="shared" ca="1" si="354"/>
        <v>1.17856122845438</v>
      </c>
      <c r="H1165" s="14">
        <f t="shared" ca="1" si="355"/>
        <v>1.0272761699999999</v>
      </c>
      <c r="I1165" s="13">
        <f t="shared" ref="I1165:I1228" si="367">I1164</f>
        <v>2.1000000000000001E-2</v>
      </c>
      <c r="J1165" s="33">
        <f t="shared" si="356"/>
        <v>44834</v>
      </c>
      <c r="K1165" s="2">
        <f t="shared" si="357"/>
        <v>53</v>
      </c>
      <c r="L1165" s="17">
        <f t="shared" si="358"/>
        <v>53</v>
      </c>
      <c r="M1165" s="12">
        <f t="shared" si="359"/>
        <v>1.0043804970000001</v>
      </c>
      <c r="N1165" s="12">
        <f t="shared" ca="1" si="360"/>
        <v>1.03177615</v>
      </c>
      <c r="O1165" s="17">
        <f t="shared" si="361"/>
        <v>0</v>
      </c>
      <c r="P1165" s="14">
        <f t="shared" ca="1" si="362"/>
        <v>31.776150000000001</v>
      </c>
      <c r="Q1165" s="21">
        <f t="shared" si="365"/>
        <v>0</v>
      </c>
      <c r="R1165" s="14">
        <f t="shared" ref="R1165:R1228" si="368">IF(Q1165&gt;0,TRUNC(Q1165*C1165,8),0)</f>
        <v>0</v>
      </c>
      <c r="S1165" s="4" t="str">
        <f t="shared" si="363"/>
        <v>J=</v>
      </c>
      <c r="T1165" s="33">
        <f t="shared" si="364"/>
        <v>45015</v>
      </c>
      <c r="U1165" s="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</row>
    <row r="1166" spans="1:148" x14ac:dyDescent="0.15">
      <c r="A1166" s="41">
        <f t="shared" si="366"/>
        <v>44915</v>
      </c>
      <c r="B1166" s="15">
        <f t="shared" ca="1" si="351"/>
        <v>1032.385313</v>
      </c>
      <c r="C1166" s="14">
        <f t="shared" si="352"/>
        <v>1000</v>
      </c>
      <c r="D1166" s="13">
        <f ca="1">IF(A1166&lt;$B$1,VLOOKUP(A1166,[1]DI!$A$4:$B$15000,2,FALSE),0)</f>
        <v>0.13650000000000001</v>
      </c>
      <c r="E1166" s="14">
        <f t="shared" ca="1" si="353"/>
        <v>1.00050788</v>
      </c>
      <c r="F1166" s="14">
        <f ca="1">(TRUNC(PRODUCT($E$12:$E1165),16))</f>
        <v>1.2113227623445599</v>
      </c>
      <c r="G1166" s="14">
        <f t="shared" ca="1" si="354"/>
        <v>1.17856122845438</v>
      </c>
      <c r="H1166" s="14">
        <f t="shared" ca="1" si="355"/>
        <v>1.0277979100000001</v>
      </c>
      <c r="I1166" s="13">
        <f t="shared" si="367"/>
        <v>2.1000000000000001E-2</v>
      </c>
      <c r="J1166" s="33">
        <f t="shared" si="356"/>
        <v>44834</v>
      </c>
      <c r="K1166" s="2">
        <f t="shared" si="357"/>
        <v>54</v>
      </c>
      <c r="L1166" s="17">
        <f t="shared" si="358"/>
        <v>54</v>
      </c>
      <c r="M1166" s="12">
        <f t="shared" si="359"/>
        <v>1.004463332</v>
      </c>
      <c r="N1166" s="12">
        <f t="shared" ca="1" si="360"/>
        <v>1.032385313</v>
      </c>
      <c r="O1166" s="17">
        <f t="shared" si="361"/>
        <v>0</v>
      </c>
      <c r="P1166" s="14">
        <f t="shared" ca="1" si="362"/>
        <v>32.385312999999996</v>
      </c>
      <c r="Q1166" s="21">
        <f t="shared" si="365"/>
        <v>0</v>
      </c>
      <c r="R1166" s="14">
        <f t="shared" si="368"/>
        <v>0</v>
      </c>
      <c r="S1166" s="4" t="str">
        <f t="shared" si="363"/>
        <v>J=</v>
      </c>
      <c r="T1166" s="33">
        <f t="shared" si="364"/>
        <v>45015</v>
      </c>
      <c r="U1166" s="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</row>
    <row r="1167" spans="1:148" x14ac:dyDescent="0.15">
      <c r="A1167" s="41">
        <f t="shared" si="366"/>
        <v>44916</v>
      </c>
      <c r="B1167" s="15">
        <f t="shared" ca="1" si="351"/>
        <v>1032.994821</v>
      </c>
      <c r="C1167" s="14">
        <f t="shared" si="352"/>
        <v>1000</v>
      </c>
      <c r="D1167" s="13">
        <f ca="1">IF(A1167&lt;$B$1,VLOOKUP(A1167,[1]DI!$A$4:$B$15000,2,FALSE),0)</f>
        <v>0.13650000000000001</v>
      </c>
      <c r="E1167" s="14">
        <f t="shared" ca="1" si="353"/>
        <v>1.00050788</v>
      </c>
      <c r="F1167" s="14">
        <f ca="1">(TRUNC(PRODUCT($E$12:$E1166),16))</f>
        <v>1.2119379689491001</v>
      </c>
      <c r="G1167" s="14">
        <f t="shared" ca="1" si="354"/>
        <v>1.17856122845438</v>
      </c>
      <c r="H1167" s="14">
        <f t="shared" ca="1" si="355"/>
        <v>1.0283199000000001</v>
      </c>
      <c r="I1167" s="13">
        <f t="shared" si="367"/>
        <v>2.1000000000000001E-2</v>
      </c>
      <c r="J1167" s="33">
        <f t="shared" si="356"/>
        <v>44834</v>
      </c>
      <c r="K1167" s="2">
        <f t="shared" si="357"/>
        <v>55</v>
      </c>
      <c r="L1167" s="17">
        <f t="shared" si="358"/>
        <v>55</v>
      </c>
      <c r="M1167" s="12">
        <f t="shared" si="359"/>
        <v>1.0045461739999999</v>
      </c>
      <c r="N1167" s="12">
        <f t="shared" ca="1" si="360"/>
        <v>1.032994821</v>
      </c>
      <c r="O1167" s="17">
        <f t="shared" si="361"/>
        <v>0</v>
      </c>
      <c r="P1167" s="14">
        <f t="shared" ca="1" si="362"/>
        <v>32.994821000000002</v>
      </c>
      <c r="Q1167" s="21">
        <f t="shared" si="365"/>
        <v>0</v>
      </c>
      <c r="R1167" s="14">
        <f t="shared" si="368"/>
        <v>0</v>
      </c>
      <c r="S1167" s="4" t="str">
        <f t="shared" si="363"/>
        <v>J=</v>
      </c>
      <c r="T1167" s="33">
        <f t="shared" si="364"/>
        <v>45015</v>
      </c>
      <c r="U1167" s="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</row>
    <row r="1168" spans="1:148" x14ac:dyDescent="0.15">
      <c r="A1168" s="41">
        <f t="shared" si="366"/>
        <v>44917</v>
      </c>
      <c r="B1168" s="15">
        <f t="shared" ca="1" si="351"/>
        <v>1033.6047040000001</v>
      </c>
      <c r="C1168" s="14">
        <f t="shared" si="352"/>
        <v>1000</v>
      </c>
      <c r="D1168" s="13">
        <f ca="1">IF(A1168&lt;$B$1,VLOOKUP(A1168,[1]DI!$A$4:$B$15000,2,FALSE),0)</f>
        <v>0.13650000000000001</v>
      </c>
      <c r="E1168" s="14">
        <f t="shared" ca="1" si="353"/>
        <v>1.00050788</v>
      </c>
      <c r="F1168" s="14">
        <f ca="1">(TRUNC(PRODUCT($E$12:$E1167),16))</f>
        <v>1.2125534880047699</v>
      </c>
      <c r="G1168" s="14">
        <f t="shared" ca="1" si="354"/>
        <v>1.17856122845438</v>
      </c>
      <c r="H1168" s="14">
        <f t="shared" ca="1" si="355"/>
        <v>1.0288421699999999</v>
      </c>
      <c r="I1168" s="13">
        <f t="shared" si="367"/>
        <v>2.1000000000000001E-2</v>
      </c>
      <c r="J1168" s="33">
        <f t="shared" si="356"/>
        <v>44834</v>
      </c>
      <c r="K1168" s="2">
        <f t="shared" si="357"/>
        <v>56</v>
      </c>
      <c r="L1168" s="17">
        <f t="shared" si="358"/>
        <v>56</v>
      </c>
      <c r="M1168" s="12">
        <f t="shared" si="359"/>
        <v>1.0046290229999999</v>
      </c>
      <c r="N1168" s="12">
        <f t="shared" ca="1" si="360"/>
        <v>1.033604704</v>
      </c>
      <c r="O1168" s="17">
        <f t="shared" si="361"/>
        <v>0</v>
      </c>
      <c r="P1168" s="14">
        <f t="shared" ca="1" si="362"/>
        <v>33.604703999999998</v>
      </c>
      <c r="Q1168" s="21">
        <f t="shared" si="365"/>
        <v>0</v>
      </c>
      <c r="R1168" s="14">
        <f t="shared" si="368"/>
        <v>0</v>
      </c>
      <c r="S1168" s="4" t="str">
        <f t="shared" si="363"/>
        <v>J=</v>
      </c>
      <c r="T1168" s="33">
        <f t="shared" si="364"/>
        <v>45015</v>
      </c>
      <c r="U1168" s="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</row>
    <row r="1169" spans="1:148" x14ac:dyDescent="0.15">
      <c r="A1169" s="41">
        <f t="shared" si="366"/>
        <v>44918</v>
      </c>
      <c r="B1169" s="15">
        <f t="shared" ca="1" si="351"/>
        <v>1034.2149420000001</v>
      </c>
      <c r="C1169" s="14">
        <f t="shared" si="352"/>
        <v>1000</v>
      </c>
      <c r="D1169" s="13">
        <f ca="1">IF(A1169&lt;$B$1,VLOOKUP(A1169,[1]DI!$A$4:$B$15000,2,FALSE),0)</f>
        <v>0.13650000000000001</v>
      </c>
      <c r="E1169" s="14">
        <f t="shared" ca="1" si="353"/>
        <v>1.00050788</v>
      </c>
      <c r="F1169" s="14">
        <f ca="1">(TRUNC(PRODUCT($E$12:$E1168),16))</f>
        <v>1.21316931967026</v>
      </c>
      <c r="G1169" s="14">
        <f t="shared" ca="1" si="354"/>
        <v>1.17856122845438</v>
      </c>
      <c r="H1169" s="14">
        <f t="shared" ca="1" si="355"/>
        <v>1.0293646999999999</v>
      </c>
      <c r="I1169" s="13">
        <f t="shared" si="367"/>
        <v>2.1000000000000001E-2</v>
      </c>
      <c r="J1169" s="33">
        <f t="shared" si="356"/>
        <v>44834</v>
      </c>
      <c r="K1169" s="2">
        <f t="shared" si="357"/>
        <v>57</v>
      </c>
      <c r="L1169" s="17">
        <f t="shared" si="358"/>
        <v>57</v>
      </c>
      <c r="M1169" s="12">
        <f t="shared" si="359"/>
        <v>1.004711879</v>
      </c>
      <c r="N1169" s="12">
        <f t="shared" ca="1" si="360"/>
        <v>1.034214942</v>
      </c>
      <c r="O1169" s="17">
        <f t="shared" si="361"/>
        <v>0</v>
      </c>
      <c r="P1169" s="14">
        <f t="shared" ca="1" si="362"/>
        <v>34.214942000000001</v>
      </c>
      <c r="Q1169" s="21">
        <f t="shared" si="365"/>
        <v>0</v>
      </c>
      <c r="R1169" s="14">
        <f t="shared" si="368"/>
        <v>0</v>
      </c>
      <c r="S1169" s="4" t="str">
        <f t="shared" si="363"/>
        <v>J=</v>
      </c>
      <c r="T1169" s="33">
        <f t="shared" si="364"/>
        <v>45015</v>
      </c>
      <c r="U1169" s="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</row>
    <row r="1170" spans="1:148" x14ac:dyDescent="0.15">
      <c r="A1170" s="41">
        <f t="shared" si="366"/>
        <v>44919</v>
      </c>
      <c r="B1170" s="15">
        <f t="shared" ca="1" si="351"/>
        <v>1034.8255340000001</v>
      </c>
      <c r="C1170" s="14">
        <f t="shared" si="352"/>
        <v>1000</v>
      </c>
      <c r="D1170" s="13">
        <f ca="1">IF(A1170&lt;$B$1,VLOOKUP(A1170,[1]DI!$A$4:$B$15000,2,FALSE),0)</f>
        <v>0</v>
      </c>
      <c r="E1170" s="14">
        <f t="shared" ca="1" si="353"/>
        <v>1</v>
      </c>
      <c r="F1170" s="14">
        <f ca="1">(TRUNC(PRODUCT($E$12:$E1169),16))</f>
        <v>1.21378546410433</v>
      </c>
      <c r="G1170" s="14">
        <f t="shared" ca="1" si="354"/>
        <v>1.17856122845438</v>
      </c>
      <c r="H1170" s="14">
        <f t="shared" ca="1" si="355"/>
        <v>1.0298874899999999</v>
      </c>
      <c r="I1170" s="13">
        <f t="shared" si="367"/>
        <v>2.1000000000000001E-2</v>
      </c>
      <c r="J1170" s="33">
        <f t="shared" si="356"/>
        <v>44834</v>
      </c>
      <c r="K1170" s="2">
        <f t="shared" si="357"/>
        <v>57</v>
      </c>
      <c r="L1170" s="17">
        <f t="shared" si="358"/>
        <v>58</v>
      </c>
      <c r="M1170" s="12">
        <f t="shared" si="359"/>
        <v>1.004794741</v>
      </c>
      <c r="N1170" s="12">
        <f t="shared" ca="1" si="360"/>
        <v>1.0348255340000001</v>
      </c>
      <c r="O1170" s="17">
        <f t="shared" si="361"/>
        <v>0</v>
      </c>
      <c r="P1170" s="14">
        <f t="shared" ca="1" si="362"/>
        <v>34.825533999999998</v>
      </c>
      <c r="Q1170" s="21">
        <f t="shared" si="365"/>
        <v>0</v>
      </c>
      <c r="R1170" s="14">
        <f t="shared" si="368"/>
        <v>0</v>
      </c>
      <c r="S1170" s="4" t="str">
        <f t="shared" si="363"/>
        <v>J=</v>
      </c>
      <c r="T1170" s="33">
        <f t="shared" si="364"/>
        <v>45015</v>
      </c>
      <c r="U1170" s="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</row>
    <row r="1171" spans="1:148" x14ac:dyDescent="0.15">
      <c r="A1171" s="41">
        <f t="shared" si="366"/>
        <v>44920</v>
      </c>
      <c r="B1171" s="15">
        <f t="shared" ca="1" si="351"/>
        <v>1034.8255340000001</v>
      </c>
      <c r="C1171" s="14">
        <f t="shared" si="352"/>
        <v>1000</v>
      </c>
      <c r="D1171" s="13">
        <f ca="1">IF(A1171&lt;$B$1,VLOOKUP(A1171,[1]DI!$A$4:$B$15000,2,FALSE),0)</f>
        <v>0</v>
      </c>
      <c r="E1171" s="14">
        <f t="shared" ca="1" si="353"/>
        <v>1</v>
      </c>
      <c r="F1171" s="14">
        <f ca="1">(TRUNC(PRODUCT($E$12:$E1170),16))</f>
        <v>1.21378546410433</v>
      </c>
      <c r="G1171" s="14">
        <f t="shared" ca="1" si="354"/>
        <v>1.17856122845438</v>
      </c>
      <c r="H1171" s="14">
        <f t="shared" ca="1" si="355"/>
        <v>1.0298874899999999</v>
      </c>
      <c r="I1171" s="13">
        <f t="shared" si="367"/>
        <v>2.1000000000000001E-2</v>
      </c>
      <c r="J1171" s="33">
        <f t="shared" si="356"/>
        <v>44834</v>
      </c>
      <c r="K1171" s="2">
        <f t="shared" si="357"/>
        <v>57</v>
      </c>
      <c r="L1171" s="17">
        <f t="shared" si="358"/>
        <v>58</v>
      </c>
      <c r="M1171" s="12">
        <f t="shared" si="359"/>
        <v>1.004794741</v>
      </c>
      <c r="N1171" s="12">
        <f t="shared" ca="1" si="360"/>
        <v>1.0348255340000001</v>
      </c>
      <c r="O1171" s="17">
        <f t="shared" si="361"/>
        <v>0</v>
      </c>
      <c r="P1171" s="14">
        <f t="shared" ca="1" si="362"/>
        <v>34.825533999999998</v>
      </c>
      <c r="Q1171" s="21">
        <f t="shared" si="365"/>
        <v>0</v>
      </c>
      <c r="R1171" s="14">
        <f t="shared" si="368"/>
        <v>0</v>
      </c>
      <c r="S1171" s="4" t="str">
        <f t="shared" si="363"/>
        <v>J=</v>
      </c>
      <c r="T1171" s="33">
        <f t="shared" si="364"/>
        <v>45015</v>
      </c>
      <c r="U1171" s="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</row>
    <row r="1172" spans="1:148" x14ac:dyDescent="0.15">
      <c r="A1172" s="41">
        <f t="shared" si="366"/>
        <v>44921</v>
      </c>
      <c r="B1172" s="15">
        <f t="shared" ca="1" si="351"/>
        <v>1034.8255340000001</v>
      </c>
      <c r="C1172" s="14">
        <f t="shared" si="352"/>
        <v>1000</v>
      </c>
      <c r="D1172" s="13">
        <f ca="1">IF(A1172&lt;$B$1,VLOOKUP(A1172,[1]DI!$A$4:$B$15000,2,FALSE),0)</f>
        <v>0.13650000000000001</v>
      </c>
      <c r="E1172" s="14">
        <f t="shared" ca="1" si="353"/>
        <v>1.00050788</v>
      </c>
      <c r="F1172" s="14">
        <f ca="1">(TRUNC(PRODUCT($E$12:$E1171),16))</f>
        <v>1.21378546410433</v>
      </c>
      <c r="G1172" s="14">
        <f t="shared" ca="1" si="354"/>
        <v>1.17856122845438</v>
      </c>
      <c r="H1172" s="14">
        <f t="shared" ca="1" si="355"/>
        <v>1.0298874899999999</v>
      </c>
      <c r="I1172" s="13">
        <f t="shared" si="367"/>
        <v>2.1000000000000001E-2</v>
      </c>
      <c r="J1172" s="33">
        <f t="shared" si="356"/>
        <v>44834</v>
      </c>
      <c r="K1172" s="2">
        <f t="shared" si="357"/>
        <v>58</v>
      </c>
      <c r="L1172" s="17">
        <f t="shared" si="358"/>
        <v>58</v>
      </c>
      <c r="M1172" s="12">
        <f t="shared" si="359"/>
        <v>1.004794741</v>
      </c>
      <c r="N1172" s="12">
        <f t="shared" ca="1" si="360"/>
        <v>1.0348255340000001</v>
      </c>
      <c r="O1172" s="17">
        <f t="shared" si="361"/>
        <v>0</v>
      </c>
      <c r="P1172" s="14">
        <f t="shared" ca="1" si="362"/>
        <v>34.825533999999998</v>
      </c>
      <c r="Q1172" s="21">
        <f t="shared" si="365"/>
        <v>0</v>
      </c>
      <c r="R1172" s="14">
        <f t="shared" si="368"/>
        <v>0</v>
      </c>
      <c r="S1172" s="4" t="str">
        <f t="shared" si="363"/>
        <v>J=</v>
      </c>
      <c r="T1172" s="33">
        <f t="shared" si="364"/>
        <v>45015</v>
      </c>
      <c r="U1172" s="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</row>
    <row r="1173" spans="1:148" x14ac:dyDescent="0.15">
      <c r="A1173" s="41">
        <f t="shared" si="366"/>
        <v>44922</v>
      </c>
      <c r="B1173" s="15">
        <f t="shared" ca="1" si="351"/>
        <v>1035.4364909999999</v>
      </c>
      <c r="C1173" s="14">
        <f t="shared" si="352"/>
        <v>1000</v>
      </c>
      <c r="D1173" s="13">
        <f ca="1">IF(A1173&lt;$B$1,VLOOKUP(A1173,[1]DI!$A$4:$B$15000,2,FALSE),0)</f>
        <v>0.13650000000000001</v>
      </c>
      <c r="E1173" s="14">
        <f t="shared" ca="1" si="353"/>
        <v>1.00050788</v>
      </c>
      <c r="F1173" s="14">
        <f ca="1">(TRUNC(PRODUCT($E$12:$E1172),16))</f>
        <v>1.2144019214658399</v>
      </c>
      <c r="G1173" s="14">
        <f t="shared" ca="1" si="354"/>
        <v>1.17856122845438</v>
      </c>
      <c r="H1173" s="14">
        <f t="shared" ca="1" si="355"/>
        <v>1.03041055</v>
      </c>
      <c r="I1173" s="13">
        <f t="shared" si="367"/>
        <v>2.1000000000000001E-2</v>
      </c>
      <c r="J1173" s="33">
        <f t="shared" si="356"/>
        <v>44834</v>
      </c>
      <c r="K1173" s="2">
        <f t="shared" si="357"/>
        <v>59</v>
      </c>
      <c r="L1173" s="17">
        <f t="shared" si="358"/>
        <v>59</v>
      </c>
      <c r="M1173" s="12">
        <f t="shared" si="359"/>
        <v>1.0048776100000001</v>
      </c>
      <c r="N1173" s="12">
        <f t="shared" ca="1" si="360"/>
        <v>1.035436491</v>
      </c>
      <c r="O1173" s="17">
        <f t="shared" si="361"/>
        <v>0</v>
      </c>
      <c r="P1173" s="14">
        <f t="shared" ca="1" si="362"/>
        <v>35.436490999999997</v>
      </c>
      <c r="Q1173" s="21">
        <f t="shared" si="365"/>
        <v>0</v>
      </c>
      <c r="R1173" s="14">
        <f t="shared" si="368"/>
        <v>0</v>
      </c>
      <c r="S1173" s="4" t="str">
        <f t="shared" si="363"/>
        <v>J=</v>
      </c>
      <c r="T1173" s="33">
        <f t="shared" si="364"/>
        <v>45015</v>
      </c>
      <c r="U1173" s="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</row>
    <row r="1174" spans="1:148" x14ac:dyDescent="0.15">
      <c r="A1174" s="41">
        <f t="shared" si="366"/>
        <v>44923</v>
      </c>
      <c r="B1174" s="15">
        <f t="shared" ca="1" si="351"/>
        <v>1036.0478029999999</v>
      </c>
      <c r="C1174" s="14">
        <f t="shared" si="352"/>
        <v>1000</v>
      </c>
      <c r="D1174" s="13">
        <f ca="1">IF(A1174&lt;$B$1,VLOOKUP(A1174,[1]DI!$A$4:$B$15000,2,FALSE),0)</f>
        <v>0.13650000000000001</v>
      </c>
      <c r="E1174" s="14">
        <f t="shared" ca="1" si="353"/>
        <v>1.00050788</v>
      </c>
      <c r="F1174" s="14">
        <f ca="1">(TRUNC(PRODUCT($E$12:$E1173),16))</f>
        <v>1.21501869191371</v>
      </c>
      <c r="G1174" s="14">
        <f t="shared" ca="1" si="354"/>
        <v>1.17856122845438</v>
      </c>
      <c r="H1174" s="14">
        <f t="shared" ca="1" si="355"/>
        <v>1.0309338699999999</v>
      </c>
      <c r="I1174" s="13">
        <f t="shared" si="367"/>
        <v>2.1000000000000001E-2</v>
      </c>
      <c r="J1174" s="33">
        <f t="shared" si="356"/>
        <v>44834</v>
      </c>
      <c r="K1174" s="2">
        <f t="shared" si="357"/>
        <v>60</v>
      </c>
      <c r="L1174" s="17">
        <f t="shared" si="358"/>
        <v>60</v>
      </c>
      <c r="M1174" s="12">
        <f t="shared" si="359"/>
        <v>1.0049604860000001</v>
      </c>
      <c r="N1174" s="12">
        <f t="shared" ca="1" si="360"/>
        <v>1.036047803</v>
      </c>
      <c r="O1174" s="17">
        <f t="shared" si="361"/>
        <v>0</v>
      </c>
      <c r="P1174" s="14">
        <f t="shared" ca="1" si="362"/>
        <v>36.047803000000002</v>
      </c>
      <c r="Q1174" s="21">
        <f t="shared" si="365"/>
        <v>0</v>
      </c>
      <c r="R1174" s="14">
        <f t="shared" si="368"/>
        <v>0</v>
      </c>
      <c r="S1174" s="4" t="str">
        <f t="shared" si="363"/>
        <v>J=</v>
      </c>
      <c r="T1174" s="33">
        <f t="shared" si="364"/>
        <v>45015</v>
      </c>
      <c r="U1174" s="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</row>
    <row r="1175" spans="1:148" x14ac:dyDescent="0.15">
      <c r="A1175" s="41">
        <f t="shared" si="366"/>
        <v>44924</v>
      </c>
      <c r="B1175" s="15">
        <f t="shared" ca="1" si="351"/>
        <v>1036.6594809999999</v>
      </c>
      <c r="C1175" s="14">
        <f t="shared" si="352"/>
        <v>1000</v>
      </c>
      <c r="D1175" s="13">
        <f ca="1">IF(A1175&lt;$B$1,VLOOKUP(A1175,[1]DI!$A$4:$B$15000,2,FALSE),0)</f>
        <v>0.13650000000000001</v>
      </c>
      <c r="E1175" s="14">
        <f t="shared" ca="1" si="353"/>
        <v>1.00050788</v>
      </c>
      <c r="F1175" s="14">
        <f ca="1">(TRUNC(PRODUCT($E$12:$E1174),16))</f>
        <v>1.21563577560696</v>
      </c>
      <c r="G1175" s="14">
        <f t="shared" ca="1" si="354"/>
        <v>1.17856122845438</v>
      </c>
      <c r="H1175" s="14">
        <f t="shared" ca="1" si="355"/>
        <v>1.0314574599999999</v>
      </c>
      <c r="I1175" s="13">
        <f t="shared" si="367"/>
        <v>2.1000000000000001E-2</v>
      </c>
      <c r="J1175" s="33">
        <f t="shared" si="356"/>
        <v>44834</v>
      </c>
      <c r="K1175" s="2">
        <f t="shared" si="357"/>
        <v>61</v>
      </c>
      <c r="L1175" s="17">
        <f t="shared" si="358"/>
        <v>61</v>
      </c>
      <c r="M1175" s="12">
        <f t="shared" si="359"/>
        <v>1.005043369</v>
      </c>
      <c r="N1175" s="12">
        <f t="shared" ca="1" si="360"/>
        <v>1.036659481</v>
      </c>
      <c r="O1175" s="17">
        <f t="shared" si="361"/>
        <v>0</v>
      </c>
      <c r="P1175" s="14">
        <f t="shared" ca="1" si="362"/>
        <v>36.659481</v>
      </c>
      <c r="Q1175" s="21">
        <f t="shared" si="365"/>
        <v>0</v>
      </c>
      <c r="R1175" s="14">
        <f t="shared" si="368"/>
        <v>0</v>
      </c>
      <c r="S1175" s="4" t="str">
        <f t="shared" si="363"/>
        <v>J=</v>
      </c>
      <c r="T1175" s="33">
        <f t="shared" si="364"/>
        <v>45015</v>
      </c>
      <c r="U1175" s="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</row>
    <row r="1176" spans="1:148" x14ac:dyDescent="0.15">
      <c r="A1176" s="41">
        <f t="shared" si="366"/>
        <v>44925</v>
      </c>
      <c r="B1176" s="15">
        <f t="shared" ca="1" si="351"/>
        <v>1037.2715239900001</v>
      </c>
      <c r="C1176" s="14">
        <f t="shared" si="352"/>
        <v>1000</v>
      </c>
      <c r="D1176" s="13">
        <f ca="1">IF(A1176&lt;$B$1,VLOOKUP(A1176,[1]DI!$A$4:$B$15000,2,FALSE),0)</f>
        <v>0.13650000000000001</v>
      </c>
      <c r="E1176" s="14">
        <f t="shared" ca="1" si="353"/>
        <v>1.00050788</v>
      </c>
      <c r="F1176" s="14">
        <f ca="1">(TRUNC(PRODUCT($E$12:$E1175),16))</f>
        <v>1.2162531727046799</v>
      </c>
      <c r="G1176" s="14">
        <f t="shared" ca="1" si="354"/>
        <v>1.17856122845438</v>
      </c>
      <c r="H1176" s="14">
        <f t="shared" ca="1" si="355"/>
        <v>1.0319813200000001</v>
      </c>
      <c r="I1176" s="13">
        <f t="shared" si="367"/>
        <v>2.1000000000000001E-2</v>
      </c>
      <c r="J1176" s="33">
        <f t="shared" si="356"/>
        <v>44834</v>
      </c>
      <c r="K1176" s="2">
        <f t="shared" si="357"/>
        <v>62</v>
      </c>
      <c r="L1176" s="17">
        <f t="shared" si="358"/>
        <v>62</v>
      </c>
      <c r="M1176" s="12">
        <f t="shared" si="359"/>
        <v>1.0051262590000001</v>
      </c>
      <c r="N1176" s="12">
        <f t="shared" ca="1" si="360"/>
        <v>1.0372715239999999</v>
      </c>
      <c r="O1176" s="17">
        <f t="shared" si="361"/>
        <v>0</v>
      </c>
      <c r="P1176" s="14">
        <f t="shared" ca="1" si="362"/>
        <v>37.271523989999999</v>
      </c>
      <c r="Q1176" s="21">
        <f t="shared" si="365"/>
        <v>0</v>
      </c>
      <c r="R1176" s="14">
        <f t="shared" si="368"/>
        <v>0</v>
      </c>
      <c r="S1176" s="4" t="str">
        <f t="shared" si="363"/>
        <v>J=</v>
      </c>
      <c r="T1176" s="33">
        <f t="shared" si="364"/>
        <v>45015</v>
      </c>
      <c r="U1176" s="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</row>
    <row r="1177" spans="1:148" x14ac:dyDescent="0.15">
      <c r="A1177" s="41">
        <f t="shared" si="366"/>
        <v>44926</v>
      </c>
      <c r="B1177" s="15">
        <f t="shared" ca="1" si="351"/>
        <v>1037.883922</v>
      </c>
      <c r="C1177" s="14">
        <f t="shared" si="352"/>
        <v>1000</v>
      </c>
      <c r="D1177" s="13">
        <f ca="1">IF(A1177&lt;$B$1,VLOOKUP(A1177,[1]DI!$A$4:$B$15000,2,FALSE),0)</f>
        <v>0</v>
      </c>
      <c r="E1177" s="14">
        <f t="shared" ca="1" si="353"/>
        <v>1</v>
      </c>
      <c r="F1177" s="14">
        <f ca="1">(TRUNC(PRODUCT($E$12:$E1176),16))</f>
        <v>1.21687088336603</v>
      </c>
      <c r="G1177" s="14">
        <f t="shared" ca="1" si="354"/>
        <v>1.17856122845438</v>
      </c>
      <c r="H1177" s="14">
        <f t="shared" ca="1" si="355"/>
        <v>1.03250544</v>
      </c>
      <c r="I1177" s="13">
        <f t="shared" si="367"/>
        <v>2.1000000000000001E-2</v>
      </c>
      <c r="J1177" s="33">
        <f t="shared" si="356"/>
        <v>44834</v>
      </c>
      <c r="K1177" s="2">
        <f t="shared" si="357"/>
        <v>62</v>
      </c>
      <c r="L1177" s="17">
        <f t="shared" si="358"/>
        <v>63</v>
      </c>
      <c r="M1177" s="12">
        <f t="shared" si="359"/>
        <v>1.005209156</v>
      </c>
      <c r="N1177" s="12">
        <f t="shared" ca="1" si="360"/>
        <v>1.037883922</v>
      </c>
      <c r="O1177" s="17">
        <f t="shared" si="361"/>
        <v>0</v>
      </c>
      <c r="P1177" s="14">
        <f t="shared" ca="1" si="362"/>
        <v>37.883921999999998</v>
      </c>
      <c r="Q1177" s="21">
        <f t="shared" si="365"/>
        <v>0</v>
      </c>
      <c r="R1177" s="14">
        <f t="shared" si="368"/>
        <v>0</v>
      </c>
      <c r="S1177" s="4" t="str">
        <f t="shared" si="363"/>
        <v>J=</v>
      </c>
      <c r="T1177" s="33">
        <f t="shared" si="364"/>
        <v>45015</v>
      </c>
      <c r="U1177" s="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</row>
    <row r="1178" spans="1:148" x14ac:dyDescent="0.15">
      <c r="A1178" s="41">
        <f t="shared" si="366"/>
        <v>44927</v>
      </c>
      <c r="B1178" s="15">
        <f t="shared" ca="1" si="351"/>
        <v>1037.883922</v>
      </c>
      <c r="C1178" s="14">
        <f t="shared" si="352"/>
        <v>1000</v>
      </c>
      <c r="D1178" s="13">
        <f ca="1">IF(A1178&lt;$B$1,VLOOKUP(A1178,[1]DI!$A$4:$B$15000,2,FALSE),0)</f>
        <v>0</v>
      </c>
      <c r="E1178" s="14">
        <f t="shared" ca="1" si="353"/>
        <v>1</v>
      </c>
      <c r="F1178" s="14">
        <f ca="1">(TRUNC(PRODUCT($E$12:$E1177),16))</f>
        <v>1.21687088336603</v>
      </c>
      <c r="G1178" s="14">
        <f t="shared" ca="1" si="354"/>
        <v>1.17856122845438</v>
      </c>
      <c r="H1178" s="14">
        <f t="shared" ca="1" si="355"/>
        <v>1.03250544</v>
      </c>
      <c r="I1178" s="13">
        <f t="shared" si="367"/>
        <v>2.1000000000000001E-2</v>
      </c>
      <c r="J1178" s="33">
        <f t="shared" si="356"/>
        <v>44834</v>
      </c>
      <c r="K1178" s="2">
        <f t="shared" si="357"/>
        <v>62</v>
      </c>
      <c r="L1178" s="17">
        <f t="shared" si="358"/>
        <v>63</v>
      </c>
      <c r="M1178" s="12">
        <f t="shared" si="359"/>
        <v>1.005209156</v>
      </c>
      <c r="N1178" s="12">
        <f t="shared" ca="1" si="360"/>
        <v>1.037883922</v>
      </c>
      <c r="O1178" s="17">
        <f t="shared" si="361"/>
        <v>0</v>
      </c>
      <c r="P1178" s="14">
        <f t="shared" ca="1" si="362"/>
        <v>37.883921999999998</v>
      </c>
      <c r="Q1178" s="21">
        <f t="shared" si="365"/>
        <v>0</v>
      </c>
      <c r="R1178" s="14">
        <f t="shared" si="368"/>
        <v>0</v>
      </c>
      <c r="S1178" s="4" t="str">
        <f t="shared" si="363"/>
        <v>J=</v>
      </c>
      <c r="T1178" s="33">
        <f t="shared" si="364"/>
        <v>45015</v>
      </c>
      <c r="U1178" s="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</row>
    <row r="1179" spans="1:148" x14ac:dyDescent="0.15">
      <c r="A1179" s="41">
        <f t="shared" si="366"/>
        <v>44928</v>
      </c>
      <c r="B1179" s="15">
        <f t="shared" ca="1" si="351"/>
        <v>1037.883922</v>
      </c>
      <c r="C1179" s="14">
        <f t="shared" si="352"/>
        <v>1000</v>
      </c>
      <c r="D1179" s="13">
        <f ca="1">IF(A1179&lt;$B$1,VLOOKUP(A1179,[1]DI!$A$4:$B$15000,2,FALSE),0)</f>
        <v>0.13650000000000001</v>
      </c>
      <c r="E1179" s="14">
        <f t="shared" ca="1" si="353"/>
        <v>1.00050788</v>
      </c>
      <c r="F1179" s="14">
        <f ca="1">(TRUNC(PRODUCT($E$12:$E1178),16))</f>
        <v>1.21687088336603</v>
      </c>
      <c r="G1179" s="14">
        <f t="shared" ca="1" si="354"/>
        <v>1.17856122845438</v>
      </c>
      <c r="H1179" s="14">
        <f t="shared" ca="1" si="355"/>
        <v>1.03250544</v>
      </c>
      <c r="I1179" s="13">
        <f t="shared" si="367"/>
        <v>2.1000000000000001E-2</v>
      </c>
      <c r="J1179" s="33">
        <f t="shared" si="356"/>
        <v>44834</v>
      </c>
      <c r="K1179" s="2">
        <f t="shared" si="357"/>
        <v>63</v>
      </c>
      <c r="L1179" s="17">
        <f t="shared" si="358"/>
        <v>63</v>
      </c>
      <c r="M1179" s="12">
        <f t="shared" si="359"/>
        <v>1.005209156</v>
      </c>
      <c r="N1179" s="12">
        <f t="shared" ca="1" si="360"/>
        <v>1.037883922</v>
      </c>
      <c r="O1179" s="17">
        <f t="shared" si="361"/>
        <v>0</v>
      </c>
      <c r="P1179" s="14">
        <f t="shared" ca="1" si="362"/>
        <v>37.883921999999998</v>
      </c>
      <c r="Q1179" s="21">
        <f t="shared" si="365"/>
        <v>0</v>
      </c>
      <c r="R1179" s="14">
        <f t="shared" si="368"/>
        <v>0</v>
      </c>
      <c r="S1179" s="4" t="str">
        <f t="shared" si="363"/>
        <v>J=</v>
      </c>
      <c r="T1179" s="33">
        <f t="shared" si="364"/>
        <v>45015</v>
      </c>
      <c r="U1179" s="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</row>
    <row r="1180" spans="1:148" x14ac:dyDescent="0.15">
      <c r="A1180" s="41">
        <f t="shared" si="366"/>
        <v>44929</v>
      </c>
      <c r="B1180" s="15">
        <f t="shared" ca="1" si="351"/>
        <v>1038.4966849899999</v>
      </c>
      <c r="C1180" s="14">
        <f t="shared" si="352"/>
        <v>1000</v>
      </c>
      <c r="D1180" s="13">
        <f ca="1">IF(A1180&lt;$B$1,VLOOKUP(A1180,[1]DI!$A$4:$B$15000,2,FALSE),0)</f>
        <v>0.13650000000000001</v>
      </c>
      <c r="E1180" s="14">
        <f t="shared" ca="1" si="353"/>
        <v>1.00050788</v>
      </c>
      <c r="F1180" s="14">
        <f ca="1">(TRUNC(PRODUCT($E$12:$E1179),16))</f>
        <v>1.21748890775028</v>
      </c>
      <c r="G1180" s="14">
        <f t="shared" ca="1" si="354"/>
        <v>1.17856122845438</v>
      </c>
      <c r="H1180" s="14">
        <f t="shared" ca="1" si="355"/>
        <v>1.03302983</v>
      </c>
      <c r="I1180" s="13">
        <f t="shared" si="367"/>
        <v>2.1000000000000001E-2</v>
      </c>
      <c r="J1180" s="33">
        <f t="shared" si="356"/>
        <v>44834</v>
      </c>
      <c r="K1180" s="2">
        <f t="shared" si="357"/>
        <v>64</v>
      </c>
      <c r="L1180" s="17">
        <f t="shared" si="358"/>
        <v>64</v>
      </c>
      <c r="M1180" s="12">
        <f t="shared" si="359"/>
        <v>1.0052920590000001</v>
      </c>
      <c r="N1180" s="12">
        <f t="shared" ca="1" si="360"/>
        <v>1.0384966849999999</v>
      </c>
      <c r="O1180" s="17">
        <f t="shared" si="361"/>
        <v>0</v>
      </c>
      <c r="P1180" s="14">
        <f t="shared" ca="1" si="362"/>
        <v>38.496684989999999</v>
      </c>
      <c r="Q1180" s="21">
        <f t="shared" si="365"/>
        <v>0</v>
      </c>
      <c r="R1180" s="14">
        <f t="shared" si="368"/>
        <v>0</v>
      </c>
      <c r="S1180" s="4" t="str">
        <f t="shared" si="363"/>
        <v>J=</v>
      </c>
      <c r="T1180" s="33">
        <f t="shared" si="364"/>
        <v>45015</v>
      </c>
      <c r="U1180" s="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</row>
    <row r="1181" spans="1:148" x14ac:dyDescent="0.15">
      <c r="A1181" s="41">
        <f t="shared" si="366"/>
        <v>44930</v>
      </c>
      <c r="B1181" s="15">
        <f t="shared" ca="1" si="351"/>
        <v>1039.109813</v>
      </c>
      <c r="C1181" s="14">
        <f t="shared" si="352"/>
        <v>1000</v>
      </c>
      <c r="D1181" s="13">
        <f ca="1">IF(A1181&lt;$B$1,VLOOKUP(A1181,[1]DI!$A$4:$B$15000,2,FALSE),0)</f>
        <v>0.13650000000000001</v>
      </c>
      <c r="E1181" s="14">
        <f t="shared" ca="1" si="353"/>
        <v>1.00050788</v>
      </c>
      <c r="F1181" s="14">
        <f ca="1">(TRUNC(PRODUCT($E$12:$E1180),16))</f>
        <v>1.2181072460167399</v>
      </c>
      <c r="G1181" s="14">
        <f t="shared" ca="1" si="354"/>
        <v>1.17856122845438</v>
      </c>
      <c r="H1181" s="14">
        <f t="shared" ca="1" si="355"/>
        <v>1.03355449</v>
      </c>
      <c r="I1181" s="13">
        <f t="shared" si="367"/>
        <v>2.1000000000000001E-2</v>
      </c>
      <c r="J1181" s="33">
        <f t="shared" si="356"/>
        <v>44834</v>
      </c>
      <c r="K1181" s="2">
        <f t="shared" si="357"/>
        <v>65</v>
      </c>
      <c r="L1181" s="17">
        <f t="shared" si="358"/>
        <v>65</v>
      </c>
      <c r="M1181" s="12">
        <f t="shared" si="359"/>
        <v>1.005374969</v>
      </c>
      <c r="N1181" s="12">
        <f t="shared" ca="1" si="360"/>
        <v>1.039109813</v>
      </c>
      <c r="O1181" s="17">
        <f t="shared" si="361"/>
        <v>0</v>
      </c>
      <c r="P1181" s="14">
        <f t="shared" ca="1" si="362"/>
        <v>39.109813000000003</v>
      </c>
      <c r="Q1181" s="21">
        <f t="shared" si="365"/>
        <v>0</v>
      </c>
      <c r="R1181" s="14">
        <f t="shared" si="368"/>
        <v>0</v>
      </c>
      <c r="S1181" s="4" t="str">
        <f t="shared" si="363"/>
        <v>J=</v>
      </c>
      <c r="T1181" s="33">
        <f t="shared" si="364"/>
        <v>45015</v>
      </c>
      <c r="U1181" s="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</row>
    <row r="1182" spans="1:148" x14ac:dyDescent="0.15">
      <c r="A1182" s="41">
        <f t="shared" si="366"/>
        <v>44931</v>
      </c>
      <c r="B1182" s="15">
        <f t="shared" ca="1" si="351"/>
        <v>1039.7232979999999</v>
      </c>
      <c r="C1182" s="14">
        <f t="shared" si="352"/>
        <v>1000</v>
      </c>
      <c r="D1182" s="13">
        <f ca="1">IF(A1182&lt;$B$1,VLOOKUP(A1182,[1]DI!$A$4:$B$15000,2,FALSE),0)</f>
        <v>0.13650000000000001</v>
      </c>
      <c r="E1182" s="14">
        <f t="shared" ca="1" si="353"/>
        <v>1.00050788</v>
      </c>
      <c r="F1182" s="14">
        <f ca="1">(TRUNC(PRODUCT($E$12:$E1181),16))</f>
        <v>1.2187258983248499</v>
      </c>
      <c r="G1182" s="14">
        <f t="shared" ca="1" si="354"/>
        <v>1.17856122845438</v>
      </c>
      <c r="H1182" s="14">
        <f t="shared" ca="1" si="355"/>
        <v>1.0340794099999999</v>
      </c>
      <c r="I1182" s="13">
        <f t="shared" si="367"/>
        <v>2.1000000000000001E-2</v>
      </c>
      <c r="J1182" s="33">
        <f t="shared" si="356"/>
        <v>44834</v>
      </c>
      <c r="K1182" s="2">
        <f t="shared" si="357"/>
        <v>66</v>
      </c>
      <c r="L1182" s="17">
        <f t="shared" si="358"/>
        <v>66</v>
      </c>
      <c r="M1182" s="12">
        <f t="shared" si="359"/>
        <v>1.0054578860000001</v>
      </c>
      <c r="N1182" s="12">
        <f t="shared" ca="1" si="360"/>
        <v>1.039723298</v>
      </c>
      <c r="O1182" s="17">
        <f t="shared" si="361"/>
        <v>0</v>
      </c>
      <c r="P1182" s="14">
        <f t="shared" ca="1" si="362"/>
        <v>39.723298</v>
      </c>
      <c r="Q1182" s="21">
        <f t="shared" si="365"/>
        <v>0</v>
      </c>
      <c r="R1182" s="14">
        <f t="shared" si="368"/>
        <v>0</v>
      </c>
      <c r="S1182" s="4" t="str">
        <f t="shared" si="363"/>
        <v>J=</v>
      </c>
      <c r="T1182" s="33">
        <f t="shared" si="364"/>
        <v>45015</v>
      </c>
      <c r="U1182" s="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</row>
    <row r="1183" spans="1:148" x14ac:dyDescent="0.15">
      <c r="A1183" s="41">
        <f t="shared" si="366"/>
        <v>44932</v>
      </c>
      <c r="B1183" s="15">
        <f t="shared" ca="1" si="351"/>
        <v>1040.3371480000001</v>
      </c>
      <c r="C1183" s="14">
        <f t="shared" si="352"/>
        <v>1000</v>
      </c>
      <c r="D1183" s="13">
        <f ca="1">IF(A1183&lt;$B$1,VLOOKUP(A1183,[1]DI!$A$4:$B$15000,2,FALSE),0)</f>
        <v>0.13650000000000001</v>
      </c>
      <c r="E1183" s="14">
        <f t="shared" ca="1" si="353"/>
        <v>1.00050788</v>
      </c>
      <c r="F1183" s="14">
        <f ca="1">(TRUNC(PRODUCT($E$12:$E1182),16))</f>
        <v>1.2193448648340901</v>
      </c>
      <c r="G1183" s="14">
        <f t="shared" ca="1" si="354"/>
        <v>1.17856122845438</v>
      </c>
      <c r="H1183" s="14">
        <f t="shared" ca="1" si="355"/>
        <v>1.0346046</v>
      </c>
      <c r="I1183" s="13">
        <f t="shared" si="367"/>
        <v>2.1000000000000001E-2</v>
      </c>
      <c r="J1183" s="33">
        <f t="shared" si="356"/>
        <v>44834</v>
      </c>
      <c r="K1183" s="2">
        <f t="shared" si="357"/>
        <v>67</v>
      </c>
      <c r="L1183" s="17">
        <f t="shared" si="358"/>
        <v>67</v>
      </c>
      <c r="M1183" s="12">
        <f t="shared" si="359"/>
        <v>1.0055408100000001</v>
      </c>
      <c r="N1183" s="12">
        <f t="shared" ca="1" si="360"/>
        <v>1.0403371480000001</v>
      </c>
      <c r="O1183" s="17">
        <f t="shared" si="361"/>
        <v>0</v>
      </c>
      <c r="P1183" s="14">
        <f t="shared" ca="1" si="362"/>
        <v>40.337147999999999</v>
      </c>
      <c r="Q1183" s="21">
        <f t="shared" si="365"/>
        <v>0</v>
      </c>
      <c r="R1183" s="14">
        <f t="shared" si="368"/>
        <v>0</v>
      </c>
      <c r="S1183" s="4" t="str">
        <f t="shared" si="363"/>
        <v>J=</v>
      </c>
      <c r="T1183" s="33">
        <f t="shared" si="364"/>
        <v>45015</v>
      </c>
      <c r="U1183" s="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</row>
    <row r="1184" spans="1:148" x14ac:dyDescent="0.15">
      <c r="A1184" s="41">
        <f t="shared" si="366"/>
        <v>44933</v>
      </c>
      <c r="B1184" s="15">
        <f t="shared" ca="1" si="351"/>
        <v>1040.9513529999999</v>
      </c>
      <c r="C1184" s="14">
        <f t="shared" si="352"/>
        <v>1000</v>
      </c>
      <c r="D1184" s="13">
        <f ca="1">IF(A1184&lt;$B$1,VLOOKUP(A1184,[1]DI!$A$4:$B$15000,2,FALSE),0)</f>
        <v>0</v>
      </c>
      <c r="E1184" s="14">
        <f t="shared" ca="1" si="353"/>
        <v>1</v>
      </c>
      <c r="F1184" s="14">
        <f ca="1">(TRUNC(PRODUCT($E$12:$E1183),16))</f>
        <v>1.21996414570404</v>
      </c>
      <c r="G1184" s="14">
        <f t="shared" ca="1" si="354"/>
        <v>1.17856122845438</v>
      </c>
      <c r="H1184" s="14">
        <f t="shared" ca="1" si="355"/>
        <v>1.03513005</v>
      </c>
      <c r="I1184" s="13">
        <f t="shared" si="367"/>
        <v>2.1000000000000001E-2</v>
      </c>
      <c r="J1184" s="33">
        <f t="shared" si="356"/>
        <v>44834</v>
      </c>
      <c r="K1184" s="2">
        <f t="shared" si="357"/>
        <v>67</v>
      </c>
      <c r="L1184" s="17">
        <f t="shared" si="358"/>
        <v>68</v>
      </c>
      <c r="M1184" s="12">
        <f t="shared" si="359"/>
        <v>1.005623741</v>
      </c>
      <c r="N1184" s="12">
        <f t="shared" ca="1" si="360"/>
        <v>1.0409513530000001</v>
      </c>
      <c r="O1184" s="17">
        <f t="shared" si="361"/>
        <v>0</v>
      </c>
      <c r="P1184" s="14">
        <f t="shared" ca="1" si="362"/>
        <v>40.951352999999997</v>
      </c>
      <c r="Q1184" s="21">
        <f t="shared" si="365"/>
        <v>0</v>
      </c>
      <c r="R1184" s="14">
        <f t="shared" si="368"/>
        <v>0</v>
      </c>
      <c r="S1184" s="4" t="str">
        <f t="shared" si="363"/>
        <v>J=</v>
      </c>
      <c r="T1184" s="33">
        <f t="shared" si="364"/>
        <v>45015</v>
      </c>
      <c r="U1184" s="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</row>
    <row r="1185" spans="1:148" x14ac:dyDescent="0.15">
      <c r="A1185" s="41">
        <f t="shared" si="366"/>
        <v>44934</v>
      </c>
      <c r="B1185" s="15">
        <f t="shared" ca="1" si="351"/>
        <v>1040.9513529999999</v>
      </c>
      <c r="C1185" s="14">
        <f t="shared" si="352"/>
        <v>1000</v>
      </c>
      <c r="D1185" s="13">
        <f ca="1">IF(A1185&lt;$B$1,VLOOKUP(A1185,[1]DI!$A$4:$B$15000,2,FALSE),0)</f>
        <v>0</v>
      </c>
      <c r="E1185" s="14">
        <f t="shared" ca="1" si="353"/>
        <v>1</v>
      </c>
      <c r="F1185" s="14">
        <f ca="1">(TRUNC(PRODUCT($E$12:$E1184),16))</f>
        <v>1.21996414570404</v>
      </c>
      <c r="G1185" s="14">
        <f t="shared" ca="1" si="354"/>
        <v>1.17856122845438</v>
      </c>
      <c r="H1185" s="14">
        <f t="shared" ca="1" si="355"/>
        <v>1.03513005</v>
      </c>
      <c r="I1185" s="13">
        <f t="shared" si="367"/>
        <v>2.1000000000000001E-2</v>
      </c>
      <c r="J1185" s="33">
        <f t="shared" si="356"/>
        <v>44834</v>
      </c>
      <c r="K1185" s="2">
        <f t="shared" si="357"/>
        <v>67</v>
      </c>
      <c r="L1185" s="17">
        <f t="shared" si="358"/>
        <v>68</v>
      </c>
      <c r="M1185" s="12">
        <f t="shared" si="359"/>
        <v>1.005623741</v>
      </c>
      <c r="N1185" s="12">
        <f t="shared" ca="1" si="360"/>
        <v>1.0409513530000001</v>
      </c>
      <c r="O1185" s="17">
        <f t="shared" si="361"/>
        <v>0</v>
      </c>
      <c r="P1185" s="14">
        <f t="shared" ca="1" si="362"/>
        <v>40.951352999999997</v>
      </c>
      <c r="Q1185" s="21">
        <f t="shared" si="365"/>
        <v>0</v>
      </c>
      <c r="R1185" s="14">
        <f t="shared" si="368"/>
        <v>0</v>
      </c>
      <c r="S1185" s="4" t="str">
        <f t="shared" si="363"/>
        <v>J=</v>
      </c>
      <c r="T1185" s="33">
        <f t="shared" si="364"/>
        <v>45015</v>
      </c>
      <c r="U1185" s="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</row>
    <row r="1186" spans="1:148" x14ac:dyDescent="0.15">
      <c r="A1186" s="41">
        <f t="shared" si="366"/>
        <v>44935</v>
      </c>
      <c r="B1186" s="15">
        <f t="shared" ca="1" si="351"/>
        <v>1040.9513529999999</v>
      </c>
      <c r="C1186" s="14">
        <f t="shared" si="352"/>
        <v>1000</v>
      </c>
      <c r="D1186" s="13">
        <f ca="1">IF(A1186&lt;$B$1,VLOOKUP(A1186,[1]DI!$A$4:$B$15000,2,FALSE),0)</f>
        <v>0.13650000000000001</v>
      </c>
      <c r="E1186" s="14">
        <f t="shared" ca="1" si="353"/>
        <v>1.00050788</v>
      </c>
      <c r="F1186" s="14">
        <f ca="1">(TRUNC(PRODUCT($E$12:$E1185),16))</f>
        <v>1.21996414570404</v>
      </c>
      <c r="G1186" s="14">
        <f t="shared" ca="1" si="354"/>
        <v>1.17856122845438</v>
      </c>
      <c r="H1186" s="14">
        <f t="shared" ca="1" si="355"/>
        <v>1.03513005</v>
      </c>
      <c r="I1186" s="13">
        <f t="shared" si="367"/>
        <v>2.1000000000000001E-2</v>
      </c>
      <c r="J1186" s="33">
        <f t="shared" si="356"/>
        <v>44834</v>
      </c>
      <c r="K1186" s="2">
        <f t="shared" si="357"/>
        <v>68</v>
      </c>
      <c r="L1186" s="17">
        <f t="shared" si="358"/>
        <v>68</v>
      </c>
      <c r="M1186" s="12">
        <f t="shared" si="359"/>
        <v>1.005623741</v>
      </c>
      <c r="N1186" s="12">
        <f t="shared" ca="1" si="360"/>
        <v>1.0409513530000001</v>
      </c>
      <c r="O1186" s="17">
        <f t="shared" si="361"/>
        <v>0</v>
      </c>
      <c r="P1186" s="14">
        <f t="shared" ca="1" si="362"/>
        <v>40.951352999999997</v>
      </c>
      <c r="Q1186" s="21">
        <f t="shared" si="365"/>
        <v>0</v>
      </c>
      <c r="R1186" s="14">
        <f t="shared" si="368"/>
        <v>0</v>
      </c>
      <c r="S1186" s="4" t="str">
        <f t="shared" si="363"/>
        <v>J=</v>
      </c>
      <c r="T1186" s="33">
        <f t="shared" si="364"/>
        <v>45015</v>
      </c>
      <c r="U1186" s="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</row>
    <row r="1187" spans="1:148" x14ac:dyDescent="0.15">
      <c r="A1187" s="41">
        <f t="shared" si="366"/>
        <v>44936</v>
      </c>
      <c r="B1187" s="15">
        <f t="shared" ca="1" si="351"/>
        <v>1041.5659250000001</v>
      </c>
      <c r="C1187" s="14">
        <f t="shared" si="352"/>
        <v>1000</v>
      </c>
      <c r="D1187" s="13">
        <f ca="1">IF(A1187&lt;$B$1,VLOOKUP(A1187,[1]DI!$A$4:$B$15000,2,FALSE),0)</f>
        <v>0.13650000000000001</v>
      </c>
      <c r="E1187" s="14">
        <f t="shared" ca="1" si="353"/>
        <v>1.00050788</v>
      </c>
      <c r="F1187" s="14">
        <f ca="1">(TRUNC(PRODUCT($E$12:$E1186),16))</f>
        <v>1.2205837410943601</v>
      </c>
      <c r="G1187" s="14">
        <f t="shared" ca="1" si="354"/>
        <v>1.17856122845438</v>
      </c>
      <c r="H1187" s="14">
        <f t="shared" ca="1" si="355"/>
        <v>1.03565577</v>
      </c>
      <c r="I1187" s="13">
        <f t="shared" si="367"/>
        <v>2.1000000000000001E-2</v>
      </c>
      <c r="J1187" s="33">
        <f t="shared" si="356"/>
        <v>44834</v>
      </c>
      <c r="K1187" s="2">
        <f t="shared" si="357"/>
        <v>69</v>
      </c>
      <c r="L1187" s="17">
        <f t="shared" si="358"/>
        <v>69</v>
      </c>
      <c r="M1187" s="12">
        <f t="shared" si="359"/>
        <v>1.005706679</v>
      </c>
      <c r="N1187" s="12">
        <f t="shared" ca="1" si="360"/>
        <v>1.041565925</v>
      </c>
      <c r="O1187" s="17">
        <f t="shared" si="361"/>
        <v>0</v>
      </c>
      <c r="P1187" s="14">
        <f t="shared" ca="1" si="362"/>
        <v>41.565925</v>
      </c>
      <c r="Q1187" s="21">
        <f t="shared" si="365"/>
        <v>0</v>
      </c>
      <c r="R1187" s="14">
        <f t="shared" si="368"/>
        <v>0</v>
      </c>
      <c r="S1187" s="4" t="str">
        <f t="shared" si="363"/>
        <v>J=</v>
      </c>
      <c r="T1187" s="33">
        <f t="shared" si="364"/>
        <v>45015</v>
      </c>
      <c r="U1187" s="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</row>
    <row r="1188" spans="1:148" x14ac:dyDescent="0.15">
      <c r="A1188" s="41">
        <f t="shared" si="366"/>
        <v>44937</v>
      </c>
      <c r="B1188" s="15">
        <f t="shared" ca="1" si="351"/>
        <v>1042.18086199</v>
      </c>
      <c r="C1188" s="14">
        <f t="shared" si="352"/>
        <v>1000</v>
      </c>
      <c r="D1188" s="13">
        <f ca="1">IF(A1188&lt;$B$1,VLOOKUP(A1188,[1]DI!$A$4:$B$15000,2,FALSE),0)</f>
        <v>0.13650000000000001</v>
      </c>
      <c r="E1188" s="14">
        <f t="shared" ca="1" si="353"/>
        <v>1.00050788</v>
      </c>
      <c r="F1188" s="14">
        <f ca="1">(TRUNC(PRODUCT($E$12:$E1187),16))</f>
        <v>1.2212036511647899</v>
      </c>
      <c r="G1188" s="14">
        <f t="shared" ca="1" si="354"/>
        <v>1.17856122845438</v>
      </c>
      <c r="H1188" s="14">
        <f t="shared" ca="1" si="355"/>
        <v>1.0361817600000001</v>
      </c>
      <c r="I1188" s="13">
        <f t="shared" si="367"/>
        <v>2.1000000000000001E-2</v>
      </c>
      <c r="J1188" s="33">
        <f t="shared" si="356"/>
        <v>44834</v>
      </c>
      <c r="K1188" s="2">
        <f t="shared" si="357"/>
        <v>70</v>
      </c>
      <c r="L1188" s="17">
        <f t="shared" si="358"/>
        <v>70</v>
      </c>
      <c r="M1188" s="12">
        <f t="shared" si="359"/>
        <v>1.0057896230000001</v>
      </c>
      <c r="N1188" s="12">
        <f t="shared" ca="1" si="360"/>
        <v>1.0421808619999999</v>
      </c>
      <c r="O1188" s="17">
        <f t="shared" si="361"/>
        <v>0</v>
      </c>
      <c r="P1188" s="14">
        <f t="shared" ca="1" si="362"/>
        <v>42.180861989999997</v>
      </c>
      <c r="Q1188" s="21">
        <f t="shared" si="365"/>
        <v>0</v>
      </c>
      <c r="R1188" s="14">
        <f t="shared" si="368"/>
        <v>0</v>
      </c>
      <c r="S1188" s="4" t="str">
        <f t="shared" si="363"/>
        <v>J=</v>
      </c>
      <c r="T1188" s="33">
        <f t="shared" si="364"/>
        <v>45015</v>
      </c>
      <c r="U1188" s="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</row>
    <row r="1189" spans="1:148" x14ac:dyDescent="0.15">
      <c r="A1189" s="41">
        <f t="shared" si="366"/>
        <v>44938</v>
      </c>
      <c r="B1189" s="15">
        <f t="shared" ca="1" si="351"/>
        <v>1042.7961649900001</v>
      </c>
      <c r="C1189" s="14">
        <f t="shared" si="352"/>
        <v>1000</v>
      </c>
      <c r="D1189" s="13">
        <f ca="1">IF(A1189&lt;$B$1,VLOOKUP(A1189,[1]DI!$A$4:$B$15000,2,FALSE),0)</f>
        <v>0.13650000000000001</v>
      </c>
      <c r="E1189" s="14">
        <f t="shared" ca="1" si="353"/>
        <v>1.00050788</v>
      </c>
      <c r="F1189" s="14">
        <f ca="1">(TRUNC(PRODUCT($E$12:$E1188),16))</f>
        <v>1.2218238760751401</v>
      </c>
      <c r="G1189" s="14">
        <f t="shared" ca="1" si="354"/>
        <v>1.17856122845438</v>
      </c>
      <c r="H1189" s="14">
        <f t="shared" ca="1" si="355"/>
        <v>1.0367080200000001</v>
      </c>
      <c r="I1189" s="13">
        <f t="shared" si="367"/>
        <v>2.1000000000000001E-2</v>
      </c>
      <c r="J1189" s="33">
        <f t="shared" si="356"/>
        <v>44834</v>
      </c>
      <c r="K1189" s="2">
        <f t="shared" si="357"/>
        <v>71</v>
      </c>
      <c r="L1189" s="17">
        <f t="shared" si="358"/>
        <v>71</v>
      </c>
      <c r="M1189" s="12">
        <f t="shared" si="359"/>
        <v>1.0058725740000001</v>
      </c>
      <c r="N1189" s="12">
        <f t="shared" ca="1" si="360"/>
        <v>1.0427961649999999</v>
      </c>
      <c r="O1189" s="17">
        <f t="shared" si="361"/>
        <v>0</v>
      </c>
      <c r="P1189" s="14">
        <f t="shared" ca="1" si="362"/>
        <v>42.796164990000001</v>
      </c>
      <c r="Q1189" s="21">
        <f t="shared" si="365"/>
        <v>0</v>
      </c>
      <c r="R1189" s="14">
        <f t="shared" si="368"/>
        <v>0</v>
      </c>
      <c r="S1189" s="4" t="str">
        <f t="shared" si="363"/>
        <v>J=</v>
      </c>
      <c r="T1189" s="33">
        <f t="shared" si="364"/>
        <v>45015</v>
      </c>
      <c r="U1189" s="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</row>
    <row r="1190" spans="1:148" x14ac:dyDescent="0.15">
      <c r="A1190" s="41">
        <f t="shared" si="366"/>
        <v>44939</v>
      </c>
      <c r="B1190" s="15">
        <f t="shared" ca="1" si="351"/>
        <v>1043.4118229999999</v>
      </c>
      <c r="C1190" s="14">
        <f t="shared" si="352"/>
        <v>1000</v>
      </c>
      <c r="D1190" s="13">
        <f ca="1">IF(A1190&lt;$B$1,VLOOKUP(A1190,[1]DI!$A$4:$B$15000,2,FALSE),0)</f>
        <v>0.13650000000000001</v>
      </c>
      <c r="E1190" s="14">
        <f t="shared" ca="1" si="353"/>
        <v>1.00050788</v>
      </c>
      <c r="F1190" s="14">
        <f ca="1">(TRUNC(PRODUCT($E$12:$E1189),16))</f>
        <v>1.22244441598533</v>
      </c>
      <c r="G1190" s="14">
        <f t="shared" ca="1" si="354"/>
        <v>1.17856122845438</v>
      </c>
      <c r="H1190" s="14">
        <f t="shared" ca="1" si="355"/>
        <v>1.03723454</v>
      </c>
      <c r="I1190" s="13">
        <f t="shared" si="367"/>
        <v>2.1000000000000001E-2</v>
      </c>
      <c r="J1190" s="33">
        <f t="shared" si="356"/>
        <v>44834</v>
      </c>
      <c r="K1190" s="2">
        <f t="shared" si="357"/>
        <v>72</v>
      </c>
      <c r="L1190" s="17">
        <f t="shared" si="358"/>
        <v>72</v>
      </c>
      <c r="M1190" s="12">
        <f t="shared" si="359"/>
        <v>1.005955532</v>
      </c>
      <c r="N1190" s="12">
        <f t="shared" ca="1" si="360"/>
        <v>1.043411823</v>
      </c>
      <c r="O1190" s="17">
        <f t="shared" si="361"/>
        <v>0</v>
      </c>
      <c r="P1190" s="14">
        <f t="shared" ca="1" si="362"/>
        <v>43.411822999999998</v>
      </c>
      <c r="Q1190" s="21">
        <f t="shared" si="365"/>
        <v>0</v>
      </c>
      <c r="R1190" s="14">
        <f t="shared" si="368"/>
        <v>0</v>
      </c>
      <c r="S1190" s="4" t="str">
        <f t="shared" si="363"/>
        <v>J=</v>
      </c>
      <c r="T1190" s="33">
        <f t="shared" si="364"/>
        <v>45015</v>
      </c>
      <c r="U1190" s="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</row>
    <row r="1191" spans="1:148" x14ac:dyDescent="0.15">
      <c r="A1191" s="41">
        <f t="shared" si="366"/>
        <v>44940</v>
      </c>
      <c r="B1191" s="15">
        <f t="shared" ca="1" si="351"/>
        <v>1044.0278489899999</v>
      </c>
      <c r="C1191" s="14">
        <f t="shared" si="352"/>
        <v>1000</v>
      </c>
      <c r="D1191" s="13">
        <f ca="1">IF(A1191&lt;$B$1,VLOOKUP(A1191,[1]DI!$A$4:$B$15000,2,FALSE),0)</f>
        <v>0</v>
      </c>
      <c r="E1191" s="14">
        <f t="shared" ca="1" si="353"/>
        <v>1</v>
      </c>
      <c r="F1191" s="14">
        <f ca="1">(TRUNC(PRODUCT($E$12:$E1190),16))</f>
        <v>1.22306527105532</v>
      </c>
      <c r="G1191" s="14">
        <f t="shared" ca="1" si="354"/>
        <v>1.17856122845438</v>
      </c>
      <c r="H1191" s="14">
        <f t="shared" ca="1" si="355"/>
        <v>1.0377613299999999</v>
      </c>
      <c r="I1191" s="13">
        <f t="shared" si="367"/>
        <v>2.1000000000000001E-2</v>
      </c>
      <c r="J1191" s="33">
        <f t="shared" si="356"/>
        <v>44834</v>
      </c>
      <c r="K1191" s="2">
        <f t="shared" si="357"/>
        <v>72</v>
      </c>
      <c r="L1191" s="17">
        <f t="shared" si="358"/>
        <v>73</v>
      </c>
      <c r="M1191" s="12">
        <f t="shared" si="359"/>
        <v>1.006038497</v>
      </c>
      <c r="N1191" s="12">
        <f t="shared" ca="1" si="360"/>
        <v>1.0440278489999999</v>
      </c>
      <c r="O1191" s="17">
        <f t="shared" si="361"/>
        <v>0</v>
      </c>
      <c r="P1191" s="14">
        <f t="shared" ca="1" si="362"/>
        <v>44.027848990000003</v>
      </c>
      <c r="Q1191" s="21">
        <f t="shared" si="365"/>
        <v>0</v>
      </c>
      <c r="R1191" s="14">
        <f t="shared" si="368"/>
        <v>0</v>
      </c>
      <c r="S1191" s="4" t="str">
        <f t="shared" si="363"/>
        <v>J=</v>
      </c>
      <c r="T1191" s="33">
        <f t="shared" si="364"/>
        <v>45015</v>
      </c>
      <c r="U1191" s="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</row>
    <row r="1192" spans="1:148" x14ac:dyDescent="0.15">
      <c r="A1192" s="41">
        <f t="shared" si="366"/>
        <v>44941</v>
      </c>
      <c r="B1192" s="15">
        <f t="shared" ca="1" si="351"/>
        <v>1044.0278489899999</v>
      </c>
      <c r="C1192" s="14">
        <f t="shared" si="352"/>
        <v>1000</v>
      </c>
      <c r="D1192" s="13">
        <f ca="1">IF(A1192&lt;$B$1,VLOOKUP(A1192,[1]DI!$A$4:$B$15000,2,FALSE),0)</f>
        <v>0</v>
      </c>
      <c r="E1192" s="14">
        <f t="shared" ca="1" si="353"/>
        <v>1</v>
      </c>
      <c r="F1192" s="14">
        <f ca="1">(TRUNC(PRODUCT($E$12:$E1191),16))</f>
        <v>1.22306527105532</v>
      </c>
      <c r="G1192" s="14">
        <f t="shared" ca="1" si="354"/>
        <v>1.17856122845438</v>
      </c>
      <c r="H1192" s="14">
        <f t="shared" ca="1" si="355"/>
        <v>1.0377613299999999</v>
      </c>
      <c r="I1192" s="13">
        <f t="shared" si="367"/>
        <v>2.1000000000000001E-2</v>
      </c>
      <c r="J1192" s="33">
        <f t="shared" si="356"/>
        <v>44834</v>
      </c>
      <c r="K1192" s="2">
        <f t="shared" si="357"/>
        <v>72</v>
      </c>
      <c r="L1192" s="17">
        <f t="shared" si="358"/>
        <v>73</v>
      </c>
      <c r="M1192" s="12">
        <f t="shared" si="359"/>
        <v>1.006038497</v>
      </c>
      <c r="N1192" s="12">
        <f t="shared" ca="1" si="360"/>
        <v>1.0440278489999999</v>
      </c>
      <c r="O1192" s="17">
        <f t="shared" si="361"/>
        <v>0</v>
      </c>
      <c r="P1192" s="14">
        <f t="shared" ca="1" si="362"/>
        <v>44.027848990000003</v>
      </c>
      <c r="Q1192" s="21">
        <f t="shared" si="365"/>
        <v>0</v>
      </c>
      <c r="R1192" s="14">
        <f t="shared" si="368"/>
        <v>0</v>
      </c>
      <c r="S1192" s="4" t="str">
        <f t="shared" si="363"/>
        <v>J=</v>
      </c>
      <c r="T1192" s="33">
        <f t="shared" si="364"/>
        <v>45015</v>
      </c>
      <c r="U1192" s="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</row>
    <row r="1193" spans="1:148" x14ac:dyDescent="0.15">
      <c r="A1193" s="41">
        <f t="shared" si="366"/>
        <v>44942</v>
      </c>
      <c r="B1193" s="15">
        <f t="shared" ca="1" si="351"/>
        <v>1044.0278489899999</v>
      </c>
      <c r="C1193" s="14">
        <f t="shared" si="352"/>
        <v>1000</v>
      </c>
      <c r="D1193" s="13">
        <f ca="1">IF(A1193&lt;$B$1,VLOOKUP(A1193,[1]DI!$A$4:$B$15000,2,FALSE),0)</f>
        <v>0.13650000000000001</v>
      </c>
      <c r="E1193" s="14">
        <f t="shared" ca="1" si="353"/>
        <v>1.00050788</v>
      </c>
      <c r="F1193" s="14">
        <f ca="1">(TRUNC(PRODUCT($E$12:$E1192),16))</f>
        <v>1.22306527105532</v>
      </c>
      <c r="G1193" s="14">
        <f t="shared" ca="1" si="354"/>
        <v>1.17856122845438</v>
      </c>
      <c r="H1193" s="14">
        <f t="shared" ca="1" si="355"/>
        <v>1.0377613299999999</v>
      </c>
      <c r="I1193" s="13">
        <f t="shared" si="367"/>
        <v>2.1000000000000001E-2</v>
      </c>
      <c r="J1193" s="33">
        <f t="shared" si="356"/>
        <v>44834</v>
      </c>
      <c r="K1193" s="2">
        <f t="shared" si="357"/>
        <v>73</v>
      </c>
      <c r="L1193" s="17">
        <f t="shared" si="358"/>
        <v>73</v>
      </c>
      <c r="M1193" s="12">
        <f t="shared" si="359"/>
        <v>1.006038497</v>
      </c>
      <c r="N1193" s="12">
        <f t="shared" ca="1" si="360"/>
        <v>1.0440278489999999</v>
      </c>
      <c r="O1193" s="17">
        <f t="shared" si="361"/>
        <v>0</v>
      </c>
      <c r="P1193" s="14">
        <f t="shared" ca="1" si="362"/>
        <v>44.027848990000003</v>
      </c>
      <c r="Q1193" s="21">
        <f t="shared" si="365"/>
        <v>0</v>
      </c>
      <c r="R1193" s="14">
        <f t="shared" si="368"/>
        <v>0</v>
      </c>
      <c r="S1193" s="4" t="str">
        <f t="shared" si="363"/>
        <v>J=</v>
      </c>
      <c r="T1193" s="33">
        <f t="shared" si="364"/>
        <v>45015</v>
      </c>
      <c r="U1193" s="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</row>
    <row r="1194" spans="1:148" x14ac:dyDescent="0.15">
      <c r="A1194" s="41">
        <f t="shared" si="366"/>
        <v>44943</v>
      </c>
      <c r="B1194" s="15">
        <f t="shared" ca="1" si="351"/>
        <v>1044.6442400000001</v>
      </c>
      <c r="C1194" s="14">
        <f t="shared" si="352"/>
        <v>1000</v>
      </c>
      <c r="D1194" s="13">
        <f ca="1">IF(A1194&lt;$B$1,VLOOKUP(A1194,[1]DI!$A$4:$B$15000,2,FALSE),0)</f>
        <v>0.13650000000000001</v>
      </c>
      <c r="E1194" s="14">
        <f t="shared" ca="1" si="353"/>
        <v>1.00050788</v>
      </c>
      <c r="F1194" s="14">
        <f ca="1">(TRUNC(PRODUCT($E$12:$E1193),16))</f>
        <v>1.22368644144518</v>
      </c>
      <c r="G1194" s="14">
        <f t="shared" ca="1" si="354"/>
        <v>1.17856122845438</v>
      </c>
      <c r="H1194" s="14">
        <f t="shared" ca="1" si="355"/>
        <v>1.0382883899999999</v>
      </c>
      <c r="I1194" s="13">
        <f t="shared" si="367"/>
        <v>2.1000000000000001E-2</v>
      </c>
      <c r="J1194" s="33">
        <f t="shared" si="356"/>
        <v>44834</v>
      </c>
      <c r="K1194" s="2">
        <f t="shared" si="357"/>
        <v>74</v>
      </c>
      <c r="L1194" s="17">
        <f t="shared" si="358"/>
        <v>74</v>
      </c>
      <c r="M1194" s="12">
        <f t="shared" si="359"/>
        <v>1.006121469</v>
      </c>
      <c r="N1194" s="12">
        <f t="shared" ca="1" si="360"/>
        <v>1.04464424</v>
      </c>
      <c r="O1194" s="17">
        <f t="shared" si="361"/>
        <v>0</v>
      </c>
      <c r="P1194" s="14">
        <f t="shared" ca="1" si="362"/>
        <v>44.644240000000003</v>
      </c>
      <c r="Q1194" s="21">
        <f t="shared" si="365"/>
        <v>0</v>
      </c>
      <c r="R1194" s="14">
        <f t="shared" si="368"/>
        <v>0</v>
      </c>
      <c r="S1194" s="4" t="str">
        <f t="shared" si="363"/>
        <v>J=</v>
      </c>
      <c r="T1194" s="33">
        <f t="shared" si="364"/>
        <v>45015</v>
      </c>
      <c r="U1194" s="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</row>
    <row r="1195" spans="1:148" x14ac:dyDescent="0.15">
      <c r="A1195" s="41">
        <f t="shared" si="366"/>
        <v>44944</v>
      </c>
      <c r="B1195" s="15">
        <f t="shared" ca="1" si="351"/>
        <v>1045.260998</v>
      </c>
      <c r="C1195" s="14">
        <f t="shared" si="352"/>
        <v>1000</v>
      </c>
      <c r="D1195" s="13">
        <f ca="1">IF(A1195&lt;$B$1,VLOOKUP(A1195,[1]DI!$A$4:$B$15000,2,FALSE),0)</f>
        <v>0.13650000000000001</v>
      </c>
      <c r="E1195" s="14">
        <f t="shared" ca="1" si="353"/>
        <v>1.00050788</v>
      </c>
      <c r="F1195" s="14">
        <f ca="1">(TRUNC(PRODUCT($E$12:$E1194),16))</f>
        <v>1.2243079273150601</v>
      </c>
      <c r="G1195" s="14">
        <f t="shared" ca="1" si="354"/>
        <v>1.17856122845438</v>
      </c>
      <c r="H1195" s="14">
        <f t="shared" ca="1" si="355"/>
        <v>1.0388157200000001</v>
      </c>
      <c r="I1195" s="13">
        <f t="shared" si="367"/>
        <v>2.1000000000000001E-2</v>
      </c>
      <c r="J1195" s="33">
        <f t="shared" si="356"/>
        <v>44834</v>
      </c>
      <c r="K1195" s="2">
        <f t="shared" si="357"/>
        <v>75</v>
      </c>
      <c r="L1195" s="17">
        <f t="shared" si="358"/>
        <v>75</v>
      </c>
      <c r="M1195" s="12">
        <f t="shared" si="359"/>
        <v>1.0062044480000001</v>
      </c>
      <c r="N1195" s="12">
        <f t="shared" ca="1" si="360"/>
        <v>1.0452609980000001</v>
      </c>
      <c r="O1195" s="17">
        <f t="shared" si="361"/>
        <v>0</v>
      </c>
      <c r="P1195" s="14">
        <f t="shared" ca="1" si="362"/>
        <v>45.260998000000001</v>
      </c>
      <c r="Q1195" s="21">
        <f t="shared" si="365"/>
        <v>0</v>
      </c>
      <c r="R1195" s="14">
        <f t="shared" si="368"/>
        <v>0</v>
      </c>
      <c r="S1195" s="4" t="str">
        <f t="shared" si="363"/>
        <v>J=</v>
      </c>
      <c r="T1195" s="33">
        <f t="shared" si="364"/>
        <v>45015</v>
      </c>
      <c r="U1195" s="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</row>
    <row r="1196" spans="1:148" x14ac:dyDescent="0.15">
      <c r="A1196" s="41">
        <f t="shared" si="366"/>
        <v>44945</v>
      </c>
      <c r="B1196" s="15">
        <f t="shared" ca="1" si="351"/>
        <v>1045.8781109900001</v>
      </c>
      <c r="C1196" s="14">
        <f t="shared" si="352"/>
        <v>1000</v>
      </c>
      <c r="D1196" s="13">
        <f ca="1">IF(A1196&lt;$B$1,VLOOKUP(A1196,[1]DI!$A$4:$B$15000,2,FALSE),0)</f>
        <v>0.13650000000000001</v>
      </c>
      <c r="E1196" s="14">
        <f t="shared" ca="1" si="353"/>
        <v>1.00050788</v>
      </c>
      <c r="F1196" s="14">
        <f ca="1">(TRUNC(PRODUCT($E$12:$E1195),16))</f>
        <v>1.2249297288251899</v>
      </c>
      <c r="G1196" s="14">
        <f t="shared" ca="1" si="354"/>
        <v>1.17856122845438</v>
      </c>
      <c r="H1196" s="14">
        <f t="shared" ca="1" si="355"/>
        <v>1.03934331</v>
      </c>
      <c r="I1196" s="13">
        <f t="shared" si="367"/>
        <v>2.1000000000000001E-2</v>
      </c>
      <c r="J1196" s="33">
        <f t="shared" si="356"/>
        <v>44834</v>
      </c>
      <c r="K1196" s="2">
        <f t="shared" si="357"/>
        <v>76</v>
      </c>
      <c r="L1196" s="17">
        <f t="shared" si="358"/>
        <v>76</v>
      </c>
      <c r="M1196" s="12">
        <f t="shared" si="359"/>
        <v>1.006287433</v>
      </c>
      <c r="N1196" s="12">
        <f t="shared" ca="1" si="360"/>
        <v>1.0458781109999999</v>
      </c>
      <c r="O1196" s="17">
        <f t="shared" si="361"/>
        <v>0</v>
      </c>
      <c r="P1196" s="14">
        <f t="shared" ca="1" si="362"/>
        <v>45.878110990000003</v>
      </c>
      <c r="Q1196" s="21">
        <f t="shared" si="365"/>
        <v>0</v>
      </c>
      <c r="R1196" s="14">
        <f t="shared" si="368"/>
        <v>0</v>
      </c>
      <c r="S1196" s="4" t="str">
        <f t="shared" si="363"/>
        <v>J=</v>
      </c>
      <c r="T1196" s="33">
        <f t="shared" si="364"/>
        <v>45015</v>
      </c>
      <c r="U1196" s="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</row>
    <row r="1197" spans="1:148" x14ac:dyDescent="0.15">
      <c r="A1197" s="41">
        <f t="shared" si="366"/>
        <v>44946</v>
      </c>
      <c r="B1197" s="15">
        <f t="shared" ca="1" si="351"/>
        <v>1046.495592</v>
      </c>
      <c r="C1197" s="14">
        <f t="shared" si="352"/>
        <v>1000</v>
      </c>
      <c r="D1197" s="13">
        <f ca="1">IF(A1197&lt;$B$1,VLOOKUP(A1197,[1]DI!$A$4:$B$15000,2,FALSE),0)</f>
        <v>0.13650000000000001</v>
      </c>
      <c r="E1197" s="14">
        <f t="shared" ca="1" si="353"/>
        <v>1.00050788</v>
      </c>
      <c r="F1197" s="14">
        <f ca="1">(TRUNC(PRODUCT($E$12:$E1196),16))</f>
        <v>1.2255518461358601</v>
      </c>
      <c r="G1197" s="14">
        <f t="shared" ca="1" si="354"/>
        <v>1.17856122845438</v>
      </c>
      <c r="H1197" s="14">
        <f t="shared" ca="1" si="355"/>
        <v>1.0398711700000001</v>
      </c>
      <c r="I1197" s="13">
        <f t="shared" si="367"/>
        <v>2.1000000000000001E-2</v>
      </c>
      <c r="J1197" s="33">
        <f t="shared" si="356"/>
        <v>44834</v>
      </c>
      <c r="K1197" s="2">
        <f t="shared" si="357"/>
        <v>77</v>
      </c>
      <c r="L1197" s="17">
        <f t="shared" si="358"/>
        <v>77</v>
      </c>
      <c r="M1197" s="12">
        <f t="shared" si="359"/>
        <v>1.0063704259999999</v>
      </c>
      <c r="N1197" s="12">
        <f t="shared" ca="1" si="360"/>
        <v>1.0464955920000001</v>
      </c>
      <c r="O1197" s="17">
        <f t="shared" si="361"/>
        <v>0</v>
      </c>
      <c r="P1197" s="14">
        <f t="shared" ca="1" si="362"/>
        <v>46.495592000000002</v>
      </c>
      <c r="Q1197" s="21">
        <f t="shared" si="365"/>
        <v>0</v>
      </c>
      <c r="R1197" s="14">
        <f t="shared" si="368"/>
        <v>0</v>
      </c>
      <c r="S1197" s="4" t="str">
        <f t="shared" si="363"/>
        <v>J=</v>
      </c>
      <c r="T1197" s="33">
        <f t="shared" si="364"/>
        <v>45015</v>
      </c>
      <c r="U1197" s="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</row>
    <row r="1198" spans="1:148" x14ac:dyDescent="0.15">
      <c r="A1198" s="41">
        <f t="shared" si="366"/>
        <v>44947</v>
      </c>
      <c r="B1198" s="15">
        <f t="shared" ca="1" si="351"/>
        <v>1047.113439</v>
      </c>
      <c r="C1198" s="14">
        <f t="shared" si="352"/>
        <v>1000</v>
      </c>
      <c r="D1198" s="13">
        <f ca="1">IF(A1198&lt;$B$1,VLOOKUP(A1198,[1]DI!$A$4:$B$15000,2,FALSE),0)</f>
        <v>0</v>
      </c>
      <c r="E1198" s="14">
        <f t="shared" ca="1" si="353"/>
        <v>1</v>
      </c>
      <c r="F1198" s="14">
        <f ca="1">(TRUNC(PRODUCT($E$12:$E1197),16))</f>
        <v>1.2261742794074799</v>
      </c>
      <c r="G1198" s="14">
        <f t="shared" ca="1" si="354"/>
        <v>1.17856122845438</v>
      </c>
      <c r="H1198" s="14">
        <f t="shared" ca="1" si="355"/>
        <v>1.0403993</v>
      </c>
      <c r="I1198" s="13">
        <f t="shared" si="367"/>
        <v>2.1000000000000001E-2</v>
      </c>
      <c r="J1198" s="33">
        <f t="shared" si="356"/>
        <v>44834</v>
      </c>
      <c r="K1198" s="2">
        <f t="shared" si="357"/>
        <v>77</v>
      </c>
      <c r="L1198" s="17">
        <f t="shared" si="358"/>
        <v>78</v>
      </c>
      <c r="M1198" s="12">
        <f t="shared" si="359"/>
        <v>1.0064534249999999</v>
      </c>
      <c r="N1198" s="12">
        <f t="shared" ca="1" si="360"/>
        <v>1.0471134390000001</v>
      </c>
      <c r="O1198" s="17">
        <f t="shared" si="361"/>
        <v>0</v>
      </c>
      <c r="P1198" s="14">
        <f t="shared" ca="1" si="362"/>
        <v>47.113439</v>
      </c>
      <c r="Q1198" s="21">
        <f t="shared" si="365"/>
        <v>0</v>
      </c>
      <c r="R1198" s="14">
        <f t="shared" si="368"/>
        <v>0</v>
      </c>
      <c r="S1198" s="4" t="str">
        <f t="shared" si="363"/>
        <v>J=</v>
      </c>
      <c r="T1198" s="33">
        <f t="shared" si="364"/>
        <v>45015</v>
      </c>
      <c r="U1198" s="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</row>
    <row r="1199" spans="1:148" x14ac:dyDescent="0.15">
      <c r="A1199" s="41">
        <f t="shared" si="366"/>
        <v>44948</v>
      </c>
      <c r="B1199" s="15">
        <f t="shared" ca="1" si="351"/>
        <v>1047.113439</v>
      </c>
      <c r="C1199" s="14">
        <f t="shared" si="352"/>
        <v>1000</v>
      </c>
      <c r="D1199" s="13">
        <f ca="1">IF(A1199&lt;$B$1,VLOOKUP(A1199,[1]DI!$A$4:$B$15000,2,FALSE),0)</f>
        <v>0</v>
      </c>
      <c r="E1199" s="14">
        <f t="shared" ca="1" si="353"/>
        <v>1</v>
      </c>
      <c r="F1199" s="14">
        <f ca="1">(TRUNC(PRODUCT($E$12:$E1198),16))</f>
        <v>1.2261742794074799</v>
      </c>
      <c r="G1199" s="14">
        <f t="shared" ca="1" si="354"/>
        <v>1.17856122845438</v>
      </c>
      <c r="H1199" s="14">
        <f t="shared" ca="1" si="355"/>
        <v>1.0403993</v>
      </c>
      <c r="I1199" s="13">
        <f t="shared" si="367"/>
        <v>2.1000000000000001E-2</v>
      </c>
      <c r="J1199" s="33">
        <f t="shared" si="356"/>
        <v>44834</v>
      </c>
      <c r="K1199" s="2">
        <f t="shared" si="357"/>
        <v>77</v>
      </c>
      <c r="L1199" s="17">
        <f t="shared" si="358"/>
        <v>78</v>
      </c>
      <c r="M1199" s="12">
        <f t="shared" si="359"/>
        <v>1.0064534249999999</v>
      </c>
      <c r="N1199" s="12">
        <f t="shared" ca="1" si="360"/>
        <v>1.0471134390000001</v>
      </c>
      <c r="O1199" s="17">
        <f t="shared" si="361"/>
        <v>0</v>
      </c>
      <c r="P1199" s="14">
        <f t="shared" ca="1" si="362"/>
        <v>47.113439</v>
      </c>
      <c r="Q1199" s="21">
        <f t="shared" si="365"/>
        <v>0</v>
      </c>
      <c r="R1199" s="14">
        <f t="shared" si="368"/>
        <v>0</v>
      </c>
      <c r="S1199" s="4" t="str">
        <f t="shared" si="363"/>
        <v>J=</v>
      </c>
      <c r="T1199" s="33">
        <f t="shared" si="364"/>
        <v>45015</v>
      </c>
      <c r="U1199" s="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</row>
    <row r="1200" spans="1:148" x14ac:dyDescent="0.15">
      <c r="A1200" s="41">
        <f t="shared" si="366"/>
        <v>44949</v>
      </c>
      <c r="B1200" s="15">
        <f t="shared" ca="1" si="351"/>
        <v>1047.113439</v>
      </c>
      <c r="C1200" s="14">
        <f t="shared" si="352"/>
        <v>1000</v>
      </c>
      <c r="D1200" s="13">
        <f ca="1">IF(A1200&lt;$B$1,VLOOKUP(A1200,[1]DI!$A$4:$B$15000,2,FALSE),0)</f>
        <v>0.13650000000000001</v>
      </c>
      <c r="E1200" s="14">
        <f t="shared" ca="1" si="353"/>
        <v>1.00050788</v>
      </c>
      <c r="F1200" s="14">
        <f ca="1">(TRUNC(PRODUCT($E$12:$E1199),16))</f>
        <v>1.2261742794074799</v>
      </c>
      <c r="G1200" s="14">
        <f t="shared" ca="1" si="354"/>
        <v>1.17856122845438</v>
      </c>
      <c r="H1200" s="14">
        <f t="shared" ca="1" si="355"/>
        <v>1.0403993</v>
      </c>
      <c r="I1200" s="13">
        <f t="shared" si="367"/>
        <v>2.1000000000000001E-2</v>
      </c>
      <c r="J1200" s="33">
        <f t="shared" si="356"/>
        <v>44834</v>
      </c>
      <c r="K1200" s="2">
        <f t="shared" si="357"/>
        <v>78</v>
      </c>
      <c r="L1200" s="17">
        <f t="shared" si="358"/>
        <v>78</v>
      </c>
      <c r="M1200" s="12">
        <f t="shared" si="359"/>
        <v>1.0064534249999999</v>
      </c>
      <c r="N1200" s="12">
        <f t="shared" ca="1" si="360"/>
        <v>1.0471134390000001</v>
      </c>
      <c r="O1200" s="17">
        <f t="shared" si="361"/>
        <v>0</v>
      </c>
      <c r="P1200" s="14">
        <f t="shared" ca="1" si="362"/>
        <v>47.113439</v>
      </c>
      <c r="Q1200" s="21">
        <f t="shared" si="365"/>
        <v>0</v>
      </c>
      <c r="R1200" s="14">
        <f t="shared" si="368"/>
        <v>0</v>
      </c>
      <c r="S1200" s="4" t="str">
        <f t="shared" si="363"/>
        <v>J=</v>
      </c>
      <c r="T1200" s="33">
        <f t="shared" si="364"/>
        <v>45015</v>
      </c>
      <c r="U1200" s="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</row>
    <row r="1201" spans="1:148" x14ac:dyDescent="0.15">
      <c r="A1201" s="41">
        <f t="shared" si="366"/>
        <v>44950</v>
      </c>
      <c r="B1201" s="15">
        <f t="shared" ca="1" si="351"/>
        <v>1047.7316519999999</v>
      </c>
      <c r="C1201" s="14">
        <f t="shared" si="352"/>
        <v>1000</v>
      </c>
      <c r="D1201" s="13">
        <f ca="1">IF(A1201&lt;$B$1,VLOOKUP(A1201,[1]DI!$A$4:$B$15000,2,FALSE),0)</f>
        <v>0.13650000000000001</v>
      </c>
      <c r="E1201" s="14">
        <f t="shared" ca="1" si="353"/>
        <v>1.00050788</v>
      </c>
      <c r="F1201" s="14">
        <f ca="1">(TRUNC(PRODUCT($E$12:$E1200),16))</f>
        <v>1.2267970288004999</v>
      </c>
      <c r="G1201" s="14">
        <f t="shared" ca="1" si="354"/>
        <v>1.17856122845438</v>
      </c>
      <c r="H1201" s="14">
        <f t="shared" ca="1" si="355"/>
        <v>1.0409276999999999</v>
      </c>
      <c r="I1201" s="13">
        <f t="shared" si="367"/>
        <v>2.1000000000000001E-2</v>
      </c>
      <c r="J1201" s="33">
        <f t="shared" si="356"/>
        <v>44834</v>
      </c>
      <c r="K1201" s="2">
        <f t="shared" si="357"/>
        <v>79</v>
      </c>
      <c r="L1201" s="17">
        <f t="shared" si="358"/>
        <v>79</v>
      </c>
      <c r="M1201" s="12">
        <f t="shared" si="359"/>
        <v>1.006536431</v>
      </c>
      <c r="N1201" s="12">
        <f t="shared" ca="1" si="360"/>
        <v>1.047731652</v>
      </c>
      <c r="O1201" s="17">
        <f t="shared" si="361"/>
        <v>0</v>
      </c>
      <c r="P1201" s="14">
        <f t="shared" ca="1" si="362"/>
        <v>47.731651999999997</v>
      </c>
      <c r="Q1201" s="21">
        <f t="shared" si="365"/>
        <v>0</v>
      </c>
      <c r="R1201" s="14">
        <f t="shared" si="368"/>
        <v>0</v>
      </c>
      <c r="S1201" s="4" t="str">
        <f t="shared" si="363"/>
        <v>J=</v>
      </c>
      <c r="T1201" s="33">
        <f t="shared" si="364"/>
        <v>45015</v>
      </c>
      <c r="U1201" s="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</row>
    <row r="1202" spans="1:148" x14ac:dyDescent="0.15">
      <c r="A1202" s="41">
        <f t="shared" si="366"/>
        <v>44951</v>
      </c>
      <c r="B1202" s="15">
        <f t="shared" ca="1" si="351"/>
        <v>1048.350232</v>
      </c>
      <c r="C1202" s="14">
        <f t="shared" si="352"/>
        <v>1000</v>
      </c>
      <c r="D1202" s="13">
        <f ca="1">IF(A1202&lt;$B$1,VLOOKUP(A1202,[1]DI!$A$4:$B$15000,2,FALSE),0)</f>
        <v>0.13650000000000001</v>
      </c>
      <c r="E1202" s="14">
        <f t="shared" ca="1" si="353"/>
        <v>1.00050788</v>
      </c>
      <c r="F1202" s="14">
        <f ca="1">(TRUNC(PRODUCT($E$12:$E1201),16))</f>
        <v>1.2274200944754901</v>
      </c>
      <c r="G1202" s="14">
        <f t="shared" ca="1" si="354"/>
        <v>1.17856122845438</v>
      </c>
      <c r="H1202" s="14">
        <f t="shared" ca="1" si="355"/>
        <v>1.0414563699999999</v>
      </c>
      <c r="I1202" s="13">
        <f t="shared" si="367"/>
        <v>2.1000000000000001E-2</v>
      </c>
      <c r="J1202" s="33">
        <f t="shared" si="356"/>
        <v>44834</v>
      </c>
      <c r="K1202" s="2">
        <f t="shared" si="357"/>
        <v>80</v>
      </c>
      <c r="L1202" s="17">
        <f t="shared" si="358"/>
        <v>80</v>
      </c>
      <c r="M1202" s="12">
        <f t="shared" si="359"/>
        <v>1.006619444</v>
      </c>
      <c r="N1202" s="12">
        <f t="shared" ca="1" si="360"/>
        <v>1.048350232</v>
      </c>
      <c r="O1202" s="17">
        <f t="shared" si="361"/>
        <v>0</v>
      </c>
      <c r="P1202" s="14">
        <f t="shared" ca="1" si="362"/>
        <v>48.350231999999998</v>
      </c>
      <c r="Q1202" s="21">
        <f t="shared" si="365"/>
        <v>0</v>
      </c>
      <c r="R1202" s="14">
        <f t="shared" si="368"/>
        <v>0</v>
      </c>
      <c r="S1202" s="4" t="str">
        <f t="shared" si="363"/>
        <v>J=</v>
      </c>
      <c r="T1202" s="33">
        <f t="shared" si="364"/>
        <v>45015</v>
      </c>
      <c r="U1202" s="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</row>
    <row r="1203" spans="1:148" x14ac:dyDescent="0.15">
      <c r="A1203" s="41">
        <f t="shared" si="366"/>
        <v>44952</v>
      </c>
      <c r="B1203" s="15">
        <f t="shared" ca="1" si="351"/>
        <v>1048.969169</v>
      </c>
      <c r="C1203" s="14">
        <f t="shared" si="352"/>
        <v>1000</v>
      </c>
      <c r="D1203" s="13">
        <f ca="1">IF(A1203&lt;$B$1,VLOOKUP(A1203,[1]DI!$A$4:$B$15000,2,FALSE),0)</f>
        <v>0.13650000000000001</v>
      </c>
      <c r="E1203" s="14">
        <f t="shared" ca="1" si="353"/>
        <v>1.00050788</v>
      </c>
      <c r="F1203" s="14">
        <f ca="1">(TRUNC(PRODUCT($E$12:$E1202),16))</f>
        <v>1.2280434765930699</v>
      </c>
      <c r="G1203" s="14">
        <f t="shared" ca="1" si="354"/>
        <v>1.17856122845438</v>
      </c>
      <c r="H1203" s="14">
        <f t="shared" ca="1" si="355"/>
        <v>1.0419852999999999</v>
      </c>
      <c r="I1203" s="13">
        <f t="shared" si="367"/>
        <v>2.1000000000000001E-2</v>
      </c>
      <c r="J1203" s="33">
        <f t="shared" si="356"/>
        <v>44834</v>
      </c>
      <c r="K1203" s="2">
        <f t="shared" si="357"/>
        <v>81</v>
      </c>
      <c r="L1203" s="17">
        <f t="shared" si="358"/>
        <v>81</v>
      </c>
      <c r="M1203" s="12">
        <f t="shared" si="359"/>
        <v>1.006702464</v>
      </c>
      <c r="N1203" s="12">
        <f t="shared" ca="1" si="360"/>
        <v>1.048969169</v>
      </c>
      <c r="O1203" s="17">
        <f t="shared" si="361"/>
        <v>0</v>
      </c>
      <c r="P1203" s="14">
        <f t="shared" ca="1" si="362"/>
        <v>48.969169000000001</v>
      </c>
      <c r="Q1203" s="21">
        <f t="shared" si="365"/>
        <v>0</v>
      </c>
      <c r="R1203" s="14">
        <f t="shared" si="368"/>
        <v>0</v>
      </c>
      <c r="S1203" s="4" t="str">
        <f t="shared" si="363"/>
        <v>J=</v>
      </c>
      <c r="T1203" s="33">
        <f t="shared" si="364"/>
        <v>45015</v>
      </c>
      <c r="U1203" s="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</row>
    <row r="1204" spans="1:148" x14ac:dyDescent="0.15">
      <c r="A1204" s="41">
        <f t="shared" si="366"/>
        <v>44953</v>
      </c>
      <c r="B1204" s="15">
        <f t="shared" ca="1" si="351"/>
        <v>1049.58847199</v>
      </c>
      <c r="C1204" s="14">
        <f t="shared" si="352"/>
        <v>1000</v>
      </c>
      <c r="D1204" s="13">
        <f ca="1">IF(A1204&lt;$B$1,VLOOKUP(A1204,[1]DI!$A$4:$B$15000,2,FALSE),0)</f>
        <v>0.13650000000000001</v>
      </c>
      <c r="E1204" s="14">
        <f t="shared" ca="1" si="353"/>
        <v>1.00050788</v>
      </c>
      <c r="F1204" s="14">
        <f ca="1">(TRUNC(PRODUCT($E$12:$E1203),16))</f>
        <v>1.22866717531396</v>
      </c>
      <c r="G1204" s="14">
        <f t="shared" ca="1" si="354"/>
        <v>1.17856122845438</v>
      </c>
      <c r="H1204" s="14">
        <f t="shared" ca="1" si="355"/>
        <v>1.0425145</v>
      </c>
      <c r="I1204" s="13">
        <f t="shared" si="367"/>
        <v>2.1000000000000001E-2</v>
      </c>
      <c r="J1204" s="33">
        <f t="shared" si="356"/>
        <v>44834</v>
      </c>
      <c r="K1204" s="2">
        <f t="shared" si="357"/>
        <v>82</v>
      </c>
      <c r="L1204" s="17">
        <f t="shared" si="358"/>
        <v>82</v>
      </c>
      <c r="M1204" s="12">
        <f t="shared" si="359"/>
        <v>1.0067854899999999</v>
      </c>
      <c r="N1204" s="12">
        <f t="shared" ca="1" si="360"/>
        <v>1.0495884719999999</v>
      </c>
      <c r="O1204" s="17">
        <f t="shared" si="361"/>
        <v>0</v>
      </c>
      <c r="P1204" s="14">
        <f t="shared" ca="1" si="362"/>
        <v>49.588471990000002</v>
      </c>
      <c r="Q1204" s="21">
        <f t="shared" si="365"/>
        <v>0</v>
      </c>
      <c r="R1204" s="14">
        <f t="shared" si="368"/>
        <v>0</v>
      </c>
      <c r="S1204" s="4" t="str">
        <f t="shared" si="363"/>
        <v>J=</v>
      </c>
      <c r="T1204" s="33">
        <f t="shared" si="364"/>
        <v>45015</v>
      </c>
      <c r="U1204" s="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</row>
    <row r="1205" spans="1:148" x14ac:dyDescent="0.15">
      <c r="A1205" s="41">
        <f t="shared" si="366"/>
        <v>44954</v>
      </c>
      <c r="B1205" s="15">
        <f t="shared" ca="1" si="351"/>
        <v>1050.208153</v>
      </c>
      <c r="C1205" s="14">
        <f t="shared" si="352"/>
        <v>1000</v>
      </c>
      <c r="D1205" s="13">
        <f ca="1">IF(A1205&lt;$B$1,VLOOKUP(A1205,[1]DI!$A$4:$B$15000,2,FALSE),0)</f>
        <v>0</v>
      </c>
      <c r="E1205" s="14">
        <f t="shared" ca="1" si="353"/>
        <v>1</v>
      </c>
      <c r="F1205" s="14">
        <f ca="1">(TRUNC(PRODUCT($E$12:$E1204),16))</f>
        <v>1.2292911907989601</v>
      </c>
      <c r="G1205" s="14">
        <f t="shared" ca="1" si="354"/>
        <v>1.17856122845438</v>
      </c>
      <c r="H1205" s="14">
        <f t="shared" ca="1" si="355"/>
        <v>1.04304398</v>
      </c>
      <c r="I1205" s="13">
        <f t="shared" si="367"/>
        <v>2.1000000000000001E-2</v>
      </c>
      <c r="J1205" s="33">
        <f t="shared" si="356"/>
        <v>44834</v>
      </c>
      <c r="K1205" s="2">
        <f t="shared" si="357"/>
        <v>82</v>
      </c>
      <c r="L1205" s="17">
        <f t="shared" si="358"/>
        <v>83</v>
      </c>
      <c r="M1205" s="12">
        <f t="shared" si="359"/>
        <v>1.0068685239999999</v>
      </c>
      <c r="N1205" s="12">
        <f t="shared" ca="1" si="360"/>
        <v>1.050208153</v>
      </c>
      <c r="O1205" s="17">
        <f t="shared" si="361"/>
        <v>0</v>
      </c>
      <c r="P1205" s="14">
        <f t="shared" ca="1" si="362"/>
        <v>50.208153000000003</v>
      </c>
      <c r="Q1205" s="21">
        <f t="shared" si="365"/>
        <v>0</v>
      </c>
      <c r="R1205" s="14">
        <f t="shared" si="368"/>
        <v>0</v>
      </c>
      <c r="S1205" s="4" t="str">
        <f t="shared" si="363"/>
        <v>J=</v>
      </c>
      <c r="T1205" s="33">
        <f t="shared" si="364"/>
        <v>45015</v>
      </c>
      <c r="U1205" s="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</row>
    <row r="1206" spans="1:148" x14ac:dyDescent="0.15">
      <c r="A1206" s="41">
        <f t="shared" si="366"/>
        <v>44955</v>
      </c>
      <c r="B1206" s="15">
        <f t="shared" ca="1" si="351"/>
        <v>1050.208153</v>
      </c>
      <c r="C1206" s="14">
        <f t="shared" si="352"/>
        <v>1000</v>
      </c>
      <c r="D1206" s="13">
        <f ca="1">IF(A1206&lt;$B$1,VLOOKUP(A1206,[1]DI!$A$4:$B$15000,2,FALSE),0)</f>
        <v>0</v>
      </c>
      <c r="E1206" s="14">
        <f t="shared" ca="1" si="353"/>
        <v>1</v>
      </c>
      <c r="F1206" s="14">
        <f ca="1">(TRUNC(PRODUCT($E$12:$E1205),16))</f>
        <v>1.2292911907989601</v>
      </c>
      <c r="G1206" s="14">
        <f t="shared" ca="1" si="354"/>
        <v>1.17856122845438</v>
      </c>
      <c r="H1206" s="14">
        <f t="shared" ca="1" si="355"/>
        <v>1.04304398</v>
      </c>
      <c r="I1206" s="13">
        <f t="shared" si="367"/>
        <v>2.1000000000000001E-2</v>
      </c>
      <c r="J1206" s="33">
        <f t="shared" si="356"/>
        <v>44834</v>
      </c>
      <c r="K1206" s="2">
        <f t="shared" si="357"/>
        <v>82</v>
      </c>
      <c r="L1206" s="17">
        <f t="shared" si="358"/>
        <v>83</v>
      </c>
      <c r="M1206" s="12">
        <f t="shared" si="359"/>
        <v>1.0068685239999999</v>
      </c>
      <c r="N1206" s="12">
        <f t="shared" ca="1" si="360"/>
        <v>1.050208153</v>
      </c>
      <c r="O1206" s="17">
        <f t="shared" si="361"/>
        <v>0</v>
      </c>
      <c r="P1206" s="14">
        <f t="shared" ca="1" si="362"/>
        <v>50.208153000000003</v>
      </c>
      <c r="Q1206" s="21">
        <f t="shared" si="365"/>
        <v>0</v>
      </c>
      <c r="R1206" s="14">
        <f t="shared" si="368"/>
        <v>0</v>
      </c>
      <c r="S1206" s="4" t="str">
        <f t="shared" si="363"/>
        <v>J=</v>
      </c>
      <c r="T1206" s="33">
        <f t="shared" si="364"/>
        <v>45015</v>
      </c>
      <c r="U1206" s="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</row>
    <row r="1207" spans="1:148" x14ac:dyDescent="0.15">
      <c r="A1207" s="41">
        <f t="shared" si="366"/>
        <v>44956</v>
      </c>
      <c r="B1207" s="15">
        <f t="shared" ca="1" si="351"/>
        <v>1050.208153</v>
      </c>
      <c r="C1207" s="14">
        <f t="shared" si="352"/>
        <v>1000</v>
      </c>
      <c r="D1207" s="13">
        <f ca="1">IF(A1207&lt;$B$1,VLOOKUP(A1207,[1]DI!$A$4:$B$15000,2,FALSE),0)</f>
        <v>0.13650000000000001</v>
      </c>
      <c r="E1207" s="14">
        <f t="shared" ca="1" si="353"/>
        <v>1.00050788</v>
      </c>
      <c r="F1207" s="14">
        <f ca="1">(TRUNC(PRODUCT($E$12:$E1206),16))</f>
        <v>1.2292911907989601</v>
      </c>
      <c r="G1207" s="14">
        <f t="shared" ca="1" si="354"/>
        <v>1.17856122845438</v>
      </c>
      <c r="H1207" s="14">
        <f t="shared" ca="1" si="355"/>
        <v>1.04304398</v>
      </c>
      <c r="I1207" s="13">
        <f t="shared" si="367"/>
        <v>2.1000000000000001E-2</v>
      </c>
      <c r="J1207" s="33">
        <f t="shared" si="356"/>
        <v>44834</v>
      </c>
      <c r="K1207" s="2">
        <f t="shared" si="357"/>
        <v>83</v>
      </c>
      <c r="L1207" s="17">
        <f t="shared" si="358"/>
        <v>83</v>
      </c>
      <c r="M1207" s="12">
        <f t="shared" si="359"/>
        <v>1.0068685239999999</v>
      </c>
      <c r="N1207" s="12">
        <f t="shared" ca="1" si="360"/>
        <v>1.050208153</v>
      </c>
      <c r="O1207" s="17">
        <f t="shared" si="361"/>
        <v>0</v>
      </c>
      <c r="P1207" s="14">
        <f t="shared" ca="1" si="362"/>
        <v>50.208153000000003</v>
      </c>
      <c r="Q1207" s="21">
        <f t="shared" si="365"/>
        <v>0</v>
      </c>
      <c r="R1207" s="14">
        <f t="shared" si="368"/>
        <v>0</v>
      </c>
      <c r="S1207" s="4" t="str">
        <f t="shared" si="363"/>
        <v>J=</v>
      </c>
      <c r="T1207" s="33">
        <f t="shared" si="364"/>
        <v>45015</v>
      </c>
      <c r="U1207" s="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</row>
    <row r="1208" spans="1:148" x14ac:dyDescent="0.15">
      <c r="A1208" s="41">
        <f t="shared" si="366"/>
        <v>44957</v>
      </c>
      <c r="B1208" s="15">
        <f t="shared" ca="1" si="351"/>
        <v>1050.8281899999999</v>
      </c>
      <c r="C1208" s="14">
        <f t="shared" si="352"/>
        <v>1000</v>
      </c>
      <c r="D1208" s="13">
        <f ca="1">IF(A1208&lt;$B$1,VLOOKUP(A1208,[1]DI!$A$4:$B$15000,2,FALSE),0)</f>
        <v>0.13650000000000001</v>
      </c>
      <c r="E1208" s="14">
        <f t="shared" ca="1" si="353"/>
        <v>1.00050788</v>
      </c>
      <c r="F1208" s="14">
        <f ca="1">(TRUNC(PRODUCT($E$12:$E1207),16))</f>
        <v>1.22991552320895</v>
      </c>
      <c r="G1208" s="14">
        <f t="shared" ca="1" si="354"/>
        <v>1.17856122845438</v>
      </c>
      <c r="H1208" s="14">
        <f t="shared" ca="1" si="355"/>
        <v>1.0435737199999999</v>
      </c>
      <c r="I1208" s="13">
        <f t="shared" si="367"/>
        <v>2.1000000000000001E-2</v>
      </c>
      <c r="J1208" s="33">
        <f t="shared" si="356"/>
        <v>44834</v>
      </c>
      <c r="K1208" s="2">
        <f t="shared" si="357"/>
        <v>84</v>
      </c>
      <c r="L1208" s="17">
        <f t="shared" si="358"/>
        <v>84</v>
      </c>
      <c r="M1208" s="12">
        <f t="shared" si="359"/>
        <v>1.006951564</v>
      </c>
      <c r="N1208" s="12">
        <f t="shared" ca="1" si="360"/>
        <v>1.0508281900000001</v>
      </c>
      <c r="O1208" s="17">
        <f t="shared" si="361"/>
        <v>0</v>
      </c>
      <c r="P1208" s="14">
        <f t="shared" ca="1" si="362"/>
        <v>50.828189999999999</v>
      </c>
      <c r="Q1208" s="21">
        <f t="shared" si="365"/>
        <v>0</v>
      </c>
      <c r="R1208" s="14">
        <f t="shared" si="368"/>
        <v>0</v>
      </c>
      <c r="S1208" s="4" t="str">
        <f t="shared" si="363"/>
        <v>J=</v>
      </c>
      <c r="T1208" s="33">
        <f t="shared" si="364"/>
        <v>45015</v>
      </c>
      <c r="U1208" s="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</row>
    <row r="1209" spans="1:148" x14ac:dyDescent="0.15">
      <c r="A1209" s="41">
        <f t="shared" si="366"/>
        <v>44958</v>
      </c>
      <c r="B1209" s="15">
        <f t="shared" ca="1" si="351"/>
        <v>1051.448594</v>
      </c>
      <c r="C1209" s="14">
        <f t="shared" si="352"/>
        <v>1000</v>
      </c>
      <c r="D1209" s="13">
        <f ca="1">IF(A1209&lt;$B$1,VLOOKUP(A1209,[1]DI!$A$4:$B$15000,2,FALSE),0)</f>
        <v>0.13650000000000001</v>
      </c>
      <c r="E1209" s="14">
        <f t="shared" ca="1" si="353"/>
        <v>1.00050788</v>
      </c>
      <c r="F1209" s="14">
        <f ca="1">(TRUNC(PRODUCT($E$12:$E1208),16))</f>
        <v>1.2305401727048699</v>
      </c>
      <c r="G1209" s="14">
        <f t="shared" ca="1" si="354"/>
        <v>1.17856122845438</v>
      </c>
      <c r="H1209" s="14">
        <f t="shared" ca="1" si="355"/>
        <v>1.04410373</v>
      </c>
      <c r="I1209" s="13">
        <f t="shared" si="367"/>
        <v>2.1000000000000001E-2</v>
      </c>
      <c r="J1209" s="33">
        <f t="shared" si="356"/>
        <v>44834</v>
      </c>
      <c r="K1209" s="2">
        <f t="shared" si="357"/>
        <v>85</v>
      </c>
      <c r="L1209" s="17">
        <f t="shared" si="358"/>
        <v>85</v>
      </c>
      <c r="M1209" s="12">
        <f t="shared" si="359"/>
        <v>1.0070346109999999</v>
      </c>
      <c r="N1209" s="12">
        <f t="shared" ca="1" si="360"/>
        <v>1.051448594</v>
      </c>
      <c r="O1209" s="17">
        <f t="shared" si="361"/>
        <v>0</v>
      </c>
      <c r="P1209" s="14">
        <f t="shared" ca="1" si="362"/>
        <v>51.448594</v>
      </c>
      <c r="Q1209" s="21">
        <f t="shared" si="365"/>
        <v>0</v>
      </c>
      <c r="R1209" s="14">
        <f t="shared" si="368"/>
        <v>0</v>
      </c>
      <c r="S1209" s="4" t="str">
        <f t="shared" si="363"/>
        <v>J=</v>
      </c>
      <c r="T1209" s="33">
        <f t="shared" si="364"/>
        <v>45015</v>
      </c>
      <c r="U1209" s="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</row>
    <row r="1210" spans="1:148" x14ac:dyDescent="0.15">
      <c r="A1210" s="41">
        <f t="shared" si="366"/>
        <v>44959</v>
      </c>
      <c r="B1210" s="15">
        <f t="shared" ca="1" si="351"/>
        <v>1052.0693649899999</v>
      </c>
      <c r="C1210" s="14">
        <f t="shared" si="352"/>
        <v>1000</v>
      </c>
      <c r="D1210" s="13">
        <f ca="1">IF(A1210&lt;$B$1,VLOOKUP(A1210,[1]DI!$A$4:$B$15000,2,FALSE),0)</f>
        <v>0.13650000000000001</v>
      </c>
      <c r="E1210" s="14">
        <f t="shared" ca="1" si="353"/>
        <v>1.00050788</v>
      </c>
      <c r="F1210" s="14">
        <f ca="1">(TRUNC(PRODUCT($E$12:$E1209),16))</f>
        <v>1.23116513944779</v>
      </c>
      <c r="G1210" s="14">
        <f t="shared" ca="1" si="354"/>
        <v>1.17856122845438</v>
      </c>
      <c r="H1210" s="14">
        <f t="shared" ca="1" si="355"/>
        <v>1.04463401</v>
      </c>
      <c r="I1210" s="13">
        <f t="shared" si="367"/>
        <v>2.1000000000000001E-2</v>
      </c>
      <c r="J1210" s="33">
        <f t="shared" si="356"/>
        <v>44834</v>
      </c>
      <c r="K1210" s="2">
        <f t="shared" si="357"/>
        <v>86</v>
      </c>
      <c r="L1210" s="17">
        <f t="shared" si="358"/>
        <v>86</v>
      </c>
      <c r="M1210" s="12">
        <f t="shared" si="359"/>
        <v>1.007117665</v>
      </c>
      <c r="N1210" s="12">
        <f t="shared" ca="1" si="360"/>
        <v>1.0520693649999999</v>
      </c>
      <c r="O1210" s="17">
        <f t="shared" si="361"/>
        <v>0</v>
      </c>
      <c r="P1210" s="14">
        <f t="shared" ca="1" si="362"/>
        <v>52.069364989999997</v>
      </c>
      <c r="Q1210" s="21">
        <f t="shared" si="365"/>
        <v>0</v>
      </c>
      <c r="R1210" s="14">
        <f t="shared" si="368"/>
        <v>0</v>
      </c>
      <c r="S1210" s="4" t="str">
        <f t="shared" si="363"/>
        <v>J=</v>
      </c>
      <c r="T1210" s="33">
        <f t="shared" si="364"/>
        <v>45015</v>
      </c>
      <c r="U1210" s="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</row>
    <row r="1211" spans="1:148" x14ac:dyDescent="0.15">
      <c r="A1211" s="41">
        <f t="shared" si="366"/>
        <v>44960</v>
      </c>
      <c r="B1211" s="15">
        <f t="shared" ca="1" si="351"/>
        <v>1052.6905039999999</v>
      </c>
      <c r="C1211" s="14">
        <f t="shared" si="352"/>
        <v>1000</v>
      </c>
      <c r="D1211" s="13">
        <f ca="1">IF(A1211&lt;$B$1,VLOOKUP(A1211,[1]DI!$A$4:$B$15000,2,FALSE),0)</f>
        <v>0.13650000000000001</v>
      </c>
      <c r="E1211" s="14">
        <f t="shared" ca="1" si="353"/>
        <v>1.00050788</v>
      </c>
      <c r="F1211" s="14">
        <f ca="1">(TRUNC(PRODUCT($E$12:$E1210),16))</f>
        <v>1.23179042359881</v>
      </c>
      <c r="G1211" s="14">
        <f t="shared" ca="1" si="354"/>
        <v>1.17856122845438</v>
      </c>
      <c r="H1211" s="14">
        <f t="shared" ca="1" si="355"/>
        <v>1.0451645599999999</v>
      </c>
      <c r="I1211" s="13">
        <f t="shared" si="367"/>
        <v>2.1000000000000001E-2</v>
      </c>
      <c r="J1211" s="33">
        <f t="shared" si="356"/>
        <v>44834</v>
      </c>
      <c r="K1211" s="2">
        <f t="shared" si="357"/>
        <v>87</v>
      </c>
      <c r="L1211" s="17">
        <f t="shared" si="358"/>
        <v>87</v>
      </c>
      <c r="M1211" s="12">
        <f t="shared" si="359"/>
        <v>1.007200726</v>
      </c>
      <c r="N1211" s="12">
        <f t="shared" ca="1" si="360"/>
        <v>1.0526905040000001</v>
      </c>
      <c r="O1211" s="17">
        <f t="shared" si="361"/>
        <v>0</v>
      </c>
      <c r="P1211" s="14">
        <f t="shared" ca="1" si="362"/>
        <v>52.690503999999997</v>
      </c>
      <c r="Q1211" s="21">
        <f t="shared" si="365"/>
        <v>0</v>
      </c>
      <c r="R1211" s="14">
        <f t="shared" si="368"/>
        <v>0</v>
      </c>
      <c r="S1211" s="4" t="str">
        <f t="shared" si="363"/>
        <v>J=</v>
      </c>
      <c r="T1211" s="33">
        <f t="shared" si="364"/>
        <v>45015</v>
      </c>
      <c r="U1211" s="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</row>
    <row r="1212" spans="1:148" x14ac:dyDescent="0.15">
      <c r="A1212" s="41">
        <f t="shared" si="366"/>
        <v>44961</v>
      </c>
      <c r="B1212" s="15">
        <f t="shared" ca="1" si="351"/>
        <v>1053.3119989899999</v>
      </c>
      <c r="C1212" s="14">
        <f t="shared" si="352"/>
        <v>1000</v>
      </c>
      <c r="D1212" s="13">
        <f ca="1">IF(A1212&lt;$B$1,VLOOKUP(A1212,[1]DI!$A$4:$B$15000,2,FALSE),0)</f>
        <v>0</v>
      </c>
      <c r="E1212" s="14">
        <f t="shared" ca="1" si="353"/>
        <v>1</v>
      </c>
      <c r="F1212" s="14">
        <f ca="1">(TRUNC(PRODUCT($E$12:$E1211),16))</f>
        <v>1.2324160253191501</v>
      </c>
      <c r="G1212" s="14">
        <f t="shared" ca="1" si="354"/>
        <v>1.17856122845438</v>
      </c>
      <c r="H1212" s="14">
        <f t="shared" ca="1" si="355"/>
        <v>1.04569537</v>
      </c>
      <c r="I1212" s="13">
        <f t="shared" si="367"/>
        <v>2.1000000000000001E-2</v>
      </c>
      <c r="J1212" s="33">
        <f t="shared" si="356"/>
        <v>44834</v>
      </c>
      <c r="K1212" s="2">
        <f t="shared" si="357"/>
        <v>87</v>
      </c>
      <c r="L1212" s="17">
        <f t="shared" si="358"/>
        <v>88</v>
      </c>
      <c r="M1212" s="12">
        <f t="shared" si="359"/>
        <v>1.007283793</v>
      </c>
      <c r="N1212" s="12">
        <f t="shared" ca="1" si="360"/>
        <v>1.0533119989999999</v>
      </c>
      <c r="O1212" s="17">
        <f t="shared" si="361"/>
        <v>0</v>
      </c>
      <c r="P1212" s="14">
        <f t="shared" ca="1" si="362"/>
        <v>53.311998989999999</v>
      </c>
      <c r="Q1212" s="21">
        <f t="shared" si="365"/>
        <v>0</v>
      </c>
      <c r="R1212" s="14">
        <f t="shared" si="368"/>
        <v>0</v>
      </c>
      <c r="S1212" s="4" t="str">
        <f t="shared" si="363"/>
        <v>J=</v>
      </c>
      <c r="T1212" s="33">
        <f t="shared" si="364"/>
        <v>45015</v>
      </c>
      <c r="U1212" s="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</row>
    <row r="1213" spans="1:148" x14ac:dyDescent="0.15">
      <c r="A1213" s="41">
        <f t="shared" si="366"/>
        <v>44962</v>
      </c>
      <c r="B1213" s="15">
        <f t="shared" ca="1" si="351"/>
        <v>1053.3119989899999</v>
      </c>
      <c r="C1213" s="14">
        <f t="shared" si="352"/>
        <v>1000</v>
      </c>
      <c r="D1213" s="13">
        <f ca="1">IF(A1213&lt;$B$1,VLOOKUP(A1213,[1]DI!$A$4:$B$15000,2,FALSE),0)</f>
        <v>0</v>
      </c>
      <c r="E1213" s="14">
        <f t="shared" ca="1" si="353"/>
        <v>1</v>
      </c>
      <c r="F1213" s="14">
        <f ca="1">(TRUNC(PRODUCT($E$12:$E1212),16))</f>
        <v>1.2324160253191501</v>
      </c>
      <c r="G1213" s="14">
        <f t="shared" ca="1" si="354"/>
        <v>1.17856122845438</v>
      </c>
      <c r="H1213" s="14">
        <f t="shared" ca="1" si="355"/>
        <v>1.04569537</v>
      </c>
      <c r="I1213" s="13">
        <f t="shared" si="367"/>
        <v>2.1000000000000001E-2</v>
      </c>
      <c r="J1213" s="33">
        <f t="shared" si="356"/>
        <v>44834</v>
      </c>
      <c r="K1213" s="2">
        <f t="shared" si="357"/>
        <v>87</v>
      </c>
      <c r="L1213" s="17">
        <f t="shared" si="358"/>
        <v>88</v>
      </c>
      <c r="M1213" s="12">
        <f t="shared" si="359"/>
        <v>1.007283793</v>
      </c>
      <c r="N1213" s="12">
        <f t="shared" ca="1" si="360"/>
        <v>1.0533119989999999</v>
      </c>
      <c r="O1213" s="17">
        <f t="shared" si="361"/>
        <v>0</v>
      </c>
      <c r="P1213" s="14">
        <f t="shared" ca="1" si="362"/>
        <v>53.311998989999999</v>
      </c>
      <c r="Q1213" s="21">
        <f t="shared" si="365"/>
        <v>0</v>
      </c>
      <c r="R1213" s="14">
        <f t="shared" si="368"/>
        <v>0</v>
      </c>
      <c r="S1213" s="4" t="str">
        <f t="shared" si="363"/>
        <v>J=</v>
      </c>
      <c r="T1213" s="33">
        <f t="shared" si="364"/>
        <v>45015</v>
      </c>
      <c r="U1213" s="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</row>
    <row r="1214" spans="1:148" x14ac:dyDescent="0.15">
      <c r="A1214" s="41">
        <f t="shared" si="366"/>
        <v>44963</v>
      </c>
      <c r="B1214" s="15">
        <f t="shared" ca="1" si="351"/>
        <v>1053.3119989899999</v>
      </c>
      <c r="C1214" s="14">
        <f t="shared" si="352"/>
        <v>1000</v>
      </c>
      <c r="D1214" s="13">
        <f ca="1">IF(A1214&lt;$B$1,VLOOKUP(A1214,[1]DI!$A$4:$B$15000,2,FALSE),0)</f>
        <v>0.13650000000000001</v>
      </c>
      <c r="E1214" s="14">
        <f t="shared" ca="1" si="353"/>
        <v>1.00050788</v>
      </c>
      <c r="F1214" s="14">
        <f ca="1">(TRUNC(PRODUCT($E$12:$E1213),16))</f>
        <v>1.2324160253191501</v>
      </c>
      <c r="G1214" s="14">
        <f t="shared" ca="1" si="354"/>
        <v>1.17856122845438</v>
      </c>
      <c r="H1214" s="14">
        <f t="shared" ca="1" si="355"/>
        <v>1.04569537</v>
      </c>
      <c r="I1214" s="13">
        <f t="shared" si="367"/>
        <v>2.1000000000000001E-2</v>
      </c>
      <c r="J1214" s="33">
        <f t="shared" si="356"/>
        <v>44834</v>
      </c>
      <c r="K1214" s="2">
        <f t="shared" si="357"/>
        <v>88</v>
      </c>
      <c r="L1214" s="17">
        <f t="shared" si="358"/>
        <v>88</v>
      </c>
      <c r="M1214" s="12">
        <f t="shared" si="359"/>
        <v>1.007283793</v>
      </c>
      <c r="N1214" s="12">
        <f t="shared" ca="1" si="360"/>
        <v>1.0533119989999999</v>
      </c>
      <c r="O1214" s="17">
        <f t="shared" si="361"/>
        <v>0</v>
      </c>
      <c r="P1214" s="14">
        <f t="shared" ca="1" si="362"/>
        <v>53.311998989999999</v>
      </c>
      <c r="Q1214" s="21">
        <f t="shared" si="365"/>
        <v>0</v>
      </c>
      <c r="R1214" s="14">
        <f t="shared" si="368"/>
        <v>0</v>
      </c>
      <c r="S1214" s="4" t="str">
        <f t="shared" si="363"/>
        <v>J=</v>
      </c>
      <c r="T1214" s="33">
        <f t="shared" si="364"/>
        <v>45015</v>
      </c>
      <c r="U1214" s="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</row>
    <row r="1215" spans="1:148" x14ac:dyDescent="0.15">
      <c r="A1215" s="41">
        <f t="shared" si="366"/>
        <v>44964</v>
      </c>
      <c r="B1215" s="15">
        <f t="shared" ca="1" si="351"/>
        <v>1053.9338720000001</v>
      </c>
      <c r="C1215" s="14">
        <f t="shared" si="352"/>
        <v>1000</v>
      </c>
      <c r="D1215" s="13">
        <f ca="1">IF(A1215&lt;$B$1,VLOOKUP(A1215,[1]DI!$A$4:$B$15000,2,FALSE),0)</f>
        <v>0.13650000000000001</v>
      </c>
      <c r="E1215" s="14">
        <f t="shared" ca="1" si="353"/>
        <v>1.00050788</v>
      </c>
      <c r="F1215" s="14">
        <f ca="1">(TRUNC(PRODUCT($E$12:$E1214),16))</f>
        <v>1.23304194477009</v>
      </c>
      <c r="G1215" s="14">
        <f t="shared" ca="1" si="354"/>
        <v>1.17856122845438</v>
      </c>
      <c r="H1215" s="14">
        <f t="shared" ca="1" si="355"/>
        <v>1.04622646</v>
      </c>
      <c r="I1215" s="13">
        <f t="shared" si="367"/>
        <v>2.1000000000000001E-2</v>
      </c>
      <c r="J1215" s="33">
        <f t="shared" si="356"/>
        <v>44834</v>
      </c>
      <c r="K1215" s="2">
        <f t="shared" si="357"/>
        <v>89</v>
      </c>
      <c r="L1215" s="17">
        <f t="shared" si="358"/>
        <v>89</v>
      </c>
      <c r="M1215" s="12">
        <f t="shared" si="359"/>
        <v>1.0073668680000001</v>
      </c>
      <c r="N1215" s="12">
        <f t="shared" ca="1" si="360"/>
        <v>1.053933872</v>
      </c>
      <c r="O1215" s="17">
        <f t="shared" si="361"/>
        <v>0</v>
      </c>
      <c r="P1215" s="14">
        <f t="shared" ca="1" si="362"/>
        <v>53.933872000000001</v>
      </c>
      <c r="Q1215" s="21">
        <f t="shared" si="365"/>
        <v>0</v>
      </c>
      <c r="R1215" s="14">
        <f t="shared" si="368"/>
        <v>0</v>
      </c>
      <c r="S1215" s="4" t="str">
        <f t="shared" si="363"/>
        <v>J=</v>
      </c>
      <c r="T1215" s="33">
        <f t="shared" si="364"/>
        <v>45015</v>
      </c>
      <c r="U1215" s="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</row>
    <row r="1216" spans="1:148" x14ac:dyDescent="0.15">
      <c r="A1216" s="41">
        <f t="shared" si="366"/>
        <v>44965</v>
      </c>
      <c r="B1216" s="15">
        <f t="shared" ca="1" si="351"/>
        <v>1054.556112</v>
      </c>
      <c r="C1216" s="14">
        <f t="shared" si="352"/>
        <v>1000</v>
      </c>
      <c r="D1216" s="13">
        <f ca="1">IF(A1216&lt;$B$1,VLOOKUP(A1216,[1]DI!$A$4:$B$15000,2,FALSE),0)</f>
        <v>0.13650000000000001</v>
      </c>
      <c r="E1216" s="14">
        <f t="shared" ca="1" si="353"/>
        <v>1.00050788</v>
      </c>
      <c r="F1216" s="14">
        <f ca="1">(TRUNC(PRODUCT($E$12:$E1215),16))</f>
        <v>1.233668182113</v>
      </c>
      <c r="G1216" s="14">
        <f t="shared" ca="1" si="354"/>
        <v>1.17856122845438</v>
      </c>
      <c r="H1216" s="14">
        <f t="shared" ca="1" si="355"/>
        <v>1.0467578200000001</v>
      </c>
      <c r="I1216" s="13">
        <f t="shared" si="367"/>
        <v>2.1000000000000001E-2</v>
      </c>
      <c r="J1216" s="33">
        <f t="shared" si="356"/>
        <v>44834</v>
      </c>
      <c r="K1216" s="2">
        <f t="shared" si="357"/>
        <v>90</v>
      </c>
      <c r="L1216" s="17">
        <f t="shared" si="358"/>
        <v>90</v>
      </c>
      <c r="M1216" s="12">
        <f t="shared" si="359"/>
        <v>1.007449949</v>
      </c>
      <c r="N1216" s="12">
        <f t="shared" ca="1" si="360"/>
        <v>1.054556112</v>
      </c>
      <c r="O1216" s="17">
        <f t="shared" si="361"/>
        <v>0</v>
      </c>
      <c r="P1216" s="14">
        <f t="shared" ca="1" si="362"/>
        <v>54.556111999999999</v>
      </c>
      <c r="Q1216" s="21">
        <f t="shared" si="365"/>
        <v>0</v>
      </c>
      <c r="R1216" s="14">
        <f t="shared" si="368"/>
        <v>0</v>
      </c>
      <c r="S1216" s="4" t="str">
        <f t="shared" si="363"/>
        <v>J=</v>
      </c>
      <c r="T1216" s="33">
        <f t="shared" si="364"/>
        <v>45015</v>
      </c>
      <c r="U1216" s="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</row>
    <row r="1217" spans="1:148" x14ac:dyDescent="0.15">
      <c r="A1217" s="41">
        <f t="shared" si="366"/>
        <v>44966</v>
      </c>
      <c r="B1217" s="15">
        <f t="shared" ref="B1217:B1280" ca="1" si="369">IF(A1217&lt;=TODAY(),C1217+P1217,IF(AND(A1217&gt;TODAY(),A1217&lt;=$B$1),IF(VLOOKUP(TODAY(),$A$10:$D$5000,4,FALSE)=0,"n.d",C1217+P1217),"n.d"))</f>
        <v>1055.1787199999999</v>
      </c>
      <c r="C1217" s="14">
        <f t="shared" ref="C1217:C1280" si="370">(C1216-R1216)</f>
        <v>1000</v>
      </c>
      <c r="D1217" s="13">
        <f ca="1">IF(A1217&lt;$B$1,VLOOKUP(A1217,[1]DI!$A$4:$B$15000,2,FALSE),0)</f>
        <v>0.13650000000000001</v>
      </c>
      <c r="E1217" s="14">
        <f t="shared" ref="E1217:E1280" ca="1" si="371">ROUND(((1+D1217)^(1/252)),8)</f>
        <v>1.00050788</v>
      </c>
      <c r="F1217" s="14">
        <f ca="1">(TRUNC(PRODUCT($E$12:$E1216),16))</f>
        <v>1.2342947375093301</v>
      </c>
      <c r="G1217" s="14">
        <f t="shared" ref="G1217:G1280" ca="1" si="372">IF(O1216&gt;0,F1216,G1216)</f>
        <v>1.17856122845438</v>
      </c>
      <c r="H1217" s="14">
        <f t="shared" ref="H1217:H1280" ca="1" si="373">ROUND(F1217/G1217,8)</f>
        <v>1.0472894500000001</v>
      </c>
      <c r="I1217" s="13">
        <f t="shared" si="367"/>
        <v>2.1000000000000001E-2</v>
      </c>
      <c r="J1217" s="33">
        <f t="shared" ref="J1217:J1280" si="374">IF(O1216&gt;0,VLOOKUP(O1216,W$12:AG$150,2),J1216)</f>
        <v>44834</v>
      </c>
      <c r="K1217" s="2">
        <f t="shared" ref="K1217:K1280" si="375">IF(A1217&gt;J1217,IF(NETWORKDAYS(J1217,A1217,$W$160:$W$544)-1=0,1,NETWORKDAYS(J1217,A1217,$W$160:$W$544)-1),0)</f>
        <v>91</v>
      </c>
      <c r="L1217" s="17">
        <f t="shared" ref="L1217:L1280" si="376">IF(AND(K1217=1,K1216=1),1,IF(K1217&gt;0,IF(K1217=K1216,K1217+1,K1217),0))</f>
        <v>91</v>
      </c>
      <c r="M1217" s="12">
        <f t="shared" ref="M1217:M1280" si="377">ROUND((I1217+1)^(L1217/252),9)</f>
        <v>1.007533037</v>
      </c>
      <c r="N1217" s="12">
        <f t="shared" ref="N1217:N1280" ca="1" si="378">ROUND(H1217*M1217,9)</f>
        <v>1.05517872</v>
      </c>
      <c r="O1217" s="17">
        <f t="shared" ref="O1217:O1280" si="379">IF(VLOOKUP(A1217,X$12:AE$150,8)=VLOOKUP(A1216,X$12:AE$150,8),0,VLOOKUP(A1217,X$12:AE$150,8))</f>
        <v>0</v>
      </c>
      <c r="P1217" s="14">
        <f t="shared" ref="P1217:P1280" ca="1" si="380">TRUNC(((N1217-1)*C1217),8)</f>
        <v>55.178719999999998</v>
      </c>
      <c r="Q1217" s="21">
        <f t="shared" si="365"/>
        <v>0</v>
      </c>
      <c r="R1217" s="14">
        <f t="shared" si="368"/>
        <v>0</v>
      </c>
      <c r="S1217" s="4" t="str">
        <f t="shared" ref="S1217:S1280" si="381">IF(O1216&gt;0,VLOOKUP(O1216,W$12:AG$150,10),S1216)</f>
        <v>J=</v>
      </c>
      <c r="T1217" s="33">
        <f t="shared" ref="T1217:T1280" si="382">IF(O1216&gt;0,VLOOKUP(O1216,W$12:AG$150,11),T1216)</f>
        <v>45015</v>
      </c>
      <c r="U1217" s="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</row>
    <row r="1218" spans="1:148" x14ac:dyDescent="0.15">
      <c r="A1218" s="41">
        <f t="shared" si="366"/>
        <v>44967</v>
      </c>
      <c r="B1218" s="15">
        <f t="shared" ca="1" si="369"/>
        <v>1055.8016869999999</v>
      </c>
      <c r="C1218" s="14">
        <f t="shared" si="370"/>
        <v>1000</v>
      </c>
      <c r="D1218" s="13">
        <f ca="1">IF(A1218&lt;$B$1,VLOOKUP(A1218,[1]DI!$A$4:$B$15000,2,FALSE),0)</f>
        <v>0.13650000000000001</v>
      </c>
      <c r="E1218" s="14">
        <f t="shared" ca="1" si="371"/>
        <v>1.00050788</v>
      </c>
      <c r="F1218" s="14">
        <f ca="1">(TRUNC(PRODUCT($E$12:$E1217),16))</f>
        <v>1.2349216111206101</v>
      </c>
      <c r="G1218" s="14">
        <f t="shared" ca="1" si="372"/>
        <v>1.17856122845438</v>
      </c>
      <c r="H1218" s="14">
        <f t="shared" ca="1" si="373"/>
        <v>1.04782134</v>
      </c>
      <c r="I1218" s="13">
        <f t="shared" si="367"/>
        <v>2.1000000000000001E-2</v>
      </c>
      <c r="J1218" s="33">
        <f t="shared" si="374"/>
        <v>44834</v>
      </c>
      <c r="K1218" s="2">
        <f t="shared" si="375"/>
        <v>92</v>
      </c>
      <c r="L1218" s="17">
        <f t="shared" si="376"/>
        <v>92</v>
      </c>
      <c r="M1218" s="12">
        <f t="shared" si="377"/>
        <v>1.007616133</v>
      </c>
      <c r="N1218" s="12">
        <f t="shared" ca="1" si="378"/>
        <v>1.055801687</v>
      </c>
      <c r="O1218" s="17">
        <f t="shared" si="379"/>
        <v>0</v>
      </c>
      <c r="P1218" s="14">
        <f t="shared" ca="1" si="380"/>
        <v>55.801687000000001</v>
      </c>
      <c r="Q1218" s="21">
        <f t="shared" si="365"/>
        <v>0</v>
      </c>
      <c r="R1218" s="14">
        <f t="shared" si="368"/>
        <v>0</v>
      </c>
      <c r="S1218" s="4" t="str">
        <f t="shared" si="381"/>
        <v>J=</v>
      </c>
      <c r="T1218" s="33">
        <f t="shared" si="382"/>
        <v>45015</v>
      </c>
      <c r="U1218" s="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</row>
    <row r="1219" spans="1:148" x14ac:dyDescent="0.15">
      <c r="A1219" s="41">
        <f t="shared" si="366"/>
        <v>44968</v>
      </c>
      <c r="B1219" s="15">
        <f t="shared" ca="1" si="369"/>
        <v>1056.4250289900001</v>
      </c>
      <c r="C1219" s="14">
        <f t="shared" si="370"/>
        <v>1000</v>
      </c>
      <c r="D1219" s="13">
        <f ca="1">IF(A1219&lt;$B$1,VLOOKUP(A1219,[1]DI!$A$4:$B$15000,2,FALSE),0)</f>
        <v>0</v>
      </c>
      <c r="E1219" s="14">
        <f t="shared" ca="1" si="371"/>
        <v>1</v>
      </c>
      <c r="F1219" s="14">
        <f ca="1">(TRUNC(PRODUCT($E$12:$E1218),16))</f>
        <v>1.23554880310847</v>
      </c>
      <c r="G1219" s="14">
        <f t="shared" ca="1" si="372"/>
        <v>1.17856122845438</v>
      </c>
      <c r="H1219" s="14">
        <f t="shared" ca="1" si="373"/>
        <v>1.0483535100000001</v>
      </c>
      <c r="I1219" s="13">
        <f t="shared" si="367"/>
        <v>2.1000000000000001E-2</v>
      </c>
      <c r="J1219" s="33">
        <f t="shared" si="374"/>
        <v>44834</v>
      </c>
      <c r="K1219" s="2">
        <f t="shared" si="375"/>
        <v>92</v>
      </c>
      <c r="L1219" s="17">
        <f t="shared" si="376"/>
        <v>93</v>
      </c>
      <c r="M1219" s="12">
        <f t="shared" si="377"/>
        <v>1.0076992339999999</v>
      </c>
      <c r="N1219" s="12">
        <f t="shared" ca="1" si="378"/>
        <v>1.0564250289999999</v>
      </c>
      <c r="O1219" s="17">
        <f t="shared" si="379"/>
        <v>0</v>
      </c>
      <c r="P1219" s="14">
        <f t="shared" ca="1" si="380"/>
        <v>56.425028990000001</v>
      </c>
      <c r="Q1219" s="21">
        <f t="shared" si="365"/>
        <v>0</v>
      </c>
      <c r="R1219" s="14">
        <f t="shared" si="368"/>
        <v>0</v>
      </c>
      <c r="S1219" s="4" t="str">
        <f t="shared" si="381"/>
        <v>J=</v>
      </c>
      <c r="T1219" s="33">
        <f t="shared" si="382"/>
        <v>45015</v>
      </c>
      <c r="U1219" s="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</row>
    <row r="1220" spans="1:148" x14ac:dyDescent="0.15">
      <c r="A1220" s="41">
        <f t="shared" si="366"/>
        <v>44969</v>
      </c>
      <c r="B1220" s="15">
        <f t="shared" ca="1" si="369"/>
        <v>1056.4250289900001</v>
      </c>
      <c r="C1220" s="14">
        <f t="shared" si="370"/>
        <v>1000</v>
      </c>
      <c r="D1220" s="13">
        <f ca="1">IF(A1220&lt;$B$1,VLOOKUP(A1220,[1]DI!$A$4:$B$15000,2,FALSE),0)</f>
        <v>0</v>
      </c>
      <c r="E1220" s="14">
        <f t="shared" ca="1" si="371"/>
        <v>1</v>
      </c>
      <c r="F1220" s="14">
        <f ca="1">(TRUNC(PRODUCT($E$12:$E1219),16))</f>
        <v>1.23554880310847</v>
      </c>
      <c r="G1220" s="14">
        <f t="shared" ca="1" si="372"/>
        <v>1.17856122845438</v>
      </c>
      <c r="H1220" s="14">
        <f t="shared" ca="1" si="373"/>
        <v>1.0483535100000001</v>
      </c>
      <c r="I1220" s="13">
        <f t="shared" si="367"/>
        <v>2.1000000000000001E-2</v>
      </c>
      <c r="J1220" s="33">
        <f t="shared" si="374"/>
        <v>44834</v>
      </c>
      <c r="K1220" s="2">
        <f t="shared" si="375"/>
        <v>92</v>
      </c>
      <c r="L1220" s="17">
        <f t="shared" si="376"/>
        <v>93</v>
      </c>
      <c r="M1220" s="12">
        <f t="shared" si="377"/>
        <v>1.0076992339999999</v>
      </c>
      <c r="N1220" s="12">
        <f t="shared" ca="1" si="378"/>
        <v>1.0564250289999999</v>
      </c>
      <c r="O1220" s="17">
        <f t="shared" si="379"/>
        <v>0</v>
      </c>
      <c r="P1220" s="14">
        <f t="shared" ca="1" si="380"/>
        <v>56.425028990000001</v>
      </c>
      <c r="Q1220" s="21">
        <f t="shared" si="365"/>
        <v>0</v>
      </c>
      <c r="R1220" s="14">
        <f t="shared" si="368"/>
        <v>0</v>
      </c>
      <c r="S1220" s="4" t="str">
        <f t="shared" si="381"/>
        <v>J=</v>
      </c>
      <c r="T1220" s="33">
        <f t="shared" si="382"/>
        <v>45015</v>
      </c>
      <c r="U1220" s="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</row>
    <row r="1221" spans="1:148" x14ac:dyDescent="0.15">
      <c r="A1221" s="41">
        <f t="shared" si="366"/>
        <v>44970</v>
      </c>
      <c r="B1221" s="15">
        <f t="shared" ca="1" si="369"/>
        <v>1056.4250289900001</v>
      </c>
      <c r="C1221" s="14">
        <f t="shared" si="370"/>
        <v>1000</v>
      </c>
      <c r="D1221" s="13">
        <f ca="1">IF(A1221&lt;$B$1,VLOOKUP(A1221,[1]DI!$A$4:$B$15000,2,FALSE),0)</f>
        <v>0.13650000000000001</v>
      </c>
      <c r="E1221" s="14">
        <f t="shared" ca="1" si="371"/>
        <v>1.00050788</v>
      </c>
      <c r="F1221" s="14">
        <f ca="1">(TRUNC(PRODUCT($E$12:$E1220),16))</f>
        <v>1.23554880310847</v>
      </c>
      <c r="G1221" s="14">
        <f t="shared" ca="1" si="372"/>
        <v>1.17856122845438</v>
      </c>
      <c r="H1221" s="14">
        <f t="shared" ca="1" si="373"/>
        <v>1.0483535100000001</v>
      </c>
      <c r="I1221" s="13">
        <f t="shared" si="367"/>
        <v>2.1000000000000001E-2</v>
      </c>
      <c r="J1221" s="33">
        <f t="shared" si="374"/>
        <v>44834</v>
      </c>
      <c r="K1221" s="2">
        <f t="shared" si="375"/>
        <v>93</v>
      </c>
      <c r="L1221" s="17">
        <f t="shared" si="376"/>
        <v>93</v>
      </c>
      <c r="M1221" s="12">
        <f t="shared" si="377"/>
        <v>1.0076992339999999</v>
      </c>
      <c r="N1221" s="12">
        <f t="shared" ca="1" si="378"/>
        <v>1.0564250289999999</v>
      </c>
      <c r="O1221" s="17">
        <f t="shared" si="379"/>
        <v>0</v>
      </c>
      <c r="P1221" s="14">
        <f t="shared" ca="1" si="380"/>
        <v>56.425028990000001</v>
      </c>
      <c r="Q1221" s="21">
        <f t="shared" si="365"/>
        <v>0</v>
      </c>
      <c r="R1221" s="14">
        <f t="shared" si="368"/>
        <v>0</v>
      </c>
      <c r="S1221" s="4" t="str">
        <f t="shared" si="381"/>
        <v>J=</v>
      </c>
      <c r="T1221" s="33">
        <f t="shared" si="382"/>
        <v>45015</v>
      </c>
      <c r="U1221" s="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</row>
    <row r="1222" spans="1:148" x14ac:dyDescent="0.15">
      <c r="A1222" s="41">
        <f t="shared" si="366"/>
        <v>44971</v>
      </c>
      <c r="B1222" s="15">
        <f t="shared" ca="1" si="369"/>
        <v>1057.0487399900001</v>
      </c>
      <c r="C1222" s="14">
        <f t="shared" si="370"/>
        <v>1000</v>
      </c>
      <c r="D1222" s="13">
        <f ca="1">IF(A1222&lt;$B$1,VLOOKUP(A1222,[1]DI!$A$4:$B$15000,2,FALSE),0)</f>
        <v>0.13650000000000001</v>
      </c>
      <c r="E1222" s="14">
        <f t="shared" ca="1" si="371"/>
        <v>1.00050788</v>
      </c>
      <c r="F1222" s="14">
        <f ca="1">(TRUNC(PRODUCT($E$12:$E1221),16))</f>
        <v>1.23617631363459</v>
      </c>
      <c r="G1222" s="14">
        <f t="shared" ca="1" si="372"/>
        <v>1.17856122845438</v>
      </c>
      <c r="H1222" s="14">
        <f t="shared" ca="1" si="373"/>
        <v>1.0488859500000001</v>
      </c>
      <c r="I1222" s="13">
        <f t="shared" si="367"/>
        <v>2.1000000000000001E-2</v>
      </c>
      <c r="J1222" s="33">
        <f t="shared" si="374"/>
        <v>44834</v>
      </c>
      <c r="K1222" s="2">
        <f t="shared" si="375"/>
        <v>94</v>
      </c>
      <c r="L1222" s="17">
        <f t="shared" si="376"/>
        <v>94</v>
      </c>
      <c r="M1222" s="12">
        <f t="shared" si="377"/>
        <v>1.0077823429999999</v>
      </c>
      <c r="N1222" s="12">
        <f t="shared" ca="1" si="378"/>
        <v>1.0570487399999999</v>
      </c>
      <c r="O1222" s="17">
        <f t="shared" si="379"/>
        <v>0</v>
      </c>
      <c r="P1222" s="14">
        <f t="shared" ca="1" si="380"/>
        <v>57.048739990000001</v>
      </c>
      <c r="Q1222" s="21">
        <f t="shared" si="365"/>
        <v>0</v>
      </c>
      <c r="R1222" s="14">
        <f t="shared" si="368"/>
        <v>0</v>
      </c>
      <c r="S1222" s="4" t="str">
        <f t="shared" si="381"/>
        <v>J=</v>
      </c>
      <c r="T1222" s="33">
        <f t="shared" si="382"/>
        <v>45015</v>
      </c>
      <c r="U1222" s="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</row>
    <row r="1223" spans="1:148" x14ac:dyDescent="0.15">
      <c r="A1223" s="41">
        <f t="shared" si="366"/>
        <v>44972</v>
      </c>
      <c r="B1223" s="15">
        <f t="shared" ca="1" si="369"/>
        <v>1057.6728189999999</v>
      </c>
      <c r="C1223" s="14">
        <f t="shared" si="370"/>
        <v>1000</v>
      </c>
      <c r="D1223" s="13">
        <f ca="1">IF(A1223&lt;$B$1,VLOOKUP(A1223,[1]DI!$A$4:$B$15000,2,FALSE),0)</f>
        <v>0.13650000000000001</v>
      </c>
      <c r="E1223" s="14">
        <f t="shared" ca="1" si="371"/>
        <v>1.00050788</v>
      </c>
      <c r="F1223" s="14">
        <f ca="1">(TRUNC(PRODUCT($E$12:$E1222),16))</f>
        <v>1.2368041428607599</v>
      </c>
      <c r="G1223" s="14">
        <f t="shared" ca="1" si="372"/>
        <v>1.17856122845438</v>
      </c>
      <c r="H1223" s="14">
        <f t="shared" ca="1" si="373"/>
        <v>1.0494186599999999</v>
      </c>
      <c r="I1223" s="13">
        <f t="shared" si="367"/>
        <v>2.1000000000000001E-2</v>
      </c>
      <c r="J1223" s="33">
        <f t="shared" si="374"/>
        <v>44834</v>
      </c>
      <c r="K1223" s="2">
        <f t="shared" si="375"/>
        <v>95</v>
      </c>
      <c r="L1223" s="17">
        <f t="shared" si="376"/>
        <v>95</v>
      </c>
      <c r="M1223" s="12">
        <f t="shared" si="377"/>
        <v>1.007865459</v>
      </c>
      <c r="N1223" s="12">
        <f t="shared" ca="1" si="378"/>
        <v>1.057672819</v>
      </c>
      <c r="O1223" s="17">
        <f t="shared" si="379"/>
        <v>0</v>
      </c>
      <c r="P1223" s="14">
        <f t="shared" ca="1" si="380"/>
        <v>57.672818999999997</v>
      </c>
      <c r="Q1223" s="21">
        <f t="shared" si="365"/>
        <v>0</v>
      </c>
      <c r="R1223" s="14">
        <f t="shared" si="368"/>
        <v>0</v>
      </c>
      <c r="S1223" s="4" t="str">
        <f t="shared" si="381"/>
        <v>J=</v>
      </c>
      <c r="T1223" s="33">
        <f t="shared" si="382"/>
        <v>45015</v>
      </c>
      <c r="U1223" s="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</row>
    <row r="1224" spans="1:148" x14ac:dyDescent="0.15">
      <c r="A1224" s="41">
        <f t="shared" si="366"/>
        <v>44973</v>
      </c>
      <c r="B1224" s="15">
        <f t="shared" ca="1" si="369"/>
        <v>1058.297266</v>
      </c>
      <c r="C1224" s="14">
        <f t="shared" si="370"/>
        <v>1000</v>
      </c>
      <c r="D1224" s="13">
        <f ca="1">IF(A1224&lt;$B$1,VLOOKUP(A1224,[1]DI!$A$4:$B$15000,2,FALSE),0)</f>
        <v>0.13650000000000001</v>
      </c>
      <c r="E1224" s="14">
        <f t="shared" ca="1" si="371"/>
        <v>1.00050788</v>
      </c>
      <c r="F1224" s="14">
        <f ca="1">(TRUNC(PRODUCT($E$12:$E1223),16))</f>
        <v>1.23743229094884</v>
      </c>
      <c r="G1224" s="14">
        <f t="shared" ca="1" si="372"/>
        <v>1.17856122845438</v>
      </c>
      <c r="H1224" s="14">
        <f t="shared" ca="1" si="373"/>
        <v>1.04995164</v>
      </c>
      <c r="I1224" s="13">
        <f t="shared" si="367"/>
        <v>2.1000000000000001E-2</v>
      </c>
      <c r="J1224" s="33">
        <f t="shared" si="374"/>
        <v>44834</v>
      </c>
      <c r="K1224" s="2">
        <f t="shared" si="375"/>
        <v>96</v>
      </c>
      <c r="L1224" s="17">
        <f t="shared" si="376"/>
        <v>96</v>
      </c>
      <c r="M1224" s="12">
        <f t="shared" si="377"/>
        <v>1.007948581</v>
      </c>
      <c r="N1224" s="12">
        <f t="shared" ca="1" si="378"/>
        <v>1.0582972660000001</v>
      </c>
      <c r="O1224" s="17">
        <f t="shared" si="379"/>
        <v>0</v>
      </c>
      <c r="P1224" s="14">
        <f t="shared" ca="1" si="380"/>
        <v>58.297266</v>
      </c>
      <c r="Q1224" s="21">
        <f t="shared" si="365"/>
        <v>0</v>
      </c>
      <c r="R1224" s="14">
        <f t="shared" si="368"/>
        <v>0</v>
      </c>
      <c r="S1224" s="4" t="str">
        <f t="shared" si="381"/>
        <v>J=</v>
      </c>
      <c r="T1224" s="33">
        <f t="shared" si="382"/>
        <v>45015</v>
      </c>
      <c r="U1224" s="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</row>
    <row r="1225" spans="1:148" x14ac:dyDescent="0.15">
      <c r="A1225" s="41">
        <f t="shared" si="366"/>
        <v>44974</v>
      </c>
      <c r="B1225" s="15">
        <f t="shared" ca="1" si="369"/>
        <v>1058.9220809999999</v>
      </c>
      <c r="C1225" s="14">
        <f t="shared" si="370"/>
        <v>1000</v>
      </c>
      <c r="D1225" s="13">
        <f ca="1">IF(A1225&lt;$B$1,VLOOKUP(A1225,[1]DI!$A$4:$B$15000,2,FALSE),0)</f>
        <v>0.13650000000000001</v>
      </c>
      <c r="E1225" s="14">
        <f t="shared" ca="1" si="371"/>
        <v>1.00050788</v>
      </c>
      <c r="F1225" s="14">
        <f ca="1">(TRUNC(PRODUCT($E$12:$E1224),16))</f>
        <v>1.2380607580607601</v>
      </c>
      <c r="G1225" s="14">
        <f t="shared" ca="1" si="372"/>
        <v>1.17856122845438</v>
      </c>
      <c r="H1225" s="14">
        <f t="shared" ca="1" si="373"/>
        <v>1.0504848899999999</v>
      </c>
      <c r="I1225" s="13">
        <f t="shared" si="367"/>
        <v>2.1000000000000001E-2</v>
      </c>
      <c r="J1225" s="33">
        <f t="shared" si="374"/>
        <v>44834</v>
      </c>
      <c r="K1225" s="2">
        <f t="shared" si="375"/>
        <v>97</v>
      </c>
      <c r="L1225" s="17">
        <f t="shared" si="376"/>
        <v>97</v>
      </c>
      <c r="M1225" s="12">
        <f t="shared" si="377"/>
        <v>1.0080317110000001</v>
      </c>
      <c r="N1225" s="12">
        <f t="shared" ca="1" si="378"/>
        <v>1.058922081</v>
      </c>
      <c r="O1225" s="17">
        <f t="shared" si="379"/>
        <v>0</v>
      </c>
      <c r="P1225" s="14">
        <f t="shared" ca="1" si="380"/>
        <v>58.922080999999999</v>
      </c>
      <c r="Q1225" s="21">
        <f t="shared" si="365"/>
        <v>0</v>
      </c>
      <c r="R1225" s="14">
        <f t="shared" si="368"/>
        <v>0</v>
      </c>
      <c r="S1225" s="4" t="str">
        <f t="shared" si="381"/>
        <v>J=</v>
      </c>
      <c r="T1225" s="33">
        <f t="shared" si="382"/>
        <v>45015</v>
      </c>
      <c r="U1225" s="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</row>
    <row r="1226" spans="1:148" x14ac:dyDescent="0.15">
      <c r="A1226" s="41">
        <f t="shared" si="366"/>
        <v>44975</v>
      </c>
      <c r="B1226" s="15">
        <f t="shared" ca="1" si="369"/>
        <v>1059.547264</v>
      </c>
      <c r="C1226" s="14">
        <f t="shared" si="370"/>
        <v>1000</v>
      </c>
      <c r="D1226" s="13">
        <f ca="1">IF(A1226&lt;$B$1,VLOOKUP(A1226,[1]DI!$A$4:$B$15000,2,FALSE),0)</f>
        <v>0</v>
      </c>
      <c r="E1226" s="14">
        <f t="shared" ca="1" si="371"/>
        <v>1</v>
      </c>
      <c r="F1226" s="14">
        <f ca="1">(TRUNC(PRODUCT($E$12:$E1225),16))</f>
        <v>1.2386895443585699</v>
      </c>
      <c r="G1226" s="14">
        <f t="shared" ca="1" si="372"/>
        <v>1.17856122845438</v>
      </c>
      <c r="H1226" s="14">
        <f t="shared" ca="1" si="373"/>
        <v>1.05101841</v>
      </c>
      <c r="I1226" s="13">
        <f t="shared" si="367"/>
        <v>2.1000000000000001E-2</v>
      </c>
      <c r="J1226" s="33">
        <f t="shared" si="374"/>
        <v>44834</v>
      </c>
      <c r="K1226" s="2">
        <f t="shared" si="375"/>
        <v>97</v>
      </c>
      <c r="L1226" s="17">
        <f t="shared" si="376"/>
        <v>98</v>
      </c>
      <c r="M1226" s="12">
        <f t="shared" si="377"/>
        <v>1.0081148470000001</v>
      </c>
      <c r="N1226" s="12">
        <f t="shared" ca="1" si="378"/>
        <v>1.0595472640000001</v>
      </c>
      <c r="O1226" s="17">
        <f t="shared" si="379"/>
        <v>0</v>
      </c>
      <c r="P1226" s="14">
        <f t="shared" ca="1" si="380"/>
        <v>59.547263999999998</v>
      </c>
      <c r="Q1226" s="21">
        <f t="shared" si="365"/>
        <v>0</v>
      </c>
      <c r="R1226" s="14">
        <f t="shared" si="368"/>
        <v>0</v>
      </c>
      <c r="S1226" s="4" t="str">
        <f t="shared" si="381"/>
        <v>J=</v>
      </c>
      <c r="T1226" s="33">
        <f t="shared" si="382"/>
        <v>45015</v>
      </c>
      <c r="U1226" s="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</row>
    <row r="1227" spans="1:148" x14ac:dyDescent="0.15">
      <c r="A1227" s="41">
        <f t="shared" si="366"/>
        <v>44976</v>
      </c>
      <c r="B1227" s="15">
        <f t="shared" ca="1" si="369"/>
        <v>1059.547264</v>
      </c>
      <c r="C1227" s="14">
        <f t="shared" si="370"/>
        <v>1000</v>
      </c>
      <c r="D1227" s="13">
        <f ca="1">IF(A1227&lt;$B$1,VLOOKUP(A1227,[1]DI!$A$4:$B$15000,2,FALSE),0)</f>
        <v>0</v>
      </c>
      <c r="E1227" s="14">
        <f t="shared" ca="1" si="371"/>
        <v>1</v>
      </c>
      <c r="F1227" s="14">
        <f ca="1">(TRUNC(PRODUCT($E$12:$E1226),16))</f>
        <v>1.2386895443585699</v>
      </c>
      <c r="G1227" s="14">
        <f t="shared" ca="1" si="372"/>
        <v>1.17856122845438</v>
      </c>
      <c r="H1227" s="14">
        <f t="shared" ca="1" si="373"/>
        <v>1.05101841</v>
      </c>
      <c r="I1227" s="13">
        <f t="shared" si="367"/>
        <v>2.1000000000000001E-2</v>
      </c>
      <c r="J1227" s="33">
        <f t="shared" si="374"/>
        <v>44834</v>
      </c>
      <c r="K1227" s="2">
        <f t="shared" si="375"/>
        <v>97</v>
      </c>
      <c r="L1227" s="17">
        <f t="shared" si="376"/>
        <v>98</v>
      </c>
      <c r="M1227" s="12">
        <f t="shared" si="377"/>
        <v>1.0081148470000001</v>
      </c>
      <c r="N1227" s="12">
        <f t="shared" ca="1" si="378"/>
        <v>1.0595472640000001</v>
      </c>
      <c r="O1227" s="17">
        <f t="shared" si="379"/>
        <v>0</v>
      </c>
      <c r="P1227" s="14">
        <f t="shared" ca="1" si="380"/>
        <v>59.547263999999998</v>
      </c>
      <c r="Q1227" s="21">
        <f t="shared" si="365"/>
        <v>0</v>
      </c>
      <c r="R1227" s="14">
        <f t="shared" si="368"/>
        <v>0</v>
      </c>
      <c r="S1227" s="4" t="str">
        <f t="shared" si="381"/>
        <v>J=</v>
      </c>
      <c r="T1227" s="33">
        <f t="shared" si="382"/>
        <v>45015</v>
      </c>
      <c r="U1227" s="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</row>
    <row r="1228" spans="1:148" x14ac:dyDescent="0.15">
      <c r="A1228" s="41">
        <f t="shared" si="366"/>
        <v>44977</v>
      </c>
      <c r="B1228" s="15">
        <f t="shared" ca="1" si="369"/>
        <v>1059.547264</v>
      </c>
      <c r="C1228" s="14">
        <f t="shared" si="370"/>
        <v>1000</v>
      </c>
      <c r="D1228" s="13">
        <f ca="1">IF(A1228&lt;$B$1,VLOOKUP(A1228,[1]DI!$A$4:$B$15000,2,FALSE),0)</f>
        <v>0</v>
      </c>
      <c r="E1228" s="14">
        <f t="shared" ca="1" si="371"/>
        <v>1</v>
      </c>
      <c r="F1228" s="14">
        <f ca="1">(TRUNC(PRODUCT($E$12:$E1227),16))</f>
        <v>1.2386895443585699</v>
      </c>
      <c r="G1228" s="14">
        <f t="shared" ca="1" si="372"/>
        <v>1.17856122845438</v>
      </c>
      <c r="H1228" s="14">
        <f t="shared" ca="1" si="373"/>
        <v>1.05101841</v>
      </c>
      <c r="I1228" s="13">
        <f t="shared" si="367"/>
        <v>2.1000000000000001E-2</v>
      </c>
      <c r="J1228" s="33">
        <f t="shared" si="374"/>
        <v>44834</v>
      </c>
      <c r="K1228" s="2">
        <f t="shared" si="375"/>
        <v>97</v>
      </c>
      <c r="L1228" s="17">
        <f t="shared" si="376"/>
        <v>98</v>
      </c>
      <c r="M1228" s="12">
        <f t="shared" si="377"/>
        <v>1.0081148470000001</v>
      </c>
      <c r="N1228" s="12">
        <f t="shared" ca="1" si="378"/>
        <v>1.0595472640000001</v>
      </c>
      <c r="O1228" s="17">
        <f t="shared" si="379"/>
        <v>0</v>
      </c>
      <c r="P1228" s="14">
        <f t="shared" ca="1" si="380"/>
        <v>59.547263999999998</v>
      </c>
      <c r="Q1228" s="21">
        <f t="shared" ref="Q1228:Q1291" si="383">IF($O1228&gt;0,VLOOKUP($O1228,$W$12:$AC$150,7),0)</f>
        <v>0</v>
      </c>
      <c r="R1228" s="14">
        <f t="shared" si="368"/>
        <v>0</v>
      </c>
      <c r="S1228" s="4" t="str">
        <f t="shared" si="381"/>
        <v>J=</v>
      </c>
      <c r="T1228" s="33">
        <f t="shared" si="382"/>
        <v>45015</v>
      </c>
      <c r="U1228" s="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</row>
    <row r="1229" spans="1:148" x14ac:dyDescent="0.15">
      <c r="A1229" s="41">
        <f t="shared" ref="A1229:A1292" si="384">(A1228+1)</f>
        <v>44978</v>
      </c>
      <c r="B1229" s="15">
        <f t="shared" ca="1" si="369"/>
        <v>1059.547264</v>
      </c>
      <c r="C1229" s="14">
        <f t="shared" si="370"/>
        <v>1000</v>
      </c>
      <c r="D1229" s="13">
        <f ca="1">IF(A1229&lt;$B$1,VLOOKUP(A1229,[1]DI!$A$4:$B$15000,2,FALSE),0)</f>
        <v>0</v>
      </c>
      <c r="E1229" s="14">
        <f t="shared" ca="1" si="371"/>
        <v>1</v>
      </c>
      <c r="F1229" s="14">
        <f ca="1">(TRUNC(PRODUCT($E$12:$E1228),16))</f>
        <v>1.2386895443585699</v>
      </c>
      <c r="G1229" s="14">
        <f t="shared" ca="1" si="372"/>
        <v>1.17856122845438</v>
      </c>
      <c r="H1229" s="14">
        <f t="shared" ca="1" si="373"/>
        <v>1.05101841</v>
      </c>
      <c r="I1229" s="13">
        <f t="shared" ref="I1229:I1292" si="385">I1228</f>
        <v>2.1000000000000001E-2</v>
      </c>
      <c r="J1229" s="33">
        <f t="shared" si="374"/>
        <v>44834</v>
      </c>
      <c r="K1229" s="2">
        <f t="shared" si="375"/>
        <v>97</v>
      </c>
      <c r="L1229" s="17">
        <f t="shared" si="376"/>
        <v>98</v>
      </c>
      <c r="M1229" s="12">
        <f t="shared" si="377"/>
        <v>1.0081148470000001</v>
      </c>
      <c r="N1229" s="12">
        <f t="shared" ca="1" si="378"/>
        <v>1.0595472640000001</v>
      </c>
      <c r="O1229" s="17">
        <f t="shared" si="379"/>
        <v>0</v>
      </c>
      <c r="P1229" s="14">
        <f t="shared" ca="1" si="380"/>
        <v>59.547263999999998</v>
      </c>
      <c r="Q1229" s="21">
        <f t="shared" si="383"/>
        <v>0</v>
      </c>
      <c r="R1229" s="14">
        <f t="shared" ref="R1229:R1292" si="386">IF(Q1229&gt;0,TRUNC(Q1229*C1229,8),0)</f>
        <v>0</v>
      </c>
      <c r="S1229" s="4" t="str">
        <f t="shared" si="381"/>
        <v>J=</v>
      </c>
      <c r="T1229" s="33">
        <f t="shared" si="382"/>
        <v>45015</v>
      </c>
      <c r="U1229" s="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</row>
    <row r="1230" spans="1:148" x14ac:dyDescent="0.15">
      <c r="A1230" s="41">
        <f t="shared" si="384"/>
        <v>44979</v>
      </c>
      <c r="B1230" s="15">
        <f t="shared" ca="1" si="369"/>
        <v>1059.547264</v>
      </c>
      <c r="C1230" s="14">
        <f t="shared" si="370"/>
        <v>1000</v>
      </c>
      <c r="D1230" s="13">
        <f ca="1">IF(A1230&lt;$B$1,VLOOKUP(A1230,[1]DI!$A$4:$B$15000,2,FALSE),0)</f>
        <v>0.13650000000000001</v>
      </c>
      <c r="E1230" s="14">
        <f t="shared" ca="1" si="371"/>
        <v>1.00050788</v>
      </c>
      <c r="F1230" s="14">
        <f ca="1">(TRUNC(PRODUCT($E$12:$E1229),16))</f>
        <v>1.2386895443585699</v>
      </c>
      <c r="G1230" s="14">
        <f t="shared" ca="1" si="372"/>
        <v>1.17856122845438</v>
      </c>
      <c r="H1230" s="14">
        <f t="shared" ca="1" si="373"/>
        <v>1.05101841</v>
      </c>
      <c r="I1230" s="13">
        <f t="shared" si="385"/>
        <v>2.1000000000000001E-2</v>
      </c>
      <c r="J1230" s="33">
        <f t="shared" si="374"/>
        <v>44834</v>
      </c>
      <c r="K1230" s="2">
        <f t="shared" si="375"/>
        <v>98</v>
      </c>
      <c r="L1230" s="17">
        <f t="shared" si="376"/>
        <v>98</v>
      </c>
      <c r="M1230" s="12">
        <f t="shared" si="377"/>
        <v>1.0081148470000001</v>
      </c>
      <c r="N1230" s="12">
        <f t="shared" ca="1" si="378"/>
        <v>1.0595472640000001</v>
      </c>
      <c r="O1230" s="17">
        <f t="shared" si="379"/>
        <v>0</v>
      </c>
      <c r="P1230" s="14">
        <f t="shared" ca="1" si="380"/>
        <v>59.547263999999998</v>
      </c>
      <c r="Q1230" s="21">
        <f t="shared" si="383"/>
        <v>0</v>
      </c>
      <c r="R1230" s="14">
        <f t="shared" si="386"/>
        <v>0</v>
      </c>
      <c r="S1230" s="4" t="str">
        <f t="shared" si="381"/>
        <v>J=</v>
      </c>
      <c r="T1230" s="33">
        <f t="shared" si="382"/>
        <v>45015</v>
      </c>
      <c r="U1230" s="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</row>
    <row r="1231" spans="1:148" x14ac:dyDescent="0.15">
      <c r="A1231" s="41">
        <f t="shared" si="384"/>
        <v>44980</v>
      </c>
      <c r="B1231" s="15">
        <f t="shared" ca="1" si="369"/>
        <v>1060.172814</v>
      </c>
      <c r="C1231" s="14">
        <f t="shared" si="370"/>
        <v>1000</v>
      </c>
      <c r="D1231" s="13">
        <f ca="1">IF(A1231&lt;$B$1,VLOOKUP(A1231,[1]DI!$A$4:$B$15000,2,FALSE),0)</f>
        <v>0.13650000000000001</v>
      </c>
      <c r="E1231" s="14">
        <f t="shared" ca="1" si="371"/>
        <v>1.00050788</v>
      </c>
      <c r="F1231" s="14">
        <f ca="1">(TRUNC(PRODUCT($E$12:$E1230),16))</f>
        <v>1.23931865000436</v>
      </c>
      <c r="G1231" s="14">
        <f t="shared" ca="1" si="372"/>
        <v>1.17856122845438</v>
      </c>
      <c r="H1231" s="14">
        <f t="shared" ca="1" si="373"/>
        <v>1.0515521999999999</v>
      </c>
      <c r="I1231" s="13">
        <f t="shared" si="385"/>
        <v>2.1000000000000001E-2</v>
      </c>
      <c r="J1231" s="33">
        <f t="shared" si="374"/>
        <v>44834</v>
      </c>
      <c r="K1231" s="2">
        <f t="shared" si="375"/>
        <v>99</v>
      </c>
      <c r="L1231" s="17">
        <f t="shared" si="376"/>
        <v>99</v>
      </c>
      <c r="M1231" s="12">
        <f t="shared" si="377"/>
        <v>1.00819799</v>
      </c>
      <c r="N1231" s="12">
        <f t="shared" ca="1" si="378"/>
        <v>1.060172814</v>
      </c>
      <c r="O1231" s="17">
        <f t="shared" si="379"/>
        <v>0</v>
      </c>
      <c r="P1231" s="14">
        <f t="shared" ca="1" si="380"/>
        <v>60.172814000000002</v>
      </c>
      <c r="Q1231" s="21">
        <f t="shared" si="383"/>
        <v>0</v>
      </c>
      <c r="R1231" s="14">
        <f t="shared" si="386"/>
        <v>0</v>
      </c>
      <c r="S1231" s="4" t="str">
        <f t="shared" si="381"/>
        <v>J=</v>
      </c>
      <c r="T1231" s="33">
        <f t="shared" si="382"/>
        <v>45015</v>
      </c>
      <c r="U1231" s="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</row>
    <row r="1232" spans="1:148" x14ac:dyDescent="0.15">
      <c r="A1232" s="41">
        <f t="shared" si="384"/>
        <v>44981</v>
      </c>
      <c r="B1232" s="15">
        <f t="shared" ca="1" si="369"/>
        <v>1060.798734</v>
      </c>
      <c r="C1232" s="14">
        <f t="shared" si="370"/>
        <v>1000</v>
      </c>
      <c r="D1232" s="13">
        <f ca="1">IF(A1232&lt;$B$1,VLOOKUP(A1232,[1]DI!$A$4:$B$15000,2,FALSE),0)</f>
        <v>0.13650000000000001</v>
      </c>
      <c r="E1232" s="14">
        <f t="shared" ca="1" si="371"/>
        <v>1.00050788</v>
      </c>
      <c r="F1232" s="14">
        <f ca="1">(TRUNC(PRODUCT($E$12:$E1231),16))</f>
        <v>1.23994807516032</v>
      </c>
      <c r="G1232" s="14">
        <f t="shared" ca="1" si="372"/>
        <v>1.17856122845438</v>
      </c>
      <c r="H1232" s="14">
        <f t="shared" ca="1" si="373"/>
        <v>1.0520862600000001</v>
      </c>
      <c r="I1232" s="13">
        <f t="shared" si="385"/>
        <v>2.1000000000000001E-2</v>
      </c>
      <c r="J1232" s="33">
        <f t="shared" si="374"/>
        <v>44834</v>
      </c>
      <c r="K1232" s="2">
        <f t="shared" si="375"/>
        <v>100</v>
      </c>
      <c r="L1232" s="17">
        <f t="shared" si="376"/>
        <v>100</v>
      </c>
      <c r="M1232" s="12">
        <f t="shared" si="377"/>
        <v>1.00828114</v>
      </c>
      <c r="N1232" s="12">
        <f t="shared" ca="1" si="378"/>
        <v>1.060798734</v>
      </c>
      <c r="O1232" s="17">
        <f t="shared" si="379"/>
        <v>0</v>
      </c>
      <c r="P1232" s="14">
        <f t="shared" ca="1" si="380"/>
        <v>60.798734000000003</v>
      </c>
      <c r="Q1232" s="21">
        <f t="shared" si="383"/>
        <v>0</v>
      </c>
      <c r="R1232" s="14">
        <f t="shared" si="386"/>
        <v>0</v>
      </c>
      <c r="S1232" s="4" t="str">
        <f t="shared" si="381"/>
        <v>J=</v>
      </c>
      <c r="T1232" s="33">
        <f t="shared" si="382"/>
        <v>45015</v>
      </c>
      <c r="U1232" s="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</row>
    <row r="1233" spans="1:148" x14ac:dyDescent="0.15">
      <c r="A1233" s="41">
        <f t="shared" si="384"/>
        <v>44982</v>
      </c>
      <c r="B1233" s="15">
        <f t="shared" ca="1" si="369"/>
        <v>1061.425021</v>
      </c>
      <c r="C1233" s="14">
        <f t="shared" si="370"/>
        <v>1000</v>
      </c>
      <c r="D1233" s="13">
        <f ca="1">IF(A1233&lt;$B$1,VLOOKUP(A1233,[1]DI!$A$4:$B$15000,2,FALSE),0)</f>
        <v>0</v>
      </c>
      <c r="E1233" s="14">
        <f t="shared" ca="1" si="371"/>
        <v>1</v>
      </c>
      <c r="F1233" s="14">
        <f ca="1">(TRUNC(PRODUCT($E$12:$E1232),16))</f>
        <v>1.2405778199887301</v>
      </c>
      <c r="G1233" s="14">
        <f t="shared" ca="1" si="372"/>
        <v>1.17856122845438</v>
      </c>
      <c r="H1233" s="14">
        <f t="shared" ca="1" si="373"/>
        <v>1.0526205900000001</v>
      </c>
      <c r="I1233" s="13">
        <f t="shared" si="385"/>
        <v>2.1000000000000001E-2</v>
      </c>
      <c r="J1233" s="33">
        <f t="shared" si="374"/>
        <v>44834</v>
      </c>
      <c r="K1233" s="2">
        <f t="shared" si="375"/>
        <v>100</v>
      </c>
      <c r="L1233" s="17">
        <f t="shared" si="376"/>
        <v>101</v>
      </c>
      <c r="M1233" s="12">
        <f t="shared" si="377"/>
        <v>1.008364297</v>
      </c>
      <c r="N1233" s="12">
        <f t="shared" ca="1" si="378"/>
        <v>1.061425021</v>
      </c>
      <c r="O1233" s="17">
        <f t="shared" si="379"/>
        <v>0</v>
      </c>
      <c r="P1233" s="14">
        <f t="shared" ca="1" si="380"/>
        <v>61.425021000000001</v>
      </c>
      <c r="Q1233" s="21">
        <f t="shared" si="383"/>
        <v>0</v>
      </c>
      <c r="R1233" s="14">
        <f t="shared" si="386"/>
        <v>0</v>
      </c>
      <c r="S1233" s="4" t="str">
        <f t="shared" si="381"/>
        <v>J=</v>
      </c>
      <c r="T1233" s="33">
        <f t="shared" si="382"/>
        <v>45015</v>
      </c>
      <c r="U1233" s="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</row>
    <row r="1234" spans="1:148" x14ac:dyDescent="0.15">
      <c r="A1234" s="41">
        <f t="shared" si="384"/>
        <v>44983</v>
      </c>
      <c r="B1234" s="15">
        <f t="shared" ca="1" si="369"/>
        <v>1061.425021</v>
      </c>
      <c r="C1234" s="14">
        <f t="shared" si="370"/>
        <v>1000</v>
      </c>
      <c r="D1234" s="13">
        <f ca="1">IF(A1234&lt;$B$1,VLOOKUP(A1234,[1]DI!$A$4:$B$15000,2,FALSE),0)</f>
        <v>0</v>
      </c>
      <c r="E1234" s="14">
        <f t="shared" ca="1" si="371"/>
        <v>1</v>
      </c>
      <c r="F1234" s="14">
        <f ca="1">(TRUNC(PRODUCT($E$12:$E1233),16))</f>
        <v>1.2405778199887301</v>
      </c>
      <c r="G1234" s="14">
        <f t="shared" ca="1" si="372"/>
        <v>1.17856122845438</v>
      </c>
      <c r="H1234" s="14">
        <f t="shared" ca="1" si="373"/>
        <v>1.0526205900000001</v>
      </c>
      <c r="I1234" s="13">
        <f t="shared" si="385"/>
        <v>2.1000000000000001E-2</v>
      </c>
      <c r="J1234" s="33">
        <f t="shared" si="374"/>
        <v>44834</v>
      </c>
      <c r="K1234" s="2">
        <f t="shared" si="375"/>
        <v>100</v>
      </c>
      <c r="L1234" s="17">
        <f t="shared" si="376"/>
        <v>101</v>
      </c>
      <c r="M1234" s="12">
        <f t="shared" si="377"/>
        <v>1.008364297</v>
      </c>
      <c r="N1234" s="12">
        <f t="shared" ca="1" si="378"/>
        <v>1.061425021</v>
      </c>
      <c r="O1234" s="17">
        <f t="shared" si="379"/>
        <v>0</v>
      </c>
      <c r="P1234" s="14">
        <f t="shared" ca="1" si="380"/>
        <v>61.425021000000001</v>
      </c>
      <c r="Q1234" s="21">
        <f t="shared" si="383"/>
        <v>0</v>
      </c>
      <c r="R1234" s="14">
        <f t="shared" si="386"/>
        <v>0</v>
      </c>
      <c r="S1234" s="4" t="str">
        <f t="shared" si="381"/>
        <v>J=</v>
      </c>
      <c r="T1234" s="33">
        <f t="shared" si="382"/>
        <v>45015</v>
      </c>
      <c r="U1234" s="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</row>
    <row r="1235" spans="1:148" x14ac:dyDescent="0.15">
      <c r="A1235" s="41">
        <f t="shared" si="384"/>
        <v>44984</v>
      </c>
      <c r="B1235" s="15">
        <f t="shared" ca="1" si="369"/>
        <v>1061.425021</v>
      </c>
      <c r="C1235" s="14">
        <f t="shared" si="370"/>
        <v>1000</v>
      </c>
      <c r="D1235" s="13">
        <f ca="1">IF(A1235&lt;$B$1,VLOOKUP(A1235,[1]DI!$A$4:$B$15000,2,FALSE),0)</f>
        <v>0.13650000000000001</v>
      </c>
      <c r="E1235" s="14">
        <f t="shared" ca="1" si="371"/>
        <v>1.00050788</v>
      </c>
      <c r="F1235" s="14">
        <f ca="1">(TRUNC(PRODUCT($E$12:$E1234),16))</f>
        <v>1.2405778199887301</v>
      </c>
      <c r="G1235" s="14">
        <f t="shared" ca="1" si="372"/>
        <v>1.17856122845438</v>
      </c>
      <c r="H1235" s="14">
        <f t="shared" ca="1" si="373"/>
        <v>1.0526205900000001</v>
      </c>
      <c r="I1235" s="13">
        <f t="shared" si="385"/>
        <v>2.1000000000000001E-2</v>
      </c>
      <c r="J1235" s="33">
        <f t="shared" si="374"/>
        <v>44834</v>
      </c>
      <c r="K1235" s="2">
        <f t="shared" si="375"/>
        <v>101</v>
      </c>
      <c r="L1235" s="17">
        <f t="shared" si="376"/>
        <v>101</v>
      </c>
      <c r="M1235" s="12">
        <f t="shared" si="377"/>
        <v>1.008364297</v>
      </c>
      <c r="N1235" s="12">
        <f t="shared" ca="1" si="378"/>
        <v>1.061425021</v>
      </c>
      <c r="O1235" s="17">
        <f t="shared" si="379"/>
        <v>0</v>
      </c>
      <c r="P1235" s="14">
        <f t="shared" ca="1" si="380"/>
        <v>61.425021000000001</v>
      </c>
      <c r="Q1235" s="21">
        <f t="shared" si="383"/>
        <v>0</v>
      </c>
      <c r="R1235" s="14">
        <f t="shared" si="386"/>
        <v>0</v>
      </c>
      <c r="S1235" s="4" t="str">
        <f t="shared" si="381"/>
        <v>J=</v>
      </c>
      <c r="T1235" s="33">
        <f t="shared" si="382"/>
        <v>45015</v>
      </c>
      <c r="U1235" s="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</row>
    <row r="1236" spans="1:148" x14ac:dyDescent="0.15">
      <c r="A1236" s="41">
        <f t="shared" si="384"/>
        <v>44985</v>
      </c>
      <c r="B1236" s="15">
        <f t="shared" ca="1" si="369"/>
        <v>1062.051686</v>
      </c>
      <c r="C1236" s="14">
        <f t="shared" si="370"/>
        <v>1000</v>
      </c>
      <c r="D1236" s="13">
        <f ca="1">IF(A1236&lt;$B$1,VLOOKUP(A1236,[1]DI!$A$4:$B$15000,2,FALSE),0)</f>
        <v>0.13650000000000001</v>
      </c>
      <c r="E1236" s="14">
        <f t="shared" ca="1" si="371"/>
        <v>1.00050788</v>
      </c>
      <c r="F1236" s="14">
        <f ca="1">(TRUNC(PRODUCT($E$12:$E1235),16))</f>
        <v>1.2412078846519501</v>
      </c>
      <c r="G1236" s="14">
        <f t="shared" ca="1" si="372"/>
        <v>1.17856122845438</v>
      </c>
      <c r="H1236" s="14">
        <f t="shared" ca="1" si="373"/>
        <v>1.0531552</v>
      </c>
      <c r="I1236" s="13">
        <f t="shared" si="385"/>
        <v>2.1000000000000001E-2</v>
      </c>
      <c r="J1236" s="33">
        <f t="shared" si="374"/>
        <v>44834</v>
      </c>
      <c r="K1236" s="2">
        <f t="shared" si="375"/>
        <v>102</v>
      </c>
      <c r="L1236" s="17">
        <f t="shared" si="376"/>
        <v>102</v>
      </c>
      <c r="M1236" s="12">
        <f t="shared" si="377"/>
        <v>1.00844746</v>
      </c>
      <c r="N1236" s="12">
        <f t="shared" ca="1" si="378"/>
        <v>1.062051686</v>
      </c>
      <c r="O1236" s="17">
        <f t="shared" si="379"/>
        <v>0</v>
      </c>
      <c r="P1236" s="14">
        <f t="shared" ca="1" si="380"/>
        <v>62.051685999999997</v>
      </c>
      <c r="Q1236" s="21">
        <f t="shared" si="383"/>
        <v>0</v>
      </c>
      <c r="R1236" s="14">
        <f t="shared" si="386"/>
        <v>0</v>
      </c>
      <c r="S1236" s="4" t="str">
        <f t="shared" si="381"/>
        <v>J=</v>
      </c>
      <c r="T1236" s="33">
        <f t="shared" si="382"/>
        <v>45015</v>
      </c>
      <c r="U1236" s="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</row>
    <row r="1237" spans="1:148" x14ac:dyDescent="0.15">
      <c r="A1237" s="41">
        <f t="shared" si="384"/>
        <v>44986</v>
      </c>
      <c r="B1237" s="15">
        <f t="shared" ca="1" si="369"/>
        <v>1062.6787209900001</v>
      </c>
      <c r="C1237" s="14">
        <f t="shared" si="370"/>
        <v>1000</v>
      </c>
      <c r="D1237" s="13">
        <f ca="1">IF(A1237&lt;$B$1,VLOOKUP(A1237,[1]DI!$A$4:$B$15000,2,FALSE),0)</f>
        <v>0.13650000000000001</v>
      </c>
      <c r="E1237" s="14">
        <f t="shared" ca="1" si="371"/>
        <v>1.00050788</v>
      </c>
      <c r="F1237" s="14">
        <f ca="1">(TRUNC(PRODUCT($E$12:$E1236),16))</f>
        <v>1.2418382693124099</v>
      </c>
      <c r="G1237" s="14">
        <f t="shared" ca="1" si="372"/>
        <v>1.17856122845438</v>
      </c>
      <c r="H1237" s="14">
        <f t="shared" ca="1" si="373"/>
        <v>1.05369008</v>
      </c>
      <c r="I1237" s="13">
        <f t="shared" si="385"/>
        <v>2.1000000000000001E-2</v>
      </c>
      <c r="J1237" s="33">
        <f t="shared" si="374"/>
        <v>44834</v>
      </c>
      <c r="K1237" s="2">
        <f t="shared" si="375"/>
        <v>103</v>
      </c>
      <c r="L1237" s="17">
        <f t="shared" si="376"/>
        <v>103</v>
      </c>
      <c r="M1237" s="12">
        <f t="shared" si="377"/>
        <v>1.008530631</v>
      </c>
      <c r="N1237" s="12">
        <f t="shared" ca="1" si="378"/>
        <v>1.0626787209999999</v>
      </c>
      <c r="O1237" s="17">
        <f t="shared" si="379"/>
        <v>0</v>
      </c>
      <c r="P1237" s="14">
        <f t="shared" ca="1" si="380"/>
        <v>62.678720990000002</v>
      </c>
      <c r="Q1237" s="21">
        <f t="shared" si="383"/>
        <v>0</v>
      </c>
      <c r="R1237" s="14">
        <f t="shared" si="386"/>
        <v>0</v>
      </c>
      <c r="S1237" s="4" t="str">
        <f t="shared" si="381"/>
        <v>J=</v>
      </c>
      <c r="T1237" s="33">
        <f t="shared" si="382"/>
        <v>45015</v>
      </c>
      <c r="U1237" s="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</row>
    <row r="1238" spans="1:148" x14ac:dyDescent="0.15">
      <c r="A1238" s="41">
        <f t="shared" si="384"/>
        <v>44987</v>
      </c>
      <c r="B1238" s="15">
        <f t="shared" ca="1" si="369"/>
        <v>1063.306114</v>
      </c>
      <c r="C1238" s="14">
        <f t="shared" si="370"/>
        <v>1000</v>
      </c>
      <c r="D1238" s="13">
        <f ca="1">IF(A1238&lt;$B$1,VLOOKUP(A1238,[1]DI!$A$4:$B$15000,2,FALSE),0)</f>
        <v>0.13650000000000001</v>
      </c>
      <c r="E1238" s="14">
        <f t="shared" ca="1" si="371"/>
        <v>1.00050788</v>
      </c>
      <c r="F1238" s="14">
        <f ca="1">(TRUNC(PRODUCT($E$12:$E1237),16))</f>
        <v>1.24246897413262</v>
      </c>
      <c r="G1238" s="14">
        <f t="shared" ca="1" si="372"/>
        <v>1.17856122845438</v>
      </c>
      <c r="H1238" s="14">
        <f t="shared" ca="1" si="373"/>
        <v>1.05422522</v>
      </c>
      <c r="I1238" s="13">
        <f t="shared" si="385"/>
        <v>2.1000000000000001E-2</v>
      </c>
      <c r="J1238" s="33">
        <f t="shared" si="374"/>
        <v>44834</v>
      </c>
      <c r="K1238" s="2">
        <f t="shared" si="375"/>
        <v>104</v>
      </c>
      <c r="L1238" s="17">
        <f t="shared" si="376"/>
        <v>104</v>
      </c>
      <c r="M1238" s="12">
        <f t="shared" si="377"/>
        <v>1.008613808</v>
      </c>
      <c r="N1238" s="12">
        <f t="shared" ca="1" si="378"/>
        <v>1.063306114</v>
      </c>
      <c r="O1238" s="17">
        <f t="shared" si="379"/>
        <v>0</v>
      </c>
      <c r="P1238" s="14">
        <f t="shared" ca="1" si="380"/>
        <v>63.306114000000001</v>
      </c>
      <c r="Q1238" s="21">
        <f t="shared" si="383"/>
        <v>0</v>
      </c>
      <c r="R1238" s="14">
        <f t="shared" si="386"/>
        <v>0</v>
      </c>
      <c r="S1238" s="4" t="str">
        <f t="shared" si="381"/>
        <v>J=</v>
      </c>
      <c r="T1238" s="33">
        <f t="shared" si="382"/>
        <v>45015</v>
      </c>
      <c r="U1238" s="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</row>
    <row r="1239" spans="1:148" x14ac:dyDescent="0.15">
      <c r="A1239" s="41">
        <f t="shared" si="384"/>
        <v>44988</v>
      </c>
      <c r="B1239" s="15">
        <f t="shared" ca="1" si="369"/>
        <v>1063.9338849999999</v>
      </c>
      <c r="C1239" s="14">
        <f t="shared" si="370"/>
        <v>1000</v>
      </c>
      <c r="D1239" s="13">
        <f ca="1">IF(A1239&lt;$B$1,VLOOKUP(A1239,[1]DI!$A$4:$B$15000,2,FALSE),0)</f>
        <v>0.13650000000000001</v>
      </c>
      <c r="E1239" s="14">
        <f t="shared" ca="1" si="371"/>
        <v>1.00050788</v>
      </c>
      <c r="F1239" s="14">
        <f ca="1">(TRUNC(PRODUCT($E$12:$E1238),16))</f>
        <v>1.2430999992752101</v>
      </c>
      <c r="G1239" s="14">
        <f t="shared" ca="1" si="372"/>
        <v>1.17856122845438</v>
      </c>
      <c r="H1239" s="14">
        <f t="shared" ca="1" si="373"/>
        <v>1.05476064</v>
      </c>
      <c r="I1239" s="13">
        <f t="shared" si="385"/>
        <v>2.1000000000000001E-2</v>
      </c>
      <c r="J1239" s="33">
        <f t="shared" si="374"/>
        <v>44834</v>
      </c>
      <c r="K1239" s="2">
        <f t="shared" si="375"/>
        <v>105</v>
      </c>
      <c r="L1239" s="17">
        <f t="shared" si="376"/>
        <v>105</v>
      </c>
      <c r="M1239" s="12">
        <f t="shared" si="377"/>
        <v>1.008696992</v>
      </c>
      <c r="N1239" s="12">
        <f t="shared" ca="1" si="378"/>
        <v>1.063933885</v>
      </c>
      <c r="O1239" s="17">
        <f t="shared" si="379"/>
        <v>0</v>
      </c>
      <c r="P1239" s="14">
        <f t="shared" ca="1" si="380"/>
        <v>63.933884999999997</v>
      </c>
      <c r="Q1239" s="21">
        <f t="shared" si="383"/>
        <v>0</v>
      </c>
      <c r="R1239" s="14">
        <f t="shared" si="386"/>
        <v>0</v>
      </c>
      <c r="S1239" s="4" t="str">
        <f t="shared" si="381"/>
        <v>J=</v>
      </c>
      <c r="T1239" s="33">
        <f t="shared" si="382"/>
        <v>45015</v>
      </c>
      <c r="U1239" s="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</row>
    <row r="1240" spans="1:148" x14ac:dyDescent="0.15">
      <c r="A1240" s="41">
        <f t="shared" si="384"/>
        <v>44989</v>
      </c>
      <c r="B1240" s="15">
        <f t="shared" ca="1" si="369"/>
        <v>1064.5620249999999</v>
      </c>
      <c r="C1240" s="14">
        <f t="shared" si="370"/>
        <v>1000</v>
      </c>
      <c r="D1240" s="13">
        <f ca="1">IF(A1240&lt;$B$1,VLOOKUP(A1240,[1]DI!$A$4:$B$15000,2,FALSE),0)</f>
        <v>0</v>
      </c>
      <c r="E1240" s="14">
        <f t="shared" ca="1" si="371"/>
        <v>1</v>
      </c>
      <c r="F1240" s="14">
        <f ca="1">(TRUNC(PRODUCT($E$12:$E1239),16))</f>
        <v>1.24373134490284</v>
      </c>
      <c r="G1240" s="14">
        <f t="shared" ca="1" si="372"/>
        <v>1.17856122845438</v>
      </c>
      <c r="H1240" s="14">
        <f t="shared" ca="1" si="373"/>
        <v>1.05529633</v>
      </c>
      <c r="I1240" s="13">
        <f t="shared" si="385"/>
        <v>2.1000000000000001E-2</v>
      </c>
      <c r="J1240" s="33">
        <f t="shared" si="374"/>
        <v>44834</v>
      </c>
      <c r="K1240" s="2">
        <f t="shared" si="375"/>
        <v>105</v>
      </c>
      <c r="L1240" s="17">
        <f t="shared" si="376"/>
        <v>106</v>
      </c>
      <c r="M1240" s="12">
        <f t="shared" si="377"/>
        <v>1.0087801830000001</v>
      </c>
      <c r="N1240" s="12">
        <f t="shared" ca="1" si="378"/>
        <v>1.0645620250000001</v>
      </c>
      <c r="O1240" s="17">
        <f t="shared" si="379"/>
        <v>0</v>
      </c>
      <c r="P1240" s="14">
        <f t="shared" ca="1" si="380"/>
        <v>64.562025000000006</v>
      </c>
      <c r="Q1240" s="21">
        <f t="shared" si="383"/>
        <v>0</v>
      </c>
      <c r="R1240" s="14">
        <f t="shared" si="386"/>
        <v>0</v>
      </c>
      <c r="S1240" s="4" t="str">
        <f t="shared" si="381"/>
        <v>J=</v>
      </c>
      <c r="T1240" s="33">
        <f t="shared" si="382"/>
        <v>45015</v>
      </c>
      <c r="U1240" s="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</row>
    <row r="1241" spans="1:148" x14ac:dyDescent="0.15">
      <c r="A1241" s="41">
        <f t="shared" si="384"/>
        <v>44990</v>
      </c>
      <c r="B1241" s="15">
        <f t="shared" ca="1" si="369"/>
        <v>1064.5620249999999</v>
      </c>
      <c r="C1241" s="14">
        <f t="shared" si="370"/>
        <v>1000</v>
      </c>
      <c r="D1241" s="13">
        <f ca="1">IF(A1241&lt;$B$1,VLOOKUP(A1241,[1]DI!$A$4:$B$15000,2,FALSE),0)</f>
        <v>0</v>
      </c>
      <c r="E1241" s="14">
        <f t="shared" ca="1" si="371"/>
        <v>1</v>
      </c>
      <c r="F1241" s="14">
        <f ca="1">(TRUNC(PRODUCT($E$12:$E1240),16))</f>
        <v>1.24373134490284</v>
      </c>
      <c r="G1241" s="14">
        <f t="shared" ca="1" si="372"/>
        <v>1.17856122845438</v>
      </c>
      <c r="H1241" s="14">
        <f t="shared" ca="1" si="373"/>
        <v>1.05529633</v>
      </c>
      <c r="I1241" s="13">
        <f t="shared" si="385"/>
        <v>2.1000000000000001E-2</v>
      </c>
      <c r="J1241" s="33">
        <f t="shared" si="374"/>
        <v>44834</v>
      </c>
      <c r="K1241" s="2">
        <f t="shared" si="375"/>
        <v>105</v>
      </c>
      <c r="L1241" s="17">
        <f t="shared" si="376"/>
        <v>106</v>
      </c>
      <c r="M1241" s="12">
        <f t="shared" si="377"/>
        <v>1.0087801830000001</v>
      </c>
      <c r="N1241" s="12">
        <f t="shared" ca="1" si="378"/>
        <v>1.0645620250000001</v>
      </c>
      <c r="O1241" s="17">
        <f t="shared" si="379"/>
        <v>0</v>
      </c>
      <c r="P1241" s="14">
        <f t="shared" ca="1" si="380"/>
        <v>64.562025000000006</v>
      </c>
      <c r="Q1241" s="21">
        <f t="shared" si="383"/>
        <v>0</v>
      </c>
      <c r="R1241" s="14">
        <f t="shared" si="386"/>
        <v>0</v>
      </c>
      <c r="S1241" s="4" t="str">
        <f t="shared" si="381"/>
        <v>J=</v>
      </c>
      <c r="T1241" s="33">
        <f t="shared" si="382"/>
        <v>45015</v>
      </c>
      <c r="U1241" s="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</row>
    <row r="1242" spans="1:148" x14ac:dyDescent="0.15">
      <c r="A1242" s="41">
        <f t="shared" si="384"/>
        <v>44991</v>
      </c>
      <c r="B1242" s="15">
        <f t="shared" ca="1" si="369"/>
        <v>1064.5620249999999</v>
      </c>
      <c r="C1242" s="14">
        <f t="shared" si="370"/>
        <v>1000</v>
      </c>
      <c r="D1242" s="13">
        <f ca="1">IF(A1242&lt;$B$1,VLOOKUP(A1242,[1]DI!$A$4:$B$15000,2,FALSE),0)</f>
        <v>0.13650000000000001</v>
      </c>
      <c r="E1242" s="14">
        <f t="shared" ca="1" si="371"/>
        <v>1.00050788</v>
      </c>
      <c r="F1242" s="14">
        <f ca="1">(TRUNC(PRODUCT($E$12:$E1241),16))</f>
        <v>1.24373134490284</v>
      </c>
      <c r="G1242" s="14">
        <f t="shared" ca="1" si="372"/>
        <v>1.17856122845438</v>
      </c>
      <c r="H1242" s="14">
        <f t="shared" ca="1" si="373"/>
        <v>1.05529633</v>
      </c>
      <c r="I1242" s="13">
        <f t="shared" si="385"/>
        <v>2.1000000000000001E-2</v>
      </c>
      <c r="J1242" s="33">
        <f t="shared" si="374"/>
        <v>44834</v>
      </c>
      <c r="K1242" s="2">
        <f t="shared" si="375"/>
        <v>106</v>
      </c>
      <c r="L1242" s="17">
        <f t="shared" si="376"/>
        <v>106</v>
      </c>
      <c r="M1242" s="12">
        <f t="shared" si="377"/>
        <v>1.0087801830000001</v>
      </c>
      <c r="N1242" s="12">
        <f t="shared" ca="1" si="378"/>
        <v>1.0645620250000001</v>
      </c>
      <c r="O1242" s="17">
        <f t="shared" si="379"/>
        <v>0</v>
      </c>
      <c r="P1242" s="14">
        <f t="shared" ca="1" si="380"/>
        <v>64.562025000000006</v>
      </c>
      <c r="Q1242" s="21">
        <f t="shared" si="383"/>
        <v>0</v>
      </c>
      <c r="R1242" s="14">
        <f t="shared" si="386"/>
        <v>0</v>
      </c>
      <c r="S1242" s="4" t="str">
        <f t="shared" si="381"/>
        <v>J=</v>
      </c>
      <c r="T1242" s="33">
        <f t="shared" si="382"/>
        <v>45015</v>
      </c>
      <c r="U1242" s="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</row>
    <row r="1243" spans="1:148" x14ac:dyDescent="0.15">
      <c r="A1243" s="41">
        <f t="shared" si="384"/>
        <v>44992</v>
      </c>
      <c r="B1243" s="15">
        <f t="shared" ca="1" si="369"/>
        <v>1065.190544</v>
      </c>
      <c r="C1243" s="14">
        <f t="shared" si="370"/>
        <v>1000</v>
      </c>
      <c r="D1243" s="13">
        <f ca="1">IF(A1243&lt;$B$1,VLOOKUP(A1243,[1]DI!$A$4:$B$15000,2,FALSE),0)</f>
        <v>0.13650000000000001</v>
      </c>
      <c r="E1243" s="14">
        <f t="shared" ca="1" si="371"/>
        <v>1.00050788</v>
      </c>
      <c r="F1243" s="14">
        <f ca="1">(TRUNC(PRODUCT($E$12:$E1242),16))</f>
        <v>1.24436301117829</v>
      </c>
      <c r="G1243" s="14">
        <f t="shared" ca="1" si="372"/>
        <v>1.17856122845438</v>
      </c>
      <c r="H1243" s="14">
        <f t="shared" ca="1" si="373"/>
        <v>1.0558323000000001</v>
      </c>
      <c r="I1243" s="13">
        <f t="shared" si="385"/>
        <v>2.1000000000000001E-2</v>
      </c>
      <c r="J1243" s="33">
        <f t="shared" si="374"/>
        <v>44834</v>
      </c>
      <c r="K1243" s="2">
        <f t="shared" si="375"/>
        <v>107</v>
      </c>
      <c r="L1243" s="17">
        <f t="shared" si="376"/>
        <v>107</v>
      </c>
      <c r="M1243" s="12">
        <f t="shared" si="377"/>
        <v>1.0088633810000001</v>
      </c>
      <c r="N1243" s="12">
        <f t="shared" ca="1" si="378"/>
        <v>1.065190544</v>
      </c>
      <c r="O1243" s="17">
        <f t="shared" si="379"/>
        <v>0</v>
      </c>
      <c r="P1243" s="14">
        <f t="shared" ca="1" si="380"/>
        <v>65.190544000000003</v>
      </c>
      <c r="Q1243" s="21">
        <f t="shared" si="383"/>
        <v>0</v>
      </c>
      <c r="R1243" s="14">
        <f t="shared" si="386"/>
        <v>0</v>
      </c>
      <c r="S1243" s="4" t="str">
        <f t="shared" si="381"/>
        <v>J=</v>
      </c>
      <c r="T1243" s="33">
        <f t="shared" si="382"/>
        <v>45015</v>
      </c>
      <c r="U1243" s="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</row>
    <row r="1244" spans="1:148" x14ac:dyDescent="0.15">
      <c r="A1244" s="41">
        <f t="shared" si="384"/>
        <v>44993</v>
      </c>
      <c r="B1244" s="15">
        <f t="shared" ca="1" si="369"/>
        <v>1065.8194219899999</v>
      </c>
      <c r="C1244" s="14">
        <f t="shared" si="370"/>
        <v>1000</v>
      </c>
      <c r="D1244" s="13">
        <f ca="1">IF(A1244&lt;$B$1,VLOOKUP(A1244,[1]DI!$A$4:$B$15000,2,FALSE),0)</f>
        <v>0.13650000000000001</v>
      </c>
      <c r="E1244" s="14">
        <f t="shared" ca="1" si="371"/>
        <v>1.00050788</v>
      </c>
      <c r="F1244" s="14">
        <f ca="1">(TRUNC(PRODUCT($E$12:$E1243),16))</f>
        <v>1.24499499826441</v>
      </c>
      <c r="G1244" s="14">
        <f t="shared" ca="1" si="372"/>
        <v>1.17856122845438</v>
      </c>
      <c r="H1244" s="14">
        <f t="shared" ca="1" si="373"/>
        <v>1.0563685300000001</v>
      </c>
      <c r="I1244" s="13">
        <f t="shared" si="385"/>
        <v>2.1000000000000001E-2</v>
      </c>
      <c r="J1244" s="33">
        <f t="shared" si="374"/>
        <v>44834</v>
      </c>
      <c r="K1244" s="2">
        <f t="shared" si="375"/>
        <v>108</v>
      </c>
      <c r="L1244" s="17">
        <f t="shared" si="376"/>
        <v>108</v>
      </c>
      <c r="M1244" s="12">
        <f t="shared" si="377"/>
        <v>1.008946586</v>
      </c>
      <c r="N1244" s="12">
        <f t="shared" ca="1" si="378"/>
        <v>1.0658194219999999</v>
      </c>
      <c r="O1244" s="17">
        <f t="shared" si="379"/>
        <v>0</v>
      </c>
      <c r="P1244" s="14">
        <f t="shared" ca="1" si="380"/>
        <v>65.819421989999995</v>
      </c>
      <c r="Q1244" s="21">
        <f t="shared" si="383"/>
        <v>0</v>
      </c>
      <c r="R1244" s="14">
        <f t="shared" si="386"/>
        <v>0</v>
      </c>
      <c r="S1244" s="4" t="str">
        <f t="shared" si="381"/>
        <v>J=</v>
      </c>
      <c r="T1244" s="33">
        <f t="shared" si="382"/>
        <v>45015</v>
      </c>
      <c r="U1244" s="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</row>
    <row r="1245" spans="1:148" x14ac:dyDescent="0.15">
      <c r="A1245" s="41">
        <f t="shared" si="384"/>
        <v>44994</v>
      </c>
      <c r="B1245" s="15">
        <f t="shared" ca="1" si="369"/>
        <v>1066.4486790000001</v>
      </c>
      <c r="C1245" s="14">
        <f t="shared" si="370"/>
        <v>1000</v>
      </c>
      <c r="D1245" s="13">
        <f ca="1">IF(A1245&lt;$B$1,VLOOKUP(A1245,[1]DI!$A$4:$B$15000,2,FALSE),0)</f>
        <v>0.13650000000000001</v>
      </c>
      <c r="E1245" s="14">
        <f t="shared" ca="1" si="371"/>
        <v>1.00050788</v>
      </c>
      <c r="F1245" s="14">
        <f ca="1">(TRUNC(PRODUCT($E$12:$E1244),16))</f>
        <v>1.2456273063241201</v>
      </c>
      <c r="G1245" s="14">
        <f t="shared" ca="1" si="372"/>
        <v>1.17856122845438</v>
      </c>
      <c r="H1245" s="14">
        <f t="shared" ca="1" si="373"/>
        <v>1.05690504</v>
      </c>
      <c r="I1245" s="13">
        <f t="shared" si="385"/>
        <v>2.1000000000000001E-2</v>
      </c>
      <c r="J1245" s="33">
        <f t="shared" si="374"/>
        <v>44834</v>
      </c>
      <c r="K1245" s="2">
        <f t="shared" si="375"/>
        <v>109</v>
      </c>
      <c r="L1245" s="17">
        <f t="shared" si="376"/>
        <v>109</v>
      </c>
      <c r="M1245" s="12">
        <f t="shared" si="377"/>
        <v>1.009029798</v>
      </c>
      <c r="N1245" s="12">
        <f t="shared" ca="1" si="378"/>
        <v>1.0664486790000001</v>
      </c>
      <c r="O1245" s="17">
        <f t="shared" si="379"/>
        <v>0</v>
      </c>
      <c r="P1245" s="14">
        <f t="shared" ca="1" si="380"/>
        <v>66.448678999999998</v>
      </c>
      <c r="Q1245" s="21">
        <f t="shared" si="383"/>
        <v>0</v>
      </c>
      <c r="R1245" s="14">
        <f t="shared" si="386"/>
        <v>0</v>
      </c>
      <c r="S1245" s="4" t="str">
        <f t="shared" si="381"/>
        <v>J=</v>
      </c>
      <c r="T1245" s="33">
        <f t="shared" si="382"/>
        <v>45015</v>
      </c>
      <c r="U1245" s="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</row>
    <row r="1246" spans="1:148" x14ac:dyDescent="0.15">
      <c r="A1246" s="41">
        <f t="shared" si="384"/>
        <v>44995</v>
      </c>
      <c r="B1246" s="15">
        <f t="shared" ca="1" si="369"/>
        <v>1067.0783040000001</v>
      </c>
      <c r="C1246" s="14">
        <f t="shared" si="370"/>
        <v>1000</v>
      </c>
      <c r="D1246" s="13">
        <f ca="1">IF(A1246&lt;$B$1,VLOOKUP(A1246,[1]DI!$A$4:$B$15000,2,FALSE),0)</f>
        <v>0.13650000000000001</v>
      </c>
      <c r="E1246" s="14">
        <f t="shared" ca="1" si="371"/>
        <v>1.00050788</v>
      </c>
      <c r="F1246" s="14">
        <f ca="1">(TRUNC(PRODUCT($E$12:$E1245),16))</f>
        <v>1.24625993552046</v>
      </c>
      <c r="G1246" s="14">
        <f t="shared" ca="1" si="372"/>
        <v>1.17856122845438</v>
      </c>
      <c r="H1246" s="14">
        <f t="shared" ca="1" si="373"/>
        <v>1.05744182</v>
      </c>
      <c r="I1246" s="13">
        <f t="shared" si="385"/>
        <v>2.1000000000000001E-2</v>
      </c>
      <c r="J1246" s="33">
        <f t="shared" si="374"/>
        <v>44834</v>
      </c>
      <c r="K1246" s="2">
        <f t="shared" si="375"/>
        <v>110</v>
      </c>
      <c r="L1246" s="17">
        <f t="shared" si="376"/>
        <v>110</v>
      </c>
      <c r="M1246" s="12">
        <f t="shared" si="377"/>
        <v>1.0091130159999999</v>
      </c>
      <c r="N1246" s="12">
        <f t="shared" ca="1" si="378"/>
        <v>1.067078304</v>
      </c>
      <c r="O1246" s="17">
        <f t="shared" si="379"/>
        <v>0</v>
      </c>
      <c r="P1246" s="14">
        <f t="shared" ca="1" si="380"/>
        <v>67.078304000000003</v>
      </c>
      <c r="Q1246" s="21">
        <f t="shared" si="383"/>
        <v>0</v>
      </c>
      <c r="R1246" s="14">
        <f t="shared" si="386"/>
        <v>0</v>
      </c>
      <c r="S1246" s="4" t="str">
        <f t="shared" si="381"/>
        <v>J=</v>
      </c>
      <c r="T1246" s="33">
        <f t="shared" si="382"/>
        <v>45015</v>
      </c>
      <c r="U1246" s="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</row>
    <row r="1247" spans="1:148" x14ac:dyDescent="0.15">
      <c r="A1247" s="41">
        <f t="shared" si="384"/>
        <v>44996</v>
      </c>
      <c r="B1247" s="15">
        <f t="shared" ca="1" si="369"/>
        <v>1067.70831</v>
      </c>
      <c r="C1247" s="14">
        <f t="shared" si="370"/>
        <v>1000</v>
      </c>
      <c r="D1247" s="13">
        <f ca="1">IF(A1247&lt;$B$1,VLOOKUP(A1247,[1]DI!$A$4:$B$15000,2,FALSE),0)</f>
        <v>0</v>
      </c>
      <c r="E1247" s="14">
        <f t="shared" ca="1" si="371"/>
        <v>1</v>
      </c>
      <c r="F1247" s="14">
        <f ca="1">(TRUNC(PRODUCT($E$12:$E1246),16))</f>
        <v>1.24689288601651</v>
      </c>
      <c r="G1247" s="14">
        <f t="shared" ca="1" si="372"/>
        <v>1.17856122845438</v>
      </c>
      <c r="H1247" s="14">
        <f t="shared" ca="1" si="373"/>
        <v>1.0579788800000001</v>
      </c>
      <c r="I1247" s="13">
        <f t="shared" si="385"/>
        <v>2.1000000000000001E-2</v>
      </c>
      <c r="J1247" s="33">
        <f t="shared" si="374"/>
        <v>44834</v>
      </c>
      <c r="K1247" s="2">
        <f t="shared" si="375"/>
        <v>110</v>
      </c>
      <c r="L1247" s="17">
        <f t="shared" si="376"/>
        <v>111</v>
      </c>
      <c r="M1247" s="12">
        <f t="shared" si="377"/>
        <v>1.009196242</v>
      </c>
      <c r="N1247" s="12">
        <f t="shared" ca="1" si="378"/>
        <v>1.06770831</v>
      </c>
      <c r="O1247" s="17">
        <f t="shared" si="379"/>
        <v>0</v>
      </c>
      <c r="P1247" s="14">
        <f t="shared" ca="1" si="380"/>
        <v>67.708309999999997</v>
      </c>
      <c r="Q1247" s="21">
        <f t="shared" si="383"/>
        <v>0</v>
      </c>
      <c r="R1247" s="14">
        <f t="shared" si="386"/>
        <v>0</v>
      </c>
      <c r="S1247" s="4" t="str">
        <f t="shared" si="381"/>
        <v>J=</v>
      </c>
      <c r="T1247" s="33">
        <f t="shared" si="382"/>
        <v>45015</v>
      </c>
      <c r="U1247" s="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</row>
    <row r="1248" spans="1:148" x14ac:dyDescent="0.15">
      <c r="A1248" s="41">
        <f t="shared" si="384"/>
        <v>44997</v>
      </c>
      <c r="B1248" s="15">
        <f t="shared" ca="1" si="369"/>
        <v>1067.70831</v>
      </c>
      <c r="C1248" s="14">
        <f t="shared" si="370"/>
        <v>1000</v>
      </c>
      <c r="D1248" s="13">
        <f ca="1">IF(A1248&lt;$B$1,VLOOKUP(A1248,[1]DI!$A$4:$B$15000,2,FALSE),0)</f>
        <v>0</v>
      </c>
      <c r="E1248" s="14">
        <f t="shared" ca="1" si="371"/>
        <v>1</v>
      </c>
      <c r="F1248" s="14">
        <f ca="1">(TRUNC(PRODUCT($E$12:$E1247),16))</f>
        <v>1.24689288601651</v>
      </c>
      <c r="G1248" s="14">
        <f t="shared" ca="1" si="372"/>
        <v>1.17856122845438</v>
      </c>
      <c r="H1248" s="14">
        <f t="shared" ca="1" si="373"/>
        <v>1.0579788800000001</v>
      </c>
      <c r="I1248" s="13">
        <f t="shared" si="385"/>
        <v>2.1000000000000001E-2</v>
      </c>
      <c r="J1248" s="33">
        <f t="shared" si="374"/>
        <v>44834</v>
      </c>
      <c r="K1248" s="2">
        <f t="shared" si="375"/>
        <v>110</v>
      </c>
      <c r="L1248" s="17">
        <f t="shared" si="376"/>
        <v>111</v>
      </c>
      <c r="M1248" s="12">
        <f t="shared" si="377"/>
        <v>1.009196242</v>
      </c>
      <c r="N1248" s="12">
        <f t="shared" ca="1" si="378"/>
        <v>1.06770831</v>
      </c>
      <c r="O1248" s="17">
        <f t="shared" si="379"/>
        <v>0</v>
      </c>
      <c r="P1248" s="14">
        <f t="shared" ca="1" si="380"/>
        <v>67.708309999999997</v>
      </c>
      <c r="Q1248" s="21">
        <f t="shared" si="383"/>
        <v>0</v>
      </c>
      <c r="R1248" s="14">
        <f t="shared" si="386"/>
        <v>0</v>
      </c>
      <c r="S1248" s="4" t="str">
        <f t="shared" si="381"/>
        <v>J=</v>
      </c>
      <c r="T1248" s="33">
        <f t="shared" si="382"/>
        <v>45015</v>
      </c>
      <c r="U1248" s="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</row>
    <row r="1249" spans="1:148" x14ac:dyDescent="0.15">
      <c r="A1249" s="41">
        <f t="shared" si="384"/>
        <v>44998</v>
      </c>
      <c r="B1249" s="15">
        <f t="shared" ca="1" si="369"/>
        <v>1067.70831</v>
      </c>
      <c r="C1249" s="14">
        <f t="shared" si="370"/>
        <v>1000</v>
      </c>
      <c r="D1249" s="13">
        <f ca="1">IF(A1249&lt;$B$1,VLOOKUP(A1249,[1]DI!$A$4:$B$15000,2,FALSE),0)</f>
        <v>0.13650000000000001</v>
      </c>
      <c r="E1249" s="14">
        <f t="shared" ca="1" si="371"/>
        <v>1.00050788</v>
      </c>
      <c r="F1249" s="14">
        <f ca="1">(TRUNC(PRODUCT($E$12:$E1248),16))</f>
        <v>1.24689288601651</v>
      </c>
      <c r="G1249" s="14">
        <f t="shared" ca="1" si="372"/>
        <v>1.17856122845438</v>
      </c>
      <c r="H1249" s="14">
        <f t="shared" ca="1" si="373"/>
        <v>1.0579788800000001</v>
      </c>
      <c r="I1249" s="13">
        <f t="shared" si="385"/>
        <v>2.1000000000000001E-2</v>
      </c>
      <c r="J1249" s="33">
        <f t="shared" si="374"/>
        <v>44834</v>
      </c>
      <c r="K1249" s="2">
        <f t="shared" si="375"/>
        <v>111</v>
      </c>
      <c r="L1249" s="17">
        <f t="shared" si="376"/>
        <v>111</v>
      </c>
      <c r="M1249" s="12">
        <f t="shared" si="377"/>
        <v>1.009196242</v>
      </c>
      <c r="N1249" s="12">
        <f t="shared" ca="1" si="378"/>
        <v>1.06770831</v>
      </c>
      <c r="O1249" s="17">
        <f t="shared" si="379"/>
        <v>0</v>
      </c>
      <c r="P1249" s="14">
        <f t="shared" ca="1" si="380"/>
        <v>67.708309999999997</v>
      </c>
      <c r="Q1249" s="21">
        <f t="shared" si="383"/>
        <v>0</v>
      </c>
      <c r="R1249" s="14">
        <f t="shared" si="386"/>
        <v>0</v>
      </c>
      <c r="S1249" s="4" t="str">
        <f t="shared" si="381"/>
        <v>J=</v>
      </c>
      <c r="T1249" s="33">
        <f t="shared" si="382"/>
        <v>45015</v>
      </c>
      <c r="U1249" s="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</row>
    <row r="1250" spans="1:148" x14ac:dyDescent="0.15">
      <c r="A1250" s="41">
        <f t="shared" si="384"/>
        <v>44999</v>
      </c>
      <c r="B1250" s="15">
        <f t="shared" ca="1" si="369"/>
        <v>1068.3386740000001</v>
      </c>
      <c r="C1250" s="14">
        <f t="shared" si="370"/>
        <v>1000</v>
      </c>
      <c r="D1250" s="13">
        <f ca="1">IF(A1250&lt;$B$1,VLOOKUP(A1250,[1]DI!$A$4:$B$15000,2,FALSE),0)</f>
        <v>0.13650000000000001</v>
      </c>
      <c r="E1250" s="14">
        <f t="shared" ca="1" si="371"/>
        <v>1.00050788</v>
      </c>
      <c r="F1250" s="14">
        <f ca="1">(TRUNC(PRODUCT($E$12:$E1249),16))</f>
        <v>1.24752615797546</v>
      </c>
      <c r="G1250" s="14">
        <f t="shared" ca="1" si="372"/>
        <v>1.17856122845438</v>
      </c>
      <c r="H1250" s="14">
        <f t="shared" ca="1" si="373"/>
        <v>1.0585161999999999</v>
      </c>
      <c r="I1250" s="13">
        <f t="shared" si="385"/>
        <v>2.1000000000000001E-2</v>
      </c>
      <c r="J1250" s="33">
        <f t="shared" si="374"/>
        <v>44834</v>
      </c>
      <c r="K1250" s="2">
        <f t="shared" si="375"/>
        <v>112</v>
      </c>
      <c r="L1250" s="17">
        <f t="shared" si="376"/>
        <v>112</v>
      </c>
      <c r="M1250" s="12">
        <f t="shared" si="377"/>
        <v>1.009279474</v>
      </c>
      <c r="N1250" s="12">
        <f t="shared" ca="1" si="378"/>
        <v>1.068338674</v>
      </c>
      <c r="O1250" s="17">
        <f t="shared" si="379"/>
        <v>0</v>
      </c>
      <c r="P1250" s="14">
        <f t="shared" ca="1" si="380"/>
        <v>68.338673999999997</v>
      </c>
      <c r="Q1250" s="21">
        <f t="shared" si="383"/>
        <v>0</v>
      </c>
      <c r="R1250" s="14">
        <f t="shared" si="386"/>
        <v>0</v>
      </c>
      <c r="S1250" s="4" t="str">
        <f t="shared" si="381"/>
        <v>J=</v>
      </c>
      <c r="T1250" s="33">
        <f t="shared" si="382"/>
        <v>45015</v>
      </c>
      <c r="U1250" s="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</row>
    <row r="1251" spans="1:148" x14ac:dyDescent="0.15">
      <c r="A1251" s="41">
        <f t="shared" si="384"/>
        <v>45000</v>
      </c>
      <c r="B1251" s="15">
        <f t="shared" ca="1" si="369"/>
        <v>1068.9694169899999</v>
      </c>
      <c r="C1251" s="14">
        <f t="shared" si="370"/>
        <v>1000</v>
      </c>
      <c r="D1251" s="13">
        <f ca="1">IF(A1251&lt;$B$1,VLOOKUP(A1251,[1]DI!$A$4:$B$15000,2,FALSE),0)</f>
        <v>0.13650000000000001</v>
      </c>
      <c r="E1251" s="14">
        <f t="shared" ca="1" si="371"/>
        <v>1.00050788</v>
      </c>
      <c r="F1251" s="14">
        <f ca="1">(TRUNC(PRODUCT($E$12:$E1250),16))</f>
        <v>1.24815975156057</v>
      </c>
      <c r="G1251" s="14">
        <f t="shared" ca="1" si="372"/>
        <v>1.17856122845438</v>
      </c>
      <c r="H1251" s="14">
        <f t="shared" ca="1" si="373"/>
        <v>1.0590538</v>
      </c>
      <c r="I1251" s="13">
        <f t="shared" si="385"/>
        <v>2.1000000000000001E-2</v>
      </c>
      <c r="J1251" s="33">
        <f t="shared" si="374"/>
        <v>44834</v>
      </c>
      <c r="K1251" s="2">
        <f t="shared" si="375"/>
        <v>113</v>
      </c>
      <c r="L1251" s="17">
        <f t="shared" si="376"/>
        <v>113</v>
      </c>
      <c r="M1251" s="12">
        <f t="shared" si="377"/>
        <v>1.009362713</v>
      </c>
      <c r="N1251" s="12">
        <f t="shared" ca="1" si="378"/>
        <v>1.0689694169999999</v>
      </c>
      <c r="O1251" s="17">
        <f t="shared" si="379"/>
        <v>0</v>
      </c>
      <c r="P1251" s="14">
        <f t="shared" ca="1" si="380"/>
        <v>68.969416989999999</v>
      </c>
      <c r="Q1251" s="21">
        <f t="shared" si="383"/>
        <v>0</v>
      </c>
      <c r="R1251" s="14">
        <f t="shared" si="386"/>
        <v>0</v>
      </c>
      <c r="S1251" s="4" t="str">
        <f t="shared" si="381"/>
        <v>J=</v>
      </c>
      <c r="T1251" s="33">
        <f t="shared" si="382"/>
        <v>45015</v>
      </c>
      <c r="U1251" s="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</row>
    <row r="1252" spans="1:148" x14ac:dyDescent="0.15">
      <c r="A1252" s="41">
        <f t="shared" si="384"/>
        <v>45001</v>
      </c>
      <c r="B1252" s="15">
        <f t="shared" ca="1" si="369"/>
        <v>1069.60053999</v>
      </c>
      <c r="C1252" s="14">
        <f t="shared" si="370"/>
        <v>1000</v>
      </c>
      <c r="D1252" s="13">
        <f ca="1">IF(A1252&lt;$B$1,VLOOKUP(A1252,[1]DI!$A$4:$B$15000,2,FALSE),0)</f>
        <v>0.13650000000000001</v>
      </c>
      <c r="E1252" s="14">
        <f t="shared" ca="1" si="371"/>
        <v>1.00050788</v>
      </c>
      <c r="F1252" s="14">
        <f ca="1">(TRUNC(PRODUCT($E$12:$E1251),16))</f>
        <v>1.2487936669352</v>
      </c>
      <c r="G1252" s="14">
        <f t="shared" ca="1" si="372"/>
        <v>1.17856122845438</v>
      </c>
      <c r="H1252" s="14">
        <f t="shared" ca="1" si="373"/>
        <v>1.05959168</v>
      </c>
      <c r="I1252" s="13">
        <f t="shared" si="385"/>
        <v>2.1000000000000001E-2</v>
      </c>
      <c r="J1252" s="33">
        <f t="shared" si="374"/>
        <v>44834</v>
      </c>
      <c r="K1252" s="2">
        <f t="shared" si="375"/>
        <v>114</v>
      </c>
      <c r="L1252" s="17">
        <f t="shared" si="376"/>
        <v>114</v>
      </c>
      <c r="M1252" s="12">
        <f t="shared" si="377"/>
        <v>1.009445959</v>
      </c>
      <c r="N1252" s="12">
        <f t="shared" ca="1" si="378"/>
        <v>1.0696005399999999</v>
      </c>
      <c r="O1252" s="17">
        <f t="shared" si="379"/>
        <v>0</v>
      </c>
      <c r="P1252" s="14">
        <f t="shared" ca="1" si="380"/>
        <v>69.600539990000001</v>
      </c>
      <c r="Q1252" s="21">
        <f t="shared" si="383"/>
        <v>0</v>
      </c>
      <c r="R1252" s="14">
        <f t="shared" si="386"/>
        <v>0</v>
      </c>
      <c r="S1252" s="4" t="str">
        <f t="shared" si="381"/>
        <v>J=</v>
      </c>
      <c r="T1252" s="33">
        <f t="shared" si="382"/>
        <v>45015</v>
      </c>
      <c r="U1252" s="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</row>
    <row r="1253" spans="1:148" x14ac:dyDescent="0.15">
      <c r="A1253" s="41">
        <f t="shared" si="384"/>
        <v>45002</v>
      </c>
      <c r="B1253" s="15">
        <f t="shared" ca="1" si="369"/>
        <v>1070.23202199</v>
      </c>
      <c r="C1253" s="14">
        <f t="shared" si="370"/>
        <v>1000</v>
      </c>
      <c r="D1253" s="13">
        <f ca="1">IF(A1253&lt;$B$1,VLOOKUP(A1253,[1]DI!$A$4:$B$15000,2,FALSE),0)</f>
        <v>0.13650000000000001</v>
      </c>
      <c r="E1253" s="14">
        <f t="shared" ca="1" si="371"/>
        <v>1.00050788</v>
      </c>
      <c r="F1253" s="14">
        <f ca="1">(TRUNC(PRODUCT($E$12:$E1252),16))</f>
        <v>1.2494279042627601</v>
      </c>
      <c r="G1253" s="14">
        <f t="shared" ca="1" si="372"/>
        <v>1.17856122845438</v>
      </c>
      <c r="H1253" s="14">
        <f t="shared" ca="1" si="373"/>
        <v>1.06012982</v>
      </c>
      <c r="I1253" s="13">
        <f t="shared" si="385"/>
        <v>2.1000000000000001E-2</v>
      </c>
      <c r="J1253" s="33">
        <f t="shared" si="374"/>
        <v>44834</v>
      </c>
      <c r="K1253" s="2">
        <f t="shared" si="375"/>
        <v>115</v>
      </c>
      <c r="L1253" s="17">
        <f t="shared" si="376"/>
        <v>115</v>
      </c>
      <c r="M1253" s="12">
        <f t="shared" si="377"/>
        <v>1.0095292119999999</v>
      </c>
      <c r="N1253" s="12">
        <f t="shared" ca="1" si="378"/>
        <v>1.0702320219999999</v>
      </c>
      <c r="O1253" s="17">
        <f t="shared" si="379"/>
        <v>0</v>
      </c>
      <c r="P1253" s="14">
        <f t="shared" ca="1" si="380"/>
        <v>70.232021990000007</v>
      </c>
      <c r="Q1253" s="21">
        <f t="shared" si="383"/>
        <v>0</v>
      </c>
      <c r="R1253" s="14">
        <f t="shared" si="386"/>
        <v>0</v>
      </c>
      <c r="S1253" s="4" t="str">
        <f t="shared" si="381"/>
        <v>J=</v>
      </c>
      <c r="T1253" s="33">
        <f t="shared" si="382"/>
        <v>45015</v>
      </c>
      <c r="U1253" s="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</row>
    <row r="1254" spans="1:148" x14ac:dyDescent="0.15">
      <c r="A1254" s="41">
        <f t="shared" si="384"/>
        <v>45003</v>
      </c>
      <c r="B1254" s="15">
        <f t="shared" ca="1" si="369"/>
        <v>1070.8638840000001</v>
      </c>
      <c r="C1254" s="14">
        <f t="shared" si="370"/>
        <v>1000</v>
      </c>
      <c r="D1254" s="13">
        <f ca="1">IF(A1254&lt;$B$1,VLOOKUP(A1254,[1]DI!$A$4:$B$15000,2,FALSE),0)</f>
        <v>0</v>
      </c>
      <c r="E1254" s="14">
        <f t="shared" ca="1" si="371"/>
        <v>1</v>
      </c>
      <c r="F1254" s="14">
        <f ca="1">(TRUNC(PRODUCT($E$12:$E1253),16))</f>
        <v>1.2500624637067801</v>
      </c>
      <c r="G1254" s="14">
        <f t="shared" ca="1" si="372"/>
        <v>1.17856122845438</v>
      </c>
      <c r="H1254" s="14">
        <f t="shared" ca="1" si="373"/>
        <v>1.06066824</v>
      </c>
      <c r="I1254" s="13">
        <f t="shared" si="385"/>
        <v>2.1000000000000001E-2</v>
      </c>
      <c r="J1254" s="33">
        <f t="shared" si="374"/>
        <v>44834</v>
      </c>
      <c r="K1254" s="2">
        <f t="shared" si="375"/>
        <v>115</v>
      </c>
      <c r="L1254" s="17">
        <f t="shared" si="376"/>
        <v>116</v>
      </c>
      <c r="M1254" s="12">
        <f t="shared" si="377"/>
        <v>1.0096124719999999</v>
      </c>
      <c r="N1254" s="12">
        <f t="shared" ca="1" si="378"/>
        <v>1.070863884</v>
      </c>
      <c r="O1254" s="17">
        <f t="shared" si="379"/>
        <v>0</v>
      </c>
      <c r="P1254" s="14">
        <f t="shared" ca="1" si="380"/>
        <v>70.863883999999999</v>
      </c>
      <c r="Q1254" s="21">
        <f t="shared" si="383"/>
        <v>0</v>
      </c>
      <c r="R1254" s="14">
        <f t="shared" si="386"/>
        <v>0</v>
      </c>
      <c r="S1254" s="4" t="str">
        <f t="shared" si="381"/>
        <v>J=</v>
      </c>
      <c r="T1254" s="33">
        <f t="shared" si="382"/>
        <v>45015</v>
      </c>
      <c r="U1254" s="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</row>
    <row r="1255" spans="1:148" x14ac:dyDescent="0.15">
      <c r="A1255" s="41">
        <f t="shared" si="384"/>
        <v>45004</v>
      </c>
      <c r="B1255" s="15">
        <f t="shared" ca="1" si="369"/>
        <v>1070.8638840000001</v>
      </c>
      <c r="C1255" s="14">
        <f t="shared" si="370"/>
        <v>1000</v>
      </c>
      <c r="D1255" s="13">
        <f ca="1">IF(A1255&lt;$B$1,VLOOKUP(A1255,[1]DI!$A$4:$B$15000,2,FALSE),0)</f>
        <v>0</v>
      </c>
      <c r="E1255" s="14">
        <f t="shared" ca="1" si="371"/>
        <v>1</v>
      </c>
      <c r="F1255" s="14">
        <f ca="1">(TRUNC(PRODUCT($E$12:$E1254),16))</f>
        <v>1.2500624637067801</v>
      </c>
      <c r="G1255" s="14">
        <f t="shared" ca="1" si="372"/>
        <v>1.17856122845438</v>
      </c>
      <c r="H1255" s="14">
        <f t="shared" ca="1" si="373"/>
        <v>1.06066824</v>
      </c>
      <c r="I1255" s="13">
        <f t="shared" si="385"/>
        <v>2.1000000000000001E-2</v>
      </c>
      <c r="J1255" s="33">
        <f t="shared" si="374"/>
        <v>44834</v>
      </c>
      <c r="K1255" s="2">
        <f t="shared" si="375"/>
        <v>115</v>
      </c>
      <c r="L1255" s="17">
        <f t="shared" si="376"/>
        <v>116</v>
      </c>
      <c r="M1255" s="12">
        <f t="shared" si="377"/>
        <v>1.0096124719999999</v>
      </c>
      <c r="N1255" s="12">
        <f t="shared" ca="1" si="378"/>
        <v>1.070863884</v>
      </c>
      <c r="O1255" s="17">
        <f t="shared" si="379"/>
        <v>0</v>
      </c>
      <c r="P1255" s="14">
        <f t="shared" ca="1" si="380"/>
        <v>70.863883999999999</v>
      </c>
      <c r="Q1255" s="21">
        <f t="shared" si="383"/>
        <v>0</v>
      </c>
      <c r="R1255" s="14">
        <f t="shared" si="386"/>
        <v>0</v>
      </c>
      <c r="S1255" s="4" t="str">
        <f t="shared" si="381"/>
        <v>J=</v>
      </c>
      <c r="T1255" s="33">
        <f t="shared" si="382"/>
        <v>45015</v>
      </c>
      <c r="U1255" s="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</row>
    <row r="1256" spans="1:148" x14ac:dyDescent="0.15">
      <c r="A1256" s="41">
        <f t="shared" si="384"/>
        <v>45005</v>
      </c>
      <c r="B1256" s="15">
        <f t="shared" ca="1" si="369"/>
        <v>1070.8638840000001</v>
      </c>
      <c r="C1256" s="14">
        <f t="shared" si="370"/>
        <v>1000</v>
      </c>
      <c r="D1256" s="13">
        <f ca="1">IF(A1256&lt;$B$1,VLOOKUP(A1256,[1]DI!$A$4:$B$15000,2,FALSE),0)</f>
        <v>0.13650000000000001</v>
      </c>
      <c r="E1256" s="14">
        <f t="shared" ca="1" si="371"/>
        <v>1.00050788</v>
      </c>
      <c r="F1256" s="14">
        <f ca="1">(TRUNC(PRODUCT($E$12:$E1255),16))</f>
        <v>1.2500624637067801</v>
      </c>
      <c r="G1256" s="14">
        <f t="shared" ca="1" si="372"/>
        <v>1.17856122845438</v>
      </c>
      <c r="H1256" s="14">
        <f t="shared" ca="1" si="373"/>
        <v>1.06066824</v>
      </c>
      <c r="I1256" s="13">
        <f t="shared" si="385"/>
        <v>2.1000000000000001E-2</v>
      </c>
      <c r="J1256" s="33">
        <f t="shared" si="374"/>
        <v>44834</v>
      </c>
      <c r="K1256" s="2">
        <f t="shared" si="375"/>
        <v>116</v>
      </c>
      <c r="L1256" s="17">
        <f t="shared" si="376"/>
        <v>116</v>
      </c>
      <c r="M1256" s="12">
        <f t="shared" si="377"/>
        <v>1.0096124719999999</v>
      </c>
      <c r="N1256" s="12">
        <f t="shared" ca="1" si="378"/>
        <v>1.070863884</v>
      </c>
      <c r="O1256" s="17">
        <f t="shared" si="379"/>
        <v>0</v>
      </c>
      <c r="P1256" s="14">
        <f t="shared" ca="1" si="380"/>
        <v>70.863883999999999</v>
      </c>
      <c r="Q1256" s="21">
        <f t="shared" si="383"/>
        <v>0</v>
      </c>
      <c r="R1256" s="14">
        <f t="shared" si="386"/>
        <v>0</v>
      </c>
      <c r="S1256" s="4" t="str">
        <f t="shared" si="381"/>
        <v>J=</v>
      </c>
      <c r="T1256" s="33">
        <f t="shared" si="382"/>
        <v>45015</v>
      </c>
      <c r="U1256" s="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</row>
    <row r="1257" spans="1:148" x14ac:dyDescent="0.15">
      <c r="A1257" s="41">
        <f t="shared" si="384"/>
        <v>45006</v>
      </c>
      <c r="B1257" s="15">
        <f t="shared" ca="1" si="369"/>
        <v>1071.496114</v>
      </c>
      <c r="C1257" s="14">
        <f t="shared" si="370"/>
        <v>1000</v>
      </c>
      <c r="D1257" s="13">
        <f ca="1">IF(A1257&lt;$B$1,VLOOKUP(A1257,[1]DI!$A$4:$B$15000,2,FALSE),0)</f>
        <v>0.13650000000000001</v>
      </c>
      <c r="E1257" s="14">
        <f t="shared" ca="1" si="371"/>
        <v>1.00050788</v>
      </c>
      <c r="F1257" s="14">
        <f ca="1">(TRUNC(PRODUCT($E$12:$E1256),16))</f>
        <v>1.2506973454308401</v>
      </c>
      <c r="G1257" s="14">
        <f t="shared" ca="1" si="372"/>
        <v>1.17856122845438</v>
      </c>
      <c r="H1257" s="14">
        <f t="shared" ca="1" si="373"/>
        <v>1.06120693</v>
      </c>
      <c r="I1257" s="13">
        <f t="shared" si="385"/>
        <v>2.1000000000000001E-2</v>
      </c>
      <c r="J1257" s="33">
        <f t="shared" si="374"/>
        <v>44834</v>
      </c>
      <c r="K1257" s="2">
        <f t="shared" si="375"/>
        <v>117</v>
      </c>
      <c r="L1257" s="17">
        <f t="shared" si="376"/>
        <v>117</v>
      </c>
      <c r="M1257" s="12">
        <f t="shared" si="377"/>
        <v>1.009695738</v>
      </c>
      <c r="N1257" s="12">
        <f t="shared" ca="1" si="378"/>
        <v>1.0714961140000001</v>
      </c>
      <c r="O1257" s="17">
        <f t="shared" si="379"/>
        <v>0</v>
      </c>
      <c r="P1257" s="14">
        <f t="shared" ca="1" si="380"/>
        <v>71.496114000000006</v>
      </c>
      <c r="Q1257" s="21">
        <f t="shared" si="383"/>
        <v>0</v>
      </c>
      <c r="R1257" s="14">
        <f t="shared" si="386"/>
        <v>0</v>
      </c>
      <c r="S1257" s="4" t="str">
        <f t="shared" si="381"/>
        <v>J=</v>
      </c>
      <c r="T1257" s="33">
        <f t="shared" si="382"/>
        <v>45015</v>
      </c>
      <c r="U1257" s="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</row>
    <row r="1258" spans="1:148" x14ac:dyDescent="0.15">
      <c r="A1258" s="41">
        <f t="shared" si="384"/>
        <v>45007</v>
      </c>
      <c r="B1258" s="15">
        <f t="shared" ca="1" si="369"/>
        <v>1072.1287259999999</v>
      </c>
      <c r="C1258" s="14">
        <f t="shared" si="370"/>
        <v>1000</v>
      </c>
      <c r="D1258" s="13">
        <f ca="1">IF(A1258&lt;$B$1,VLOOKUP(A1258,[1]DI!$A$4:$B$15000,2,FALSE),0)</f>
        <v>0.13650000000000001</v>
      </c>
      <c r="E1258" s="14">
        <f t="shared" ca="1" si="371"/>
        <v>1.00050788</v>
      </c>
      <c r="F1258" s="14">
        <f ca="1">(TRUNC(PRODUCT($E$12:$E1257),16))</f>
        <v>1.25133254959864</v>
      </c>
      <c r="G1258" s="14">
        <f t="shared" ca="1" si="372"/>
        <v>1.17856122845438</v>
      </c>
      <c r="H1258" s="14">
        <f t="shared" ca="1" si="373"/>
        <v>1.0617459</v>
      </c>
      <c r="I1258" s="13">
        <f t="shared" si="385"/>
        <v>2.1000000000000001E-2</v>
      </c>
      <c r="J1258" s="33">
        <f t="shared" si="374"/>
        <v>44834</v>
      </c>
      <c r="K1258" s="2">
        <f t="shared" si="375"/>
        <v>118</v>
      </c>
      <c r="L1258" s="17">
        <f t="shared" si="376"/>
        <v>118</v>
      </c>
      <c r="M1258" s="12">
        <f t="shared" si="377"/>
        <v>1.0097790120000001</v>
      </c>
      <c r="N1258" s="12">
        <f t="shared" ca="1" si="378"/>
        <v>1.0721287260000001</v>
      </c>
      <c r="O1258" s="17">
        <f t="shared" si="379"/>
        <v>0</v>
      </c>
      <c r="P1258" s="14">
        <f t="shared" ca="1" si="380"/>
        <v>72.128726</v>
      </c>
      <c r="Q1258" s="21">
        <f t="shared" si="383"/>
        <v>0</v>
      </c>
      <c r="R1258" s="14">
        <f t="shared" si="386"/>
        <v>0</v>
      </c>
      <c r="S1258" s="4" t="str">
        <f t="shared" si="381"/>
        <v>J=</v>
      </c>
      <c r="T1258" s="33">
        <f t="shared" si="382"/>
        <v>45015</v>
      </c>
      <c r="U1258" s="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</row>
    <row r="1259" spans="1:148" x14ac:dyDescent="0.15">
      <c r="A1259" s="41">
        <f t="shared" si="384"/>
        <v>45008</v>
      </c>
      <c r="B1259" s="15">
        <f t="shared" ca="1" si="369"/>
        <v>1072.761706</v>
      </c>
      <c r="C1259" s="14">
        <f t="shared" si="370"/>
        <v>1000</v>
      </c>
      <c r="D1259" s="13">
        <f ca="1">IF(A1259&lt;$B$1,VLOOKUP(A1259,[1]DI!$A$4:$B$15000,2,FALSE),0)</f>
        <v>0.13650000000000001</v>
      </c>
      <c r="E1259" s="14">
        <f t="shared" ca="1" si="371"/>
        <v>1.00050788</v>
      </c>
      <c r="F1259" s="14">
        <f ca="1">(TRUNC(PRODUCT($E$12:$E1258),16))</f>
        <v>1.25196807637393</v>
      </c>
      <c r="G1259" s="14">
        <f t="shared" ca="1" si="372"/>
        <v>1.17856122845438</v>
      </c>
      <c r="H1259" s="14">
        <f t="shared" ca="1" si="373"/>
        <v>1.06228514</v>
      </c>
      <c r="I1259" s="13">
        <f t="shared" si="385"/>
        <v>2.1000000000000001E-2</v>
      </c>
      <c r="J1259" s="33">
        <f t="shared" si="374"/>
        <v>44834</v>
      </c>
      <c r="K1259" s="2">
        <f t="shared" si="375"/>
        <v>119</v>
      </c>
      <c r="L1259" s="17">
        <f t="shared" si="376"/>
        <v>119</v>
      </c>
      <c r="M1259" s="12">
        <f t="shared" si="377"/>
        <v>1.009862292</v>
      </c>
      <c r="N1259" s="12">
        <f t="shared" ca="1" si="378"/>
        <v>1.0727617060000001</v>
      </c>
      <c r="O1259" s="17">
        <f t="shared" si="379"/>
        <v>0</v>
      </c>
      <c r="P1259" s="14">
        <f t="shared" ca="1" si="380"/>
        <v>72.761706000000004</v>
      </c>
      <c r="Q1259" s="21">
        <f t="shared" si="383"/>
        <v>0</v>
      </c>
      <c r="R1259" s="14">
        <f t="shared" si="386"/>
        <v>0</v>
      </c>
      <c r="S1259" s="4" t="str">
        <f t="shared" si="381"/>
        <v>J=</v>
      </c>
      <c r="T1259" s="33">
        <f t="shared" si="382"/>
        <v>45015</v>
      </c>
      <c r="U1259" s="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</row>
    <row r="1260" spans="1:148" x14ac:dyDescent="0.15">
      <c r="A1260" s="41">
        <f t="shared" si="384"/>
        <v>45009</v>
      </c>
      <c r="B1260" s="15">
        <f t="shared" ca="1" si="369"/>
        <v>1073.3950569900001</v>
      </c>
      <c r="C1260" s="14">
        <f t="shared" si="370"/>
        <v>1000</v>
      </c>
      <c r="D1260" s="13">
        <f ca="1">IF(A1260&lt;$B$1,VLOOKUP(A1260,[1]DI!$A$4:$B$15000,2,FALSE),0)</f>
        <v>0.13650000000000001</v>
      </c>
      <c r="E1260" s="14">
        <f t="shared" ca="1" si="371"/>
        <v>1.00050788</v>
      </c>
      <c r="F1260" s="14">
        <f ca="1">(TRUNC(PRODUCT($E$12:$E1259),16))</f>
        <v>1.2526039259205599</v>
      </c>
      <c r="G1260" s="14">
        <f t="shared" ca="1" si="372"/>
        <v>1.17856122845438</v>
      </c>
      <c r="H1260" s="14">
        <f t="shared" ca="1" si="373"/>
        <v>1.06282465</v>
      </c>
      <c r="I1260" s="13">
        <f t="shared" si="385"/>
        <v>2.1000000000000001E-2</v>
      </c>
      <c r="J1260" s="33">
        <f t="shared" si="374"/>
        <v>44834</v>
      </c>
      <c r="K1260" s="2">
        <f t="shared" si="375"/>
        <v>120</v>
      </c>
      <c r="L1260" s="17">
        <f t="shared" si="376"/>
        <v>120</v>
      </c>
      <c r="M1260" s="12">
        <f t="shared" si="377"/>
        <v>1.009945579</v>
      </c>
      <c r="N1260" s="12">
        <f t="shared" ca="1" si="378"/>
        <v>1.0733950569999999</v>
      </c>
      <c r="O1260" s="17">
        <f t="shared" si="379"/>
        <v>0</v>
      </c>
      <c r="P1260" s="14">
        <f t="shared" ca="1" si="380"/>
        <v>73.39505699</v>
      </c>
      <c r="Q1260" s="21">
        <f t="shared" si="383"/>
        <v>0</v>
      </c>
      <c r="R1260" s="14">
        <f t="shared" si="386"/>
        <v>0</v>
      </c>
      <c r="S1260" s="4" t="str">
        <f t="shared" si="381"/>
        <v>J=</v>
      </c>
      <c r="T1260" s="33">
        <f t="shared" si="382"/>
        <v>45015</v>
      </c>
      <c r="U1260" s="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</row>
    <row r="1261" spans="1:148" x14ac:dyDescent="0.15">
      <c r="A1261" s="41">
        <f t="shared" si="384"/>
        <v>45010</v>
      </c>
      <c r="B1261" s="15">
        <f t="shared" ca="1" si="369"/>
        <v>1074.028787</v>
      </c>
      <c r="C1261" s="14">
        <f t="shared" si="370"/>
        <v>1000</v>
      </c>
      <c r="D1261" s="13">
        <f ca="1">IF(A1261&lt;$B$1,VLOOKUP(A1261,[1]DI!$A$4:$B$15000,2,FALSE),0)</f>
        <v>0</v>
      </c>
      <c r="E1261" s="14">
        <f t="shared" ca="1" si="371"/>
        <v>1</v>
      </c>
      <c r="F1261" s="14">
        <f ca="1">(TRUNC(PRODUCT($E$12:$E1260),16))</f>
        <v>1.2532400984024601</v>
      </c>
      <c r="G1261" s="14">
        <f t="shared" ca="1" si="372"/>
        <v>1.17856122845438</v>
      </c>
      <c r="H1261" s="14">
        <f t="shared" ca="1" si="373"/>
        <v>1.06336444</v>
      </c>
      <c r="I1261" s="13">
        <f t="shared" si="385"/>
        <v>2.1000000000000001E-2</v>
      </c>
      <c r="J1261" s="33">
        <f t="shared" si="374"/>
        <v>44834</v>
      </c>
      <c r="K1261" s="2">
        <f t="shared" si="375"/>
        <v>120</v>
      </c>
      <c r="L1261" s="17">
        <f t="shared" si="376"/>
        <v>121</v>
      </c>
      <c r="M1261" s="12">
        <f t="shared" si="377"/>
        <v>1.010028873</v>
      </c>
      <c r="N1261" s="12">
        <f t="shared" ca="1" si="378"/>
        <v>1.074028787</v>
      </c>
      <c r="O1261" s="17">
        <f t="shared" si="379"/>
        <v>0</v>
      </c>
      <c r="P1261" s="14">
        <f t="shared" ca="1" si="380"/>
        <v>74.028786999999994</v>
      </c>
      <c r="Q1261" s="21">
        <f t="shared" si="383"/>
        <v>0</v>
      </c>
      <c r="R1261" s="14">
        <f t="shared" si="386"/>
        <v>0</v>
      </c>
      <c r="S1261" s="4" t="str">
        <f t="shared" si="381"/>
        <v>J=</v>
      </c>
      <c r="T1261" s="33">
        <f t="shared" si="382"/>
        <v>45015</v>
      </c>
      <c r="U1261" s="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</row>
    <row r="1262" spans="1:148" x14ac:dyDescent="0.15">
      <c r="A1262" s="41">
        <f t="shared" si="384"/>
        <v>45011</v>
      </c>
      <c r="B1262" s="15">
        <f t="shared" ca="1" si="369"/>
        <v>1074.028787</v>
      </c>
      <c r="C1262" s="14">
        <f t="shared" si="370"/>
        <v>1000</v>
      </c>
      <c r="D1262" s="13">
        <f ca="1">IF(A1262&lt;$B$1,VLOOKUP(A1262,[1]DI!$A$4:$B$15000,2,FALSE),0)</f>
        <v>0</v>
      </c>
      <c r="E1262" s="14">
        <f t="shared" ca="1" si="371"/>
        <v>1</v>
      </c>
      <c r="F1262" s="14">
        <f ca="1">(TRUNC(PRODUCT($E$12:$E1261),16))</f>
        <v>1.2532400984024601</v>
      </c>
      <c r="G1262" s="14">
        <f t="shared" ca="1" si="372"/>
        <v>1.17856122845438</v>
      </c>
      <c r="H1262" s="14">
        <f t="shared" ca="1" si="373"/>
        <v>1.06336444</v>
      </c>
      <c r="I1262" s="13">
        <f t="shared" si="385"/>
        <v>2.1000000000000001E-2</v>
      </c>
      <c r="J1262" s="33">
        <f t="shared" si="374"/>
        <v>44834</v>
      </c>
      <c r="K1262" s="2">
        <f t="shared" si="375"/>
        <v>120</v>
      </c>
      <c r="L1262" s="17">
        <f t="shared" si="376"/>
        <v>121</v>
      </c>
      <c r="M1262" s="12">
        <f t="shared" si="377"/>
        <v>1.010028873</v>
      </c>
      <c r="N1262" s="12">
        <f t="shared" ca="1" si="378"/>
        <v>1.074028787</v>
      </c>
      <c r="O1262" s="17">
        <f t="shared" si="379"/>
        <v>0</v>
      </c>
      <c r="P1262" s="14">
        <f t="shared" ca="1" si="380"/>
        <v>74.028786999999994</v>
      </c>
      <c r="Q1262" s="21">
        <f t="shared" si="383"/>
        <v>0</v>
      </c>
      <c r="R1262" s="14">
        <f t="shared" si="386"/>
        <v>0</v>
      </c>
      <c r="S1262" s="4" t="str">
        <f t="shared" si="381"/>
        <v>J=</v>
      </c>
      <c r="T1262" s="33">
        <f t="shared" si="382"/>
        <v>45015</v>
      </c>
      <c r="U1262" s="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</row>
    <row r="1263" spans="1:148" x14ac:dyDescent="0.15">
      <c r="A1263" s="41">
        <f t="shared" si="384"/>
        <v>45012</v>
      </c>
      <c r="B1263" s="15">
        <f t="shared" ca="1" si="369"/>
        <v>1074.028787</v>
      </c>
      <c r="C1263" s="14">
        <f t="shared" si="370"/>
        <v>1000</v>
      </c>
      <c r="D1263" s="13">
        <f ca="1">IF(A1263&lt;$B$1,VLOOKUP(A1263,[1]DI!$A$4:$B$15000,2,FALSE),0)</f>
        <v>0.13650000000000001</v>
      </c>
      <c r="E1263" s="14">
        <f t="shared" ca="1" si="371"/>
        <v>1.00050788</v>
      </c>
      <c r="F1263" s="14">
        <f ca="1">(TRUNC(PRODUCT($E$12:$E1262),16))</f>
        <v>1.2532400984024601</v>
      </c>
      <c r="G1263" s="14">
        <f t="shared" ca="1" si="372"/>
        <v>1.17856122845438</v>
      </c>
      <c r="H1263" s="14">
        <f t="shared" ca="1" si="373"/>
        <v>1.06336444</v>
      </c>
      <c r="I1263" s="13">
        <f t="shared" si="385"/>
        <v>2.1000000000000001E-2</v>
      </c>
      <c r="J1263" s="33">
        <f t="shared" si="374"/>
        <v>44834</v>
      </c>
      <c r="K1263" s="2">
        <f t="shared" si="375"/>
        <v>121</v>
      </c>
      <c r="L1263" s="17">
        <f t="shared" si="376"/>
        <v>121</v>
      </c>
      <c r="M1263" s="12">
        <f t="shared" si="377"/>
        <v>1.010028873</v>
      </c>
      <c r="N1263" s="12">
        <f t="shared" ca="1" si="378"/>
        <v>1.074028787</v>
      </c>
      <c r="O1263" s="17">
        <f t="shared" si="379"/>
        <v>0</v>
      </c>
      <c r="P1263" s="14">
        <f t="shared" ca="1" si="380"/>
        <v>74.028786999999994</v>
      </c>
      <c r="Q1263" s="21">
        <f t="shared" si="383"/>
        <v>0</v>
      </c>
      <c r="R1263" s="14">
        <f t="shared" si="386"/>
        <v>0</v>
      </c>
      <c r="S1263" s="4" t="str">
        <f t="shared" si="381"/>
        <v>J=</v>
      </c>
      <c r="T1263" s="33">
        <f t="shared" si="382"/>
        <v>45015</v>
      </c>
      <c r="U1263" s="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</row>
    <row r="1264" spans="1:148" x14ac:dyDescent="0.15">
      <c r="A1264" s="41">
        <f t="shared" si="384"/>
        <v>45013</v>
      </c>
      <c r="B1264" s="15">
        <f t="shared" ca="1" si="369"/>
        <v>1074.6628869900001</v>
      </c>
      <c r="C1264" s="14">
        <f t="shared" si="370"/>
        <v>1000</v>
      </c>
      <c r="D1264" s="13">
        <f ca="1">IF(A1264&lt;$B$1,VLOOKUP(A1264,[1]DI!$A$4:$B$15000,2,FALSE),0)</f>
        <v>0.13650000000000001</v>
      </c>
      <c r="E1264" s="14">
        <f t="shared" ca="1" si="371"/>
        <v>1.00050788</v>
      </c>
      <c r="F1264" s="14">
        <f ca="1">(TRUNC(PRODUCT($E$12:$E1263),16))</f>
        <v>1.2538765939836301</v>
      </c>
      <c r="G1264" s="14">
        <f t="shared" ca="1" si="372"/>
        <v>1.17856122845438</v>
      </c>
      <c r="H1264" s="14">
        <f t="shared" ca="1" si="373"/>
        <v>1.0639045</v>
      </c>
      <c r="I1264" s="13">
        <f t="shared" si="385"/>
        <v>2.1000000000000001E-2</v>
      </c>
      <c r="J1264" s="33">
        <f t="shared" si="374"/>
        <v>44834</v>
      </c>
      <c r="K1264" s="2">
        <f t="shared" si="375"/>
        <v>122</v>
      </c>
      <c r="L1264" s="17">
        <f t="shared" si="376"/>
        <v>122</v>
      </c>
      <c r="M1264" s="12">
        <f t="shared" si="377"/>
        <v>1.0101121740000001</v>
      </c>
      <c r="N1264" s="12">
        <f t="shared" ca="1" si="378"/>
        <v>1.0746628869999999</v>
      </c>
      <c r="O1264" s="17">
        <f t="shared" si="379"/>
        <v>0</v>
      </c>
      <c r="P1264" s="14">
        <f t="shared" ca="1" si="380"/>
        <v>74.662886990000004</v>
      </c>
      <c r="Q1264" s="21">
        <f t="shared" si="383"/>
        <v>0</v>
      </c>
      <c r="R1264" s="14">
        <f t="shared" si="386"/>
        <v>0</v>
      </c>
      <c r="S1264" s="4" t="str">
        <f t="shared" si="381"/>
        <v>J=</v>
      </c>
      <c r="T1264" s="33">
        <f t="shared" si="382"/>
        <v>45015</v>
      </c>
      <c r="U1264" s="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</row>
    <row r="1265" spans="1:148" x14ac:dyDescent="0.15">
      <c r="A1265" s="41">
        <f t="shared" si="384"/>
        <v>45014</v>
      </c>
      <c r="B1265" s="15">
        <f t="shared" ca="1" si="369"/>
        <v>1075.297368</v>
      </c>
      <c r="C1265" s="14">
        <f t="shared" si="370"/>
        <v>1000</v>
      </c>
      <c r="D1265" s="13">
        <f ca="1">IF(A1265&lt;$B$1,VLOOKUP(A1265,[1]DI!$A$4:$B$15000,2,FALSE),0)</f>
        <v>0.13650000000000001</v>
      </c>
      <c r="E1265" s="14">
        <f t="shared" ca="1" si="371"/>
        <v>1.00050788</v>
      </c>
      <c r="F1265" s="14">
        <f ca="1">(TRUNC(PRODUCT($E$12:$E1264),16))</f>
        <v>1.2545134128281901</v>
      </c>
      <c r="G1265" s="14">
        <f t="shared" ca="1" si="372"/>
        <v>1.17856122845438</v>
      </c>
      <c r="H1265" s="14">
        <f t="shared" ca="1" si="373"/>
        <v>1.0644448399999999</v>
      </c>
      <c r="I1265" s="13">
        <f t="shared" si="385"/>
        <v>2.1000000000000001E-2</v>
      </c>
      <c r="J1265" s="33">
        <f t="shared" si="374"/>
        <v>44834</v>
      </c>
      <c r="K1265" s="2">
        <f t="shared" si="375"/>
        <v>123</v>
      </c>
      <c r="L1265" s="17">
        <f t="shared" si="376"/>
        <v>123</v>
      </c>
      <c r="M1265" s="12">
        <f t="shared" si="377"/>
        <v>1.0101954820000001</v>
      </c>
      <c r="N1265" s="12">
        <f t="shared" ca="1" si="378"/>
        <v>1.075297368</v>
      </c>
      <c r="O1265" s="17">
        <f t="shared" si="379"/>
        <v>0</v>
      </c>
      <c r="P1265" s="14">
        <f t="shared" ca="1" si="380"/>
        <v>75.297368000000006</v>
      </c>
      <c r="Q1265" s="21">
        <f t="shared" si="383"/>
        <v>0</v>
      </c>
      <c r="R1265" s="14">
        <f t="shared" si="386"/>
        <v>0</v>
      </c>
      <c r="S1265" s="4" t="str">
        <f t="shared" si="381"/>
        <v>J=</v>
      </c>
      <c r="T1265" s="33">
        <f t="shared" si="382"/>
        <v>45015</v>
      </c>
      <c r="U1265" s="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</row>
    <row r="1266" spans="1:148" x14ac:dyDescent="0.15">
      <c r="A1266" s="41">
        <f t="shared" si="384"/>
        <v>45015</v>
      </c>
      <c r="B1266" s="15">
        <f t="shared" ca="1" si="369"/>
        <v>1075.93221799</v>
      </c>
      <c r="C1266" s="14">
        <f t="shared" si="370"/>
        <v>1000</v>
      </c>
      <c r="D1266" s="13">
        <f ca="1">IF(A1266&lt;$B$1,VLOOKUP(A1266,[1]DI!$A$4:$B$15000,2,FALSE),0)</f>
        <v>0.13650000000000001</v>
      </c>
      <c r="E1266" s="14">
        <f t="shared" ca="1" si="371"/>
        <v>1.00050788</v>
      </c>
      <c r="F1266" s="14">
        <f ca="1">(TRUNC(PRODUCT($E$12:$E1265),16))</f>
        <v>1.2551505551002899</v>
      </c>
      <c r="G1266" s="14">
        <f t="shared" ca="1" si="372"/>
        <v>1.17856122845438</v>
      </c>
      <c r="H1266" s="14">
        <f t="shared" ca="1" si="373"/>
        <v>1.06498545</v>
      </c>
      <c r="I1266" s="13">
        <f t="shared" si="385"/>
        <v>2.1000000000000001E-2</v>
      </c>
      <c r="J1266" s="33">
        <f t="shared" si="374"/>
        <v>44834</v>
      </c>
      <c r="K1266" s="2">
        <f t="shared" si="375"/>
        <v>124</v>
      </c>
      <c r="L1266" s="17">
        <f t="shared" si="376"/>
        <v>124</v>
      </c>
      <c r="M1266" s="12">
        <f t="shared" si="377"/>
        <v>1.0102787959999999</v>
      </c>
      <c r="N1266" s="12">
        <f t="shared" ca="1" si="378"/>
        <v>1.0759322179999999</v>
      </c>
      <c r="O1266" s="17">
        <f t="shared" si="379"/>
        <v>7</v>
      </c>
      <c r="P1266" s="14">
        <f t="shared" ca="1" si="380"/>
        <v>75.932217989999998</v>
      </c>
      <c r="Q1266" s="21">
        <f t="shared" si="383"/>
        <v>0</v>
      </c>
      <c r="R1266" s="14">
        <f t="shared" si="386"/>
        <v>0</v>
      </c>
      <c r="S1266" s="4" t="str">
        <f t="shared" si="381"/>
        <v>J=</v>
      </c>
      <c r="T1266" s="33">
        <f t="shared" si="382"/>
        <v>45015</v>
      </c>
      <c r="U1266" s="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</row>
    <row r="1267" spans="1:148" x14ac:dyDescent="0.15">
      <c r="A1267" s="41">
        <f t="shared" si="384"/>
        <v>45016</v>
      </c>
      <c r="B1267" s="15">
        <f t="shared" ca="1" si="369"/>
        <v>1000.59039599</v>
      </c>
      <c r="C1267" s="14">
        <f t="shared" si="370"/>
        <v>1000</v>
      </c>
      <c r="D1267" s="13">
        <f ca="1">IF(A1267&lt;$B$1,VLOOKUP(A1267,[1]DI!$A$4:$B$15000,2,FALSE),0)</f>
        <v>0.13650000000000001</v>
      </c>
      <c r="E1267" s="14">
        <f t="shared" ca="1" si="371"/>
        <v>1.00050788</v>
      </c>
      <c r="F1267" s="14">
        <f ca="1">(TRUNC(PRODUCT($E$12:$E1266),16))</f>
        <v>1.25578802096422</v>
      </c>
      <c r="G1267" s="14">
        <f t="shared" ca="1" si="372"/>
        <v>1.2551505551002899</v>
      </c>
      <c r="H1267" s="14">
        <f t="shared" ca="1" si="373"/>
        <v>1.00050788</v>
      </c>
      <c r="I1267" s="13">
        <f t="shared" si="385"/>
        <v>2.1000000000000001E-2</v>
      </c>
      <c r="J1267" s="33">
        <f t="shared" si="374"/>
        <v>45015</v>
      </c>
      <c r="K1267" s="2">
        <f t="shared" si="375"/>
        <v>1</v>
      </c>
      <c r="L1267" s="17">
        <f t="shared" si="376"/>
        <v>1</v>
      </c>
      <c r="M1267" s="12">
        <f t="shared" si="377"/>
        <v>1.0000824740000001</v>
      </c>
      <c r="N1267" s="12">
        <f t="shared" ca="1" si="378"/>
        <v>1.000590396</v>
      </c>
      <c r="O1267" s="17">
        <f t="shared" si="379"/>
        <v>0</v>
      </c>
      <c r="P1267" s="14">
        <f t="shared" ca="1" si="380"/>
        <v>0.59039598999999998</v>
      </c>
      <c r="Q1267" s="21">
        <f t="shared" si="383"/>
        <v>0</v>
      </c>
      <c r="R1267" s="14">
        <f t="shared" si="386"/>
        <v>0</v>
      </c>
      <c r="S1267" s="4" t="str">
        <f t="shared" si="381"/>
        <v>J=</v>
      </c>
      <c r="T1267" s="33">
        <f t="shared" si="382"/>
        <v>45201</v>
      </c>
      <c r="U1267" s="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</row>
    <row r="1268" spans="1:148" x14ac:dyDescent="0.15">
      <c r="A1268" s="41">
        <f t="shared" si="384"/>
        <v>45017</v>
      </c>
      <c r="B1268" s="15">
        <f t="shared" ca="1" si="369"/>
        <v>1001.09857799</v>
      </c>
      <c r="C1268" s="14">
        <f t="shared" si="370"/>
        <v>1000</v>
      </c>
      <c r="D1268" s="13">
        <f ca="1">IF(A1268&lt;$B$1,VLOOKUP(A1268,[1]DI!$A$4:$B$15000,2,FALSE),0)</f>
        <v>0</v>
      </c>
      <c r="E1268" s="14">
        <f t="shared" ca="1" si="371"/>
        <v>1</v>
      </c>
      <c r="F1268" s="14">
        <f ca="1">(TRUNC(PRODUCT($E$12:$E1267),16))</f>
        <v>1.25642581058431</v>
      </c>
      <c r="G1268" s="14">
        <f t="shared" ca="1" si="372"/>
        <v>1.2551505551002899</v>
      </c>
      <c r="H1268" s="14">
        <f t="shared" ca="1" si="373"/>
        <v>1.00101602</v>
      </c>
      <c r="I1268" s="13">
        <f t="shared" si="385"/>
        <v>2.1000000000000001E-2</v>
      </c>
      <c r="J1268" s="33">
        <f t="shared" si="374"/>
        <v>45015</v>
      </c>
      <c r="K1268" s="2">
        <f t="shared" si="375"/>
        <v>1</v>
      </c>
      <c r="L1268" s="17">
        <f t="shared" si="376"/>
        <v>1</v>
      </c>
      <c r="M1268" s="12">
        <f t="shared" si="377"/>
        <v>1.0000824740000001</v>
      </c>
      <c r="N1268" s="12">
        <f t="shared" ca="1" si="378"/>
        <v>1.0010985779999999</v>
      </c>
      <c r="O1268" s="17">
        <f t="shared" si="379"/>
        <v>0</v>
      </c>
      <c r="P1268" s="14">
        <f t="shared" ca="1" si="380"/>
        <v>1.0985779899999999</v>
      </c>
      <c r="Q1268" s="21">
        <f t="shared" si="383"/>
        <v>0</v>
      </c>
      <c r="R1268" s="14">
        <f t="shared" si="386"/>
        <v>0</v>
      </c>
      <c r="S1268" s="4" t="str">
        <f t="shared" si="381"/>
        <v>J=</v>
      </c>
      <c r="T1268" s="33">
        <f t="shared" si="382"/>
        <v>45201</v>
      </c>
      <c r="U1268" s="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</row>
    <row r="1269" spans="1:148" x14ac:dyDescent="0.15">
      <c r="A1269" s="41">
        <f t="shared" si="384"/>
        <v>45018</v>
      </c>
      <c r="B1269" s="15">
        <f t="shared" ca="1" si="369"/>
        <v>1001.09857799</v>
      </c>
      <c r="C1269" s="14">
        <f t="shared" si="370"/>
        <v>1000</v>
      </c>
      <c r="D1269" s="13">
        <f ca="1">IF(A1269&lt;$B$1,VLOOKUP(A1269,[1]DI!$A$4:$B$15000,2,FALSE),0)</f>
        <v>0</v>
      </c>
      <c r="E1269" s="14">
        <f t="shared" ca="1" si="371"/>
        <v>1</v>
      </c>
      <c r="F1269" s="14">
        <f ca="1">(TRUNC(PRODUCT($E$12:$E1268),16))</f>
        <v>1.25642581058431</v>
      </c>
      <c r="G1269" s="14">
        <f t="shared" ca="1" si="372"/>
        <v>1.2551505551002899</v>
      </c>
      <c r="H1269" s="14">
        <f t="shared" ca="1" si="373"/>
        <v>1.00101602</v>
      </c>
      <c r="I1269" s="13">
        <f t="shared" si="385"/>
        <v>2.1000000000000001E-2</v>
      </c>
      <c r="J1269" s="33">
        <f t="shared" si="374"/>
        <v>45015</v>
      </c>
      <c r="K1269" s="2">
        <f t="shared" si="375"/>
        <v>1</v>
      </c>
      <c r="L1269" s="17">
        <f t="shared" si="376"/>
        <v>1</v>
      </c>
      <c r="M1269" s="12">
        <f t="shared" si="377"/>
        <v>1.0000824740000001</v>
      </c>
      <c r="N1269" s="12">
        <f t="shared" ca="1" si="378"/>
        <v>1.0010985779999999</v>
      </c>
      <c r="O1269" s="17">
        <f t="shared" si="379"/>
        <v>0</v>
      </c>
      <c r="P1269" s="14">
        <f t="shared" ca="1" si="380"/>
        <v>1.0985779899999999</v>
      </c>
      <c r="Q1269" s="21">
        <f t="shared" si="383"/>
        <v>0</v>
      </c>
      <c r="R1269" s="14">
        <f t="shared" si="386"/>
        <v>0</v>
      </c>
      <c r="S1269" s="4" t="str">
        <f t="shared" si="381"/>
        <v>J=</v>
      </c>
      <c r="T1269" s="33">
        <f t="shared" si="382"/>
        <v>45201</v>
      </c>
      <c r="U1269" s="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</row>
    <row r="1270" spans="1:148" x14ac:dyDescent="0.15">
      <c r="A1270" s="41">
        <f t="shared" si="384"/>
        <v>45019</v>
      </c>
      <c r="B1270" s="15">
        <f t="shared" ca="1" si="369"/>
        <v>1001.181142</v>
      </c>
      <c r="C1270" s="14">
        <f t="shared" si="370"/>
        <v>1000</v>
      </c>
      <c r="D1270" s="13">
        <f ca="1">IF(A1270&lt;$B$1,VLOOKUP(A1270,[1]DI!$A$4:$B$15000,2,FALSE),0)</f>
        <v>0.13650000000000001</v>
      </c>
      <c r="E1270" s="14">
        <f t="shared" ca="1" si="371"/>
        <v>1.00050788</v>
      </c>
      <c r="F1270" s="14">
        <f ca="1">(TRUNC(PRODUCT($E$12:$E1269),16))</f>
        <v>1.25642581058431</v>
      </c>
      <c r="G1270" s="14">
        <f t="shared" ca="1" si="372"/>
        <v>1.2551505551002899</v>
      </c>
      <c r="H1270" s="14">
        <f t="shared" ca="1" si="373"/>
        <v>1.00101602</v>
      </c>
      <c r="I1270" s="13">
        <f t="shared" si="385"/>
        <v>2.1000000000000001E-2</v>
      </c>
      <c r="J1270" s="33">
        <f t="shared" si="374"/>
        <v>45015</v>
      </c>
      <c r="K1270" s="2">
        <f t="shared" si="375"/>
        <v>2</v>
      </c>
      <c r="L1270" s="17">
        <f t="shared" si="376"/>
        <v>2</v>
      </c>
      <c r="M1270" s="12">
        <f t="shared" si="377"/>
        <v>1.0001649539999999</v>
      </c>
      <c r="N1270" s="12">
        <f t="shared" ca="1" si="378"/>
        <v>1.0011811420000001</v>
      </c>
      <c r="O1270" s="17">
        <f t="shared" si="379"/>
        <v>0</v>
      </c>
      <c r="P1270" s="14">
        <f t="shared" ca="1" si="380"/>
        <v>1.1811419999999999</v>
      </c>
      <c r="Q1270" s="21">
        <f t="shared" si="383"/>
        <v>0</v>
      </c>
      <c r="R1270" s="14">
        <f t="shared" si="386"/>
        <v>0</v>
      </c>
      <c r="S1270" s="4" t="str">
        <f t="shared" si="381"/>
        <v>J=</v>
      </c>
      <c r="T1270" s="33">
        <f t="shared" si="382"/>
        <v>45201</v>
      </c>
      <c r="U1270" s="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</row>
    <row r="1271" spans="1:148" x14ac:dyDescent="0.15">
      <c r="A1271" s="41">
        <f t="shared" si="384"/>
        <v>45020</v>
      </c>
      <c r="B1271" s="15">
        <f t="shared" ca="1" si="369"/>
        <v>1001.77222899</v>
      </c>
      <c r="C1271" s="14">
        <f t="shared" si="370"/>
        <v>1000</v>
      </c>
      <c r="D1271" s="13">
        <f ca="1">IF(A1271&lt;$B$1,VLOOKUP(A1271,[1]DI!$A$4:$B$15000,2,FALSE),0)</f>
        <v>0.13650000000000001</v>
      </c>
      <c r="E1271" s="14">
        <f t="shared" ca="1" si="371"/>
        <v>1.00050788</v>
      </c>
      <c r="F1271" s="14">
        <f ca="1">(TRUNC(PRODUCT($E$12:$E1270),16))</f>
        <v>1.2570639241249899</v>
      </c>
      <c r="G1271" s="14">
        <f t="shared" ca="1" si="372"/>
        <v>1.2551505551002899</v>
      </c>
      <c r="H1271" s="14">
        <f t="shared" ca="1" si="373"/>
        <v>1.00152441</v>
      </c>
      <c r="I1271" s="13">
        <f t="shared" si="385"/>
        <v>2.1000000000000001E-2</v>
      </c>
      <c r="J1271" s="33">
        <f t="shared" si="374"/>
        <v>45015</v>
      </c>
      <c r="K1271" s="2">
        <f t="shared" si="375"/>
        <v>3</v>
      </c>
      <c r="L1271" s="17">
        <f t="shared" si="376"/>
        <v>3</v>
      </c>
      <c r="M1271" s="12">
        <f t="shared" si="377"/>
        <v>1.000247442</v>
      </c>
      <c r="N1271" s="12">
        <f t="shared" ca="1" si="378"/>
        <v>1.001772229</v>
      </c>
      <c r="O1271" s="17">
        <f t="shared" si="379"/>
        <v>0</v>
      </c>
      <c r="P1271" s="14">
        <f t="shared" ca="1" si="380"/>
        <v>1.7722289899999999</v>
      </c>
      <c r="Q1271" s="21">
        <f t="shared" si="383"/>
        <v>0</v>
      </c>
      <c r="R1271" s="14">
        <f t="shared" si="386"/>
        <v>0</v>
      </c>
      <c r="S1271" s="4" t="str">
        <f t="shared" si="381"/>
        <v>J=</v>
      </c>
      <c r="T1271" s="33">
        <f t="shared" si="382"/>
        <v>45201</v>
      </c>
      <c r="U1271" s="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</row>
    <row r="1272" spans="1:148" x14ac:dyDescent="0.15">
      <c r="A1272" s="41">
        <f t="shared" si="384"/>
        <v>45021</v>
      </c>
      <c r="B1272" s="15">
        <f t="shared" ca="1" si="369"/>
        <v>1002.36367699</v>
      </c>
      <c r="C1272" s="14">
        <f t="shared" si="370"/>
        <v>1000</v>
      </c>
      <c r="D1272" s="13">
        <f ca="1">IF(A1272&lt;$B$1,VLOOKUP(A1272,[1]DI!$A$4:$B$15000,2,FALSE),0)</f>
        <v>0.13650000000000001</v>
      </c>
      <c r="E1272" s="14">
        <f t="shared" ca="1" si="371"/>
        <v>1.00050788</v>
      </c>
      <c r="F1272" s="14">
        <f ca="1">(TRUNC(PRODUCT($E$12:$E1271),16))</f>
        <v>1.2577023617507701</v>
      </c>
      <c r="G1272" s="14">
        <f t="shared" ca="1" si="372"/>
        <v>1.2551505551002899</v>
      </c>
      <c r="H1272" s="14">
        <f t="shared" ca="1" si="373"/>
        <v>1.00203307</v>
      </c>
      <c r="I1272" s="13">
        <f t="shared" si="385"/>
        <v>2.1000000000000001E-2</v>
      </c>
      <c r="J1272" s="33">
        <f t="shared" si="374"/>
        <v>45015</v>
      </c>
      <c r="K1272" s="2">
        <f t="shared" si="375"/>
        <v>4</v>
      </c>
      <c r="L1272" s="17">
        <f t="shared" si="376"/>
        <v>4</v>
      </c>
      <c r="M1272" s="12">
        <f t="shared" si="377"/>
        <v>1.000329936</v>
      </c>
      <c r="N1272" s="12">
        <f t="shared" ca="1" si="378"/>
        <v>1.002363677</v>
      </c>
      <c r="O1272" s="17">
        <f t="shared" si="379"/>
        <v>0</v>
      </c>
      <c r="P1272" s="14">
        <f t="shared" ca="1" si="380"/>
        <v>2.3636769900000001</v>
      </c>
      <c r="Q1272" s="21">
        <f t="shared" si="383"/>
        <v>0</v>
      </c>
      <c r="R1272" s="14">
        <f t="shared" si="386"/>
        <v>0</v>
      </c>
      <c r="S1272" s="4" t="str">
        <f t="shared" si="381"/>
        <v>J=</v>
      </c>
      <c r="T1272" s="33">
        <f t="shared" si="382"/>
        <v>45201</v>
      </c>
      <c r="U1272" s="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</row>
    <row r="1273" spans="1:148" x14ac:dyDescent="0.15">
      <c r="A1273" s="41">
        <f t="shared" si="384"/>
        <v>45022</v>
      </c>
      <c r="B1273" s="15">
        <f t="shared" ca="1" si="369"/>
        <v>1002.955465</v>
      </c>
      <c r="C1273" s="14">
        <f t="shared" si="370"/>
        <v>1000</v>
      </c>
      <c r="D1273" s="13">
        <f ca="1">IF(A1273&lt;$B$1,VLOOKUP(A1273,[1]DI!$A$4:$B$15000,2,FALSE),0)</f>
        <v>0.13650000000000001</v>
      </c>
      <c r="E1273" s="14">
        <f t="shared" ca="1" si="371"/>
        <v>1.00050788</v>
      </c>
      <c r="F1273" s="14">
        <f ca="1">(TRUNC(PRODUCT($E$12:$E1272),16))</f>
        <v>1.25834112362626</v>
      </c>
      <c r="G1273" s="14">
        <f t="shared" ca="1" si="372"/>
        <v>1.2551505551002899</v>
      </c>
      <c r="H1273" s="14">
        <f t="shared" ca="1" si="373"/>
        <v>1.0025419799999999</v>
      </c>
      <c r="I1273" s="13">
        <f t="shared" si="385"/>
        <v>2.1000000000000001E-2</v>
      </c>
      <c r="J1273" s="33">
        <f t="shared" si="374"/>
        <v>45015</v>
      </c>
      <c r="K1273" s="2">
        <f t="shared" si="375"/>
        <v>5</v>
      </c>
      <c r="L1273" s="17">
        <f t="shared" si="376"/>
        <v>5</v>
      </c>
      <c r="M1273" s="12">
        <f t="shared" si="377"/>
        <v>1.000412437</v>
      </c>
      <c r="N1273" s="12">
        <f t="shared" ca="1" si="378"/>
        <v>1.0029554650000001</v>
      </c>
      <c r="O1273" s="17">
        <f t="shared" si="379"/>
        <v>0</v>
      </c>
      <c r="P1273" s="14">
        <f t="shared" ca="1" si="380"/>
        <v>2.9554649999999998</v>
      </c>
      <c r="Q1273" s="21">
        <f t="shared" si="383"/>
        <v>0</v>
      </c>
      <c r="R1273" s="14">
        <f t="shared" si="386"/>
        <v>0</v>
      </c>
      <c r="S1273" s="4" t="str">
        <f t="shared" si="381"/>
        <v>J=</v>
      </c>
      <c r="T1273" s="33">
        <f t="shared" si="382"/>
        <v>45201</v>
      </c>
      <c r="U1273" s="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</row>
    <row r="1274" spans="1:148" x14ac:dyDescent="0.15">
      <c r="A1274" s="41">
        <f t="shared" si="384"/>
        <v>45023</v>
      </c>
      <c r="B1274" s="15">
        <f t="shared" ca="1" si="369"/>
        <v>1003.547605</v>
      </c>
      <c r="C1274" s="14">
        <f t="shared" si="370"/>
        <v>1000</v>
      </c>
      <c r="D1274" s="13">
        <f ca="1">IF(A1274&lt;$B$1,VLOOKUP(A1274,[1]DI!$A$4:$B$15000,2,FALSE),0)</f>
        <v>0</v>
      </c>
      <c r="E1274" s="14">
        <f t="shared" ca="1" si="371"/>
        <v>1</v>
      </c>
      <c r="F1274" s="14">
        <f ca="1">(TRUNC(PRODUCT($E$12:$E1273),16))</f>
        <v>1.25898020991612</v>
      </c>
      <c r="G1274" s="14">
        <f t="shared" ca="1" si="372"/>
        <v>1.2551505551002899</v>
      </c>
      <c r="H1274" s="14">
        <f t="shared" ca="1" si="373"/>
        <v>1.0030511499999999</v>
      </c>
      <c r="I1274" s="13">
        <f t="shared" si="385"/>
        <v>2.1000000000000001E-2</v>
      </c>
      <c r="J1274" s="33">
        <f t="shared" si="374"/>
        <v>45015</v>
      </c>
      <c r="K1274" s="2">
        <f t="shared" si="375"/>
        <v>5</v>
      </c>
      <c r="L1274" s="17">
        <f t="shared" si="376"/>
        <v>6</v>
      </c>
      <c r="M1274" s="12">
        <f t="shared" si="377"/>
        <v>1.000494945</v>
      </c>
      <c r="N1274" s="12">
        <f t="shared" ca="1" si="378"/>
        <v>1.0035476050000001</v>
      </c>
      <c r="O1274" s="17">
        <f t="shared" si="379"/>
        <v>0</v>
      </c>
      <c r="P1274" s="14">
        <f t="shared" ca="1" si="380"/>
        <v>3.5476049999999999</v>
      </c>
      <c r="Q1274" s="21">
        <f t="shared" si="383"/>
        <v>0</v>
      </c>
      <c r="R1274" s="14">
        <f t="shared" si="386"/>
        <v>0</v>
      </c>
      <c r="S1274" s="4" t="str">
        <f t="shared" si="381"/>
        <v>J=</v>
      </c>
      <c r="T1274" s="33">
        <f t="shared" si="382"/>
        <v>45201</v>
      </c>
      <c r="U1274" s="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</row>
    <row r="1275" spans="1:148" x14ac:dyDescent="0.15">
      <c r="A1275" s="41">
        <f t="shared" si="384"/>
        <v>45024</v>
      </c>
      <c r="B1275" s="15">
        <f t="shared" ca="1" si="369"/>
        <v>1003.547605</v>
      </c>
      <c r="C1275" s="14">
        <f t="shared" si="370"/>
        <v>1000</v>
      </c>
      <c r="D1275" s="13">
        <f ca="1">IF(A1275&lt;$B$1,VLOOKUP(A1275,[1]DI!$A$4:$B$15000,2,FALSE),0)</f>
        <v>0</v>
      </c>
      <c r="E1275" s="14">
        <f t="shared" ca="1" si="371"/>
        <v>1</v>
      </c>
      <c r="F1275" s="14">
        <f ca="1">(TRUNC(PRODUCT($E$12:$E1274),16))</f>
        <v>1.25898020991612</v>
      </c>
      <c r="G1275" s="14">
        <f t="shared" ca="1" si="372"/>
        <v>1.2551505551002899</v>
      </c>
      <c r="H1275" s="14">
        <f t="shared" ca="1" si="373"/>
        <v>1.0030511499999999</v>
      </c>
      <c r="I1275" s="13">
        <f t="shared" si="385"/>
        <v>2.1000000000000001E-2</v>
      </c>
      <c r="J1275" s="33">
        <f t="shared" si="374"/>
        <v>45015</v>
      </c>
      <c r="K1275" s="2">
        <f t="shared" si="375"/>
        <v>5</v>
      </c>
      <c r="L1275" s="17">
        <f t="shared" si="376"/>
        <v>6</v>
      </c>
      <c r="M1275" s="12">
        <f t="shared" si="377"/>
        <v>1.000494945</v>
      </c>
      <c r="N1275" s="12">
        <f t="shared" ca="1" si="378"/>
        <v>1.0035476050000001</v>
      </c>
      <c r="O1275" s="17">
        <f t="shared" si="379"/>
        <v>0</v>
      </c>
      <c r="P1275" s="14">
        <f t="shared" ca="1" si="380"/>
        <v>3.5476049999999999</v>
      </c>
      <c r="Q1275" s="21">
        <f t="shared" si="383"/>
        <v>0</v>
      </c>
      <c r="R1275" s="14">
        <f t="shared" si="386"/>
        <v>0</v>
      </c>
      <c r="S1275" s="4" t="str">
        <f t="shared" si="381"/>
        <v>J=</v>
      </c>
      <c r="T1275" s="33">
        <f t="shared" si="382"/>
        <v>45201</v>
      </c>
      <c r="U1275" s="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</row>
    <row r="1276" spans="1:148" x14ac:dyDescent="0.15">
      <c r="A1276" s="41">
        <f t="shared" si="384"/>
        <v>45025</v>
      </c>
      <c r="B1276" s="15">
        <f t="shared" ca="1" si="369"/>
        <v>1003.547605</v>
      </c>
      <c r="C1276" s="14">
        <f t="shared" si="370"/>
        <v>1000</v>
      </c>
      <c r="D1276" s="13">
        <f ca="1">IF(A1276&lt;$B$1,VLOOKUP(A1276,[1]DI!$A$4:$B$15000,2,FALSE),0)</f>
        <v>0</v>
      </c>
      <c r="E1276" s="14">
        <f t="shared" ca="1" si="371"/>
        <v>1</v>
      </c>
      <c r="F1276" s="14">
        <f ca="1">(TRUNC(PRODUCT($E$12:$E1275),16))</f>
        <v>1.25898020991612</v>
      </c>
      <c r="G1276" s="14">
        <f t="shared" ca="1" si="372"/>
        <v>1.2551505551002899</v>
      </c>
      <c r="H1276" s="14">
        <f t="shared" ca="1" si="373"/>
        <v>1.0030511499999999</v>
      </c>
      <c r="I1276" s="13">
        <f t="shared" si="385"/>
        <v>2.1000000000000001E-2</v>
      </c>
      <c r="J1276" s="33">
        <f t="shared" si="374"/>
        <v>45015</v>
      </c>
      <c r="K1276" s="2">
        <f t="shared" si="375"/>
        <v>5</v>
      </c>
      <c r="L1276" s="17">
        <f t="shared" si="376"/>
        <v>6</v>
      </c>
      <c r="M1276" s="12">
        <f t="shared" si="377"/>
        <v>1.000494945</v>
      </c>
      <c r="N1276" s="12">
        <f t="shared" ca="1" si="378"/>
        <v>1.0035476050000001</v>
      </c>
      <c r="O1276" s="17">
        <f t="shared" si="379"/>
        <v>0</v>
      </c>
      <c r="P1276" s="14">
        <f t="shared" ca="1" si="380"/>
        <v>3.5476049999999999</v>
      </c>
      <c r="Q1276" s="21">
        <f t="shared" si="383"/>
        <v>0</v>
      </c>
      <c r="R1276" s="14">
        <f t="shared" si="386"/>
        <v>0</v>
      </c>
      <c r="S1276" s="4" t="str">
        <f t="shared" si="381"/>
        <v>J=</v>
      </c>
      <c r="T1276" s="33">
        <f t="shared" si="382"/>
        <v>45201</v>
      </c>
      <c r="U1276" s="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</row>
    <row r="1277" spans="1:148" x14ac:dyDescent="0.15">
      <c r="A1277" s="41">
        <f t="shared" si="384"/>
        <v>45026</v>
      </c>
      <c r="B1277" s="15">
        <f t="shared" ca="1" si="369"/>
        <v>1003.547605</v>
      </c>
      <c r="C1277" s="14">
        <f t="shared" si="370"/>
        <v>1000</v>
      </c>
      <c r="D1277" s="13">
        <f ca="1">IF(A1277&lt;$B$1,VLOOKUP(A1277,[1]DI!$A$4:$B$15000,2,FALSE),0)</f>
        <v>0.13650000000000001</v>
      </c>
      <c r="E1277" s="14">
        <f t="shared" ca="1" si="371"/>
        <v>1.00050788</v>
      </c>
      <c r="F1277" s="14">
        <f ca="1">(TRUNC(PRODUCT($E$12:$E1276),16))</f>
        <v>1.25898020991612</v>
      </c>
      <c r="G1277" s="14">
        <f t="shared" ca="1" si="372"/>
        <v>1.2551505551002899</v>
      </c>
      <c r="H1277" s="14">
        <f t="shared" ca="1" si="373"/>
        <v>1.0030511499999999</v>
      </c>
      <c r="I1277" s="13">
        <f t="shared" si="385"/>
        <v>2.1000000000000001E-2</v>
      </c>
      <c r="J1277" s="33">
        <f t="shared" si="374"/>
        <v>45015</v>
      </c>
      <c r="K1277" s="2">
        <f t="shared" si="375"/>
        <v>6</v>
      </c>
      <c r="L1277" s="17">
        <f t="shared" si="376"/>
        <v>6</v>
      </c>
      <c r="M1277" s="12">
        <f t="shared" si="377"/>
        <v>1.000494945</v>
      </c>
      <c r="N1277" s="12">
        <f t="shared" ca="1" si="378"/>
        <v>1.0035476050000001</v>
      </c>
      <c r="O1277" s="17">
        <f t="shared" si="379"/>
        <v>0</v>
      </c>
      <c r="P1277" s="14">
        <f t="shared" ca="1" si="380"/>
        <v>3.5476049999999999</v>
      </c>
      <c r="Q1277" s="21">
        <f t="shared" si="383"/>
        <v>0</v>
      </c>
      <c r="R1277" s="14">
        <f t="shared" si="386"/>
        <v>0</v>
      </c>
      <c r="S1277" s="4" t="str">
        <f t="shared" si="381"/>
        <v>J=</v>
      </c>
      <c r="T1277" s="33">
        <f t="shared" si="382"/>
        <v>45201</v>
      </c>
      <c r="U1277" s="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</row>
    <row r="1278" spans="1:148" x14ac:dyDescent="0.15">
      <c r="A1278" s="41">
        <f t="shared" si="384"/>
        <v>45027</v>
      </c>
      <c r="B1278" s="15">
        <f t="shared" ca="1" si="369"/>
        <v>1004.14009499</v>
      </c>
      <c r="C1278" s="14">
        <f t="shared" si="370"/>
        <v>1000</v>
      </c>
      <c r="D1278" s="13">
        <f ca="1">IF(A1278&lt;$B$1,VLOOKUP(A1278,[1]DI!$A$4:$B$15000,2,FALSE),0)</f>
        <v>0.13650000000000001</v>
      </c>
      <c r="E1278" s="14">
        <f t="shared" ca="1" si="371"/>
        <v>1.00050788</v>
      </c>
      <c r="F1278" s="14">
        <f ca="1">(TRUNC(PRODUCT($E$12:$E1277),16))</f>
        <v>1.25961962078514</v>
      </c>
      <c r="G1278" s="14">
        <f t="shared" ca="1" si="372"/>
        <v>1.2551505551002899</v>
      </c>
      <c r="H1278" s="14">
        <f t="shared" ca="1" si="373"/>
        <v>1.00356058</v>
      </c>
      <c r="I1278" s="13">
        <f t="shared" si="385"/>
        <v>2.1000000000000001E-2</v>
      </c>
      <c r="J1278" s="33">
        <f t="shared" si="374"/>
        <v>45015</v>
      </c>
      <c r="K1278" s="2">
        <f t="shared" si="375"/>
        <v>7</v>
      </c>
      <c r="L1278" s="17">
        <f t="shared" si="376"/>
        <v>7</v>
      </c>
      <c r="M1278" s="12">
        <f t="shared" si="377"/>
        <v>1.0005774590000001</v>
      </c>
      <c r="N1278" s="12">
        <f t="shared" ca="1" si="378"/>
        <v>1.0041400949999999</v>
      </c>
      <c r="O1278" s="17">
        <f t="shared" si="379"/>
        <v>0</v>
      </c>
      <c r="P1278" s="14">
        <f t="shared" ca="1" si="380"/>
        <v>4.1400949899999997</v>
      </c>
      <c r="Q1278" s="21">
        <f t="shared" si="383"/>
        <v>0</v>
      </c>
      <c r="R1278" s="14">
        <f t="shared" si="386"/>
        <v>0</v>
      </c>
      <c r="S1278" s="4" t="str">
        <f t="shared" si="381"/>
        <v>J=</v>
      </c>
      <c r="T1278" s="33">
        <f t="shared" si="382"/>
        <v>45201</v>
      </c>
      <c r="U1278" s="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</row>
    <row r="1279" spans="1:148" x14ac:dyDescent="0.15">
      <c r="A1279" s="41">
        <f t="shared" si="384"/>
        <v>45028</v>
      </c>
      <c r="B1279" s="15">
        <f t="shared" ca="1" si="369"/>
        <v>1004.73293699</v>
      </c>
      <c r="C1279" s="14">
        <f t="shared" si="370"/>
        <v>1000</v>
      </c>
      <c r="D1279" s="13">
        <f ca="1">IF(A1279&lt;$B$1,VLOOKUP(A1279,[1]DI!$A$4:$B$15000,2,FALSE),0)</f>
        <v>0.13650000000000001</v>
      </c>
      <c r="E1279" s="14">
        <f t="shared" ca="1" si="371"/>
        <v>1.00050788</v>
      </c>
      <c r="F1279" s="14">
        <f ca="1">(TRUNC(PRODUCT($E$12:$E1278),16))</f>
        <v>1.2602593563981399</v>
      </c>
      <c r="G1279" s="14">
        <f t="shared" ca="1" si="372"/>
        <v>1.2551505551002899</v>
      </c>
      <c r="H1279" s="14">
        <f t="shared" ca="1" si="373"/>
        <v>1.0040702699999999</v>
      </c>
      <c r="I1279" s="13">
        <f t="shared" si="385"/>
        <v>2.1000000000000001E-2</v>
      </c>
      <c r="J1279" s="33">
        <f t="shared" si="374"/>
        <v>45015</v>
      </c>
      <c r="K1279" s="2">
        <f t="shared" si="375"/>
        <v>8</v>
      </c>
      <c r="L1279" s="17">
        <f t="shared" si="376"/>
        <v>8</v>
      </c>
      <c r="M1279" s="12">
        <f t="shared" si="377"/>
        <v>1.0006599810000001</v>
      </c>
      <c r="N1279" s="12">
        <f t="shared" ca="1" si="378"/>
        <v>1.004732937</v>
      </c>
      <c r="O1279" s="17">
        <f t="shared" si="379"/>
        <v>0</v>
      </c>
      <c r="P1279" s="14">
        <f t="shared" ca="1" si="380"/>
        <v>4.7329369899999998</v>
      </c>
      <c r="Q1279" s="21">
        <f t="shared" si="383"/>
        <v>0</v>
      </c>
      <c r="R1279" s="14">
        <f t="shared" si="386"/>
        <v>0</v>
      </c>
      <c r="S1279" s="4" t="str">
        <f t="shared" si="381"/>
        <v>J=</v>
      </c>
      <c r="T1279" s="33">
        <f t="shared" si="382"/>
        <v>45201</v>
      </c>
      <c r="U1279" s="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</row>
    <row r="1280" spans="1:148" x14ac:dyDescent="0.15">
      <c r="A1280" s="41">
        <f t="shared" si="384"/>
        <v>45029</v>
      </c>
      <c r="B1280" s="15">
        <f t="shared" ca="1" si="369"/>
        <v>1005.32613</v>
      </c>
      <c r="C1280" s="14">
        <f t="shared" si="370"/>
        <v>1000</v>
      </c>
      <c r="D1280" s="13">
        <f ca="1">IF(A1280&lt;$B$1,VLOOKUP(A1280,[1]DI!$A$4:$B$15000,2,FALSE),0)</f>
        <v>0.13650000000000001</v>
      </c>
      <c r="E1280" s="14">
        <f t="shared" ca="1" si="371"/>
        <v>1.00050788</v>
      </c>
      <c r="F1280" s="14">
        <f ca="1">(TRUNC(PRODUCT($E$12:$E1279),16))</f>
        <v>1.26089941692007</v>
      </c>
      <c r="G1280" s="14">
        <f t="shared" ca="1" si="372"/>
        <v>1.2551505551002899</v>
      </c>
      <c r="H1280" s="14">
        <f t="shared" ca="1" si="373"/>
        <v>1.00458022</v>
      </c>
      <c r="I1280" s="13">
        <f t="shared" si="385"/>
        <v>2.1000000000000001E-2</v>
      </c>
      <c r="J1280" s="33">
        <f t="shared" si="374"/>
        <v>45015</v>
      </c>
      <c r="K1280" s="2">
        <f t="shared" si="375"/>
        <v>9</v>
      </c>
      <c r="L1280" s="17">
        <f t="shared" si="376"/>
        <v>9</v>
      </c>
      <c r="M1280" s="12">
        <f t="shared" si="377"/>
        <v>1.0007425089999999</v>
      </c>
      <c r="N1280" s="12">
        <f t="shared" ca="1" si="378"/>
        <v>1.00532613</v>
      </c>
      <c r="O1280" s="17">
        <f t="shared" si="379"/>
        <v>0</v>
      </c>
      <c r="P1280" s="14">
        <f t="shared" ca="1" si="380"/>
        <v>5.32613</v>
      </c>
      <c r="Q1280" s="21">
        <f t="shared" si="383"/>
        <v>0</v>
      </c>
      <c r="R1280" s="14">
        <f t="shared" si="386"/>
        <v>0</v>
      </c>
      <c r="S1280" s="4" t="str">
        <f t="shared" si="381"/>
        <v>J=</v>
      </c>
      <c r="T1280" s="33">
        <f t="shared" si="382"/>
        <v>45201</v>
      </c>
      <c r="U1280" s="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</row>
    <row r="1281" spans="1:148" x14ac:dyDescent="0.15">
      <c r="A1281" s="41">
        <f t="shared" si="384"/>
        <v>45030</v>
      </c>
      <c r="B1281" s="15">
        <f t="shared" ref="B1281:B1344" ca="1" si="387">IF(A1281&lt;=TODAY(),C1281+P1281,IF(AND(A1281&gt;TODAY(),A1281&lt;=$B$1),IF(VLOOKUP(TODAY(),$A$10:$D$5000,4,FALSE)=0,"n.d",C1281+P1281),"n.d"))</f>
        <v>1005.919664</v>
      </c>
      <c r="C1281" s="14">
        <f t="shared" ref="C1281:C1344" si="388">(C1280-R1280)</f>
        <v>1000</v>
      </c>
      <c r="D1281" s="13">
        <f ca="1">IF(A1281&lt;$B$1,VLOOKUP(A1281,[1]DI!$A$4:$B$15000,2,FALSE),0)</f>
        <v>0.13650000000000001</v>
      </c>
      <c r="E1281" s="14">
        <f t="shared" ref="E1281:E1344" ca="1" si="389">ROUND(((1+D1281)^(1/252)),8)</f>
        <v>1.00050788</v>
      </c>
      <c r="F1281" s="14">
        <f ca="1">(TRUNC(PRODUCT($E$12:$E1280),16))</f>
        <v>1.2615398025159299</v>
      </c>
      <c r="G1281" s="14">
        <f t="shared" ref="G1281:G1344" ca="1" si="390">IF(O1280&gt;0,F1280,G1280)</f>
        <v>1.2551505551002899</v>
      </c>
      <c r="H1281" s="14">
        <f t="shared" ref="H1281:H1344" ca="1" si="391">ROUND(F1281/G1281,8)</f>
        <v>1.0050904199999999</v>
      </c>
      <c r="I1281" s="13">
        <f t="shared" si="385"/>
        <v>2.1000000000000001E-2</v>
      </c>
      <c r="J1281" s="33">
        <f t="shared" ref="J1281:J1344" si="392">IF(O1280&gt;0,VLOOKUP(O1280,W$12:AG$150,2),J1280)</f>
        <v>45015</v>
      </c>
      <c r="K1281" s="2">
        <f t="shared" ref="K1281:K1344" si="393">IF(A1281&gt;J1281,IF(NETWORKDAYS(J1281,A1281,$W$160:$W$544)-1=0,1,NETWORKDAYS(J1281,A1281,$W$160:$W$544)-1),0)</f>
        <v>10</v>
      </c>
      <c r="L1281" s="17">
        <f t="shared" ref="L1281:L1344" si="394">IF(AND(K1281=1,K1280=1),1,IF(K1281&gt;0,IF(K1281=K1280,K1281+1,K1281),0))</f>
        <v>10</v>
      </c>
      <c r="M1281" s="12">
        <f t="shared" ref="M1281:M1344" si="395">ROUND((I1281+1)^(L1281/252),9)</f>
        <v>1.0008250439999999</v>
      </c>
      <c r="N1281" s="12">
        <f t="shared" ref="N1281:N1344" ca="1" si="396">ROUND(H1281*M1281,9)</f>
        <v>1.0059196640000001</v>
      </c>
      <c r="O1281" s="17">
        <f t="shared" ref="O1281:O1344" si="397">IF(VLOOKUP(A1281,X$12:AE$150,8)=VLOOKUP(A1280,X$12:AE$150,8),0,VLOOKUP(A1281,X$12:AE$150,8))</f>
        <v>0</v>
      </c>
      <c r="P1281" s="14">
        <f t="shared" ref="P1281:P1344" ca="1" si="398">TRUNC(((N1281-1)*C1281),8)</f>
        <v>5.919664</v>
      </c>
      <c r="Q1281" s="21">
        <f t="shared" si="383"/>
        <v>0</v>
      </c>
      <c r="R1281" s="14">
        <f t="shared" si="386"/>
        <v>0</v>
      </c>
      <c r="S1281" s="4" t="str">
        <f t="shared" ref="S1281:S1344" si="399">IF(O1280&gt;0,VLOOKUP(O1280,W$12:AG$150,10),S1280)</f>
        <v>J=</v>
      </c>
      <c r="T1281" s="33">
        <f t="shared" ref="T1281:T1344" si="400">IF(O1280&gt;0,VLOOKUP(O1280,W$12:AG$150,11),T1280)</f>
        <v>45201</v>
      </c>
      <c r="U1281" s="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</row>
    <row r="1282" spans="1:148" x14ac:dyDescent="0.15">
      <c r="A1282" s="41">
        <f t="shared" si="384"/>
        <v>45031</v>
      </c>
      <c r="B1282" s="15">
        <f t="shared" ca="1" si="387"/>
        <v>1006.513559</v>
      </c>
      <c r="C1282" s="14">
        <f t="shared" si="388"/>
        <v>1000</v>
      </c>
      <c r="D1282" s="13">
        <f ca="1">IF(A1282&lt;$B$1,VLOOKUP(A1282,[1]DI!$A$4:$B$15000,2,FALSE),0)</f>
        <v>0</v>
      </c>
      <c r="E1282" s="14">
        <f t="shared" ca="1" si="389"/>
        <v>1</v>
      </c>
      <c r="F1282" s="14">
        <f ca="1">(TRUNC(PRODUCT($E$12:$E1281),16))</f>
        <v>1.2621805133508299</v>
      </c>
      <c r="G1282" s="14">
        <f t="shared" ca="1" si="390"/>
        <v>1.2551505551002899</v>
      </c>
      <c r="H1282" s="14">
        <f t="shared" ca="1" si="391"/>
        <v>1.00560089</v>
      </c>
      <c r="I1282" s="13">
        <f t="shared" si="385"/>
        <v>2.1000000000000001E-2</v>
      </c>
      <c r="J1282" s="33">
        <f t="shared" si="392"/>
        <v>45015</v>
      </c>
      <c r="K1282" s="2">
        <f t="shared" si="393"/>
        <v>10</v>
      </c>
      <c r="L1282" s="17">
        <f t="shared" si="394"/>
        <v>11</v>
      </c>
      <c r="M1282" s="12">
        <f t="shared" si="395"/>
        <v>1.0009075860000001</v>
      </c>
      <c r="N1282" s="12">
        <f t="shared" ca="1" si="396"/>
        <v>1.0065135590000001</v>
      </c>
      <c r="O1282" s="17">
        <f t="shared" si="397"/>
        <v>0</v>
      </c>
      <c r="P1282" s="14">
        <f t="shared" ca="1" si="398"/>
        <v>6.5135589999999999</v>
      </c>
      <c r="Q1282" s="21">
        <f t="shared" si="383"/>
        <v>0</v>
      </c>
      <c r="R1282" s="14">
        <f t="shared" si="386"/>
        <v>0</v>
      </c>
      <c r="S1282" s="4" t="str">
        <f t="shared" si="399"/>
        <v>J=</v>
      </c>
      <c r="T1282" s="33">
        <f t="shared" si="400"/>
        <v>45201</v>
      </c>
      <c r="U1282" s="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</row>
    <row r="1283" spans="1:148" x14ac:dyDescent="0.15">
      <c r="A1283" s="41">
        <f t="shared" si="384"/>
        <v>45032</v>
      </c>
      <c r="B1283" s="15">
        <f t="shared" ca="1" si="387"/>
        <v>1006.513559</v>
      </c>
      <c r="C1283" s="14">
        <f t="shared" si="388"/>
        <v>1000</v>
      </c>
      <c r="D1283" s="13">
        <f ca="1">IF(A1283&lt;$B$1,VLOOKUP(A1283,[1]DI!$A$4:$B$15000,2,FALSE),0)</f>
        <v>0</v>
      </c>
      <c r="E1283" s="14">
        <f t="shared" ca="1" si="389"/>
        <v>1</v>
      </c>
      <c r="F1283" s="14">
        <f ca="1">(TRUNC(PRODUCT($E$12:$E1282),16))</f>
        <v>1.2621805133508299</v>
      </c>
      <c r="G1283" s="14">
        <f t="shared" ca="1" si="390"/>
        <v>1.2551505551002899</v>
      </c>
      <c r="H1283" s="14">
        <f t="shared" ca="1" si="391"/>
        <v>1.00560089</v>
      </c>
      <c r="I1283" s="13">
        <f t="shared" si="385"/>
        <v>2.1000000000000001E-2</v>
      </c>
      <c r="J1283" s="33">
        <f t="shared" si="392"/>
        <v>45015</v>
      </c>
      <c r="K1283" s="2">
        <f t="shared" si="393"/>
        <v>10</v>
      </c>
      <c r="L1283" s="17">
        <f t="shared" si="394"/>
        <v>11</v>
      </c>
      <c r="M1283" s="12">
        <f t="shared" si="395"/>
        <v>1.0009075860000001</v>
      </c>
      <c r="N1283" s="12">
        <f t="shared" ca="1" si="396"/>
        <v>1.0065135590000001</v>
      </c>
      <c r="O1283" s="17">
        <f t="shared" si="397"/>
        <v>0</v>
      </c>
      <c r="P1283" s="14">
        <f t="shared" ca="1" si="398"/>
        <v>6.5135589999999999</v>
      </c>
      <c r="Q1283" s="21">
        <f t="shared" si="383"/>
        <v>0</v>
      </c>
      <c r="R1283" s="14">
        <f t="shared" si="386"/>
        <v>0</v>
      </c>
      <c r="S1283" s="4" t="str">
        <f t="shared" si="399"/>
        <v>J=</v>
      </c>
      <c r="T1283" s="33">
        <f t="shared" si="400"/>
        <v>45201</v>
      </c>
      <c r="U1283" s="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</row>
    <row r="1284" spans="1:148" x14ac:dyDescent="0.15">
      <c r="A1284" s="41">
        <f t="shared" si="384"/>
        <v>45033</v>
      </c>
      <c r="B1284" s="15">
        <f t="shared" ca="1" si="387"/>
        <v>1006.513559</v>
      </c>
      <c r="C1284" s="14">
        <f t="shared" si="388"/>
        <v>1000</v>
      </c>
      <c r="D1284" s="13">
        <f ca="1">IF(A1284&lt;$B$1,VLOOKUP(A1284,[1]DI!$A$4:$B$15000,2,FALSE),0)</f>
        <v>0.13650000000000001</v>
      </c>
      <c r="E1284" s="14">
        <f t="shared" ca="1" si="389"/>
        <v>1.00050788</v>
      </c>
      <c r="F1284" s="14">
        <f ca="1">(TRUNC(PRODUCT($E$12:$E1283),16))</f>
        <v>1.2621805133508299</v>
      </c>
      <c r="G1284" s="14">
        <f t="shared" ca="1" si="390"/>
        <v>1.2551505551002899</v>
      </c>
      <c r="H1284" s="14">
        <f t="shared" ca="1" si="391"/>
        <v>1.00560089</v>
      </c>
      <c r="I1284" s="13">
        <f t="shared" si="385"/>
        <v>2.1000000000000001E-2</v>
      </c>
      <c r="J1284" s="33">
        <f t="shared" si="392"/>
        <v>45015</v>
      </c>
      <c r="K1284" s="2">
        <f t="shared" si="393"/>
        <v>11</v>
      </c>
      <c r="L1284" s="17">
        <f t="shared" si="394"/>
        <v>11</v>
      </c>
      <c r="M1284" s="12">
        <f t="shared" si="395"/>
        <v>1.0009075860000001</v>
      </c>
      <c r="N1284" s="12">
        <f t="shared" ca="1" si="396"/>
        <v>1.0065135590000001</v>
      </c>
      <c r="O1284" s="17">
        <f t="shared" si="397"/>
        <v>0</v>
      </c>
      <c r="P1284" s="14">
        <f t="shared" ca="1" si="398"/>
        <v>6.5135589999999999</v>
      </c>
      <c r="Q1284" s="21">
        <f t="shared" si="383"/>
        <v>0</v>
      </c>
      <c r="R1284" s="14">
        <f t="shared" si="386"/>
        <v>0</v>
      </c>
      <c r="S1284" s="4" t="str">
        <f t="shared" si="399"/>
        <v>J=</v>
      </c>
      <c r="T1284" s="33">
        <f t="shared" si="400"/>
        <v>45201</v>
      </c>
      <c r="U1284" s="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</row>
    <row r="1285" spans="1:148" x14ac:dyDescent="0.15">
      <c r="A1285" s="41">
        <f t="shared" si="384"/>
        <v>45034</v>
      </c>
      <c r="B1285" s="15">
        <f t="shared" ca="1" si="387"/>
        <v>1007.107796</v>
      </c>
      <c r="C1285" s="14">
        <f t="shared" si="388"/>
        <v>1000</v>
      </c>
      <c r="D1285" s="13">
        <f ca="1">IF(A1285&lt;$B$1,VLOOKUP(A1285,[1]DI!$A$4:$B$15000,2,FALSE),0)</f>
        <v>0.13650000000000001</v>
      </c>
      <c r="E1285" s="14">
        <f t="shared" ca="1" si="389"/>
        <v>1.00050788</v>
      </c>
      <c r="F1285" s="14">
        <f ca="1">(TRUNC(PRODUCT($E$12:$E1284),16))</f>
        <v>1.26282154958996</v>
      </c>
      <c r="G1285" s="14">
        <f t="shared" ca="1" si="390"/>
        <v>1.2551505551002899</v>
      </c>
      <c r="H1285" s="14">
        <f t="shared" ca="1" si="391"/>
        <v>1.00611161</v>
      </c>
      <c r="I1285" s="13">
        <f t="shared" si="385"/>
        <v>2.1000000000000001E-2</v>
      </c>
      <c r="J1285" s="33">
        <f t="shared" si="392"/>
        <v>45015</v>
      </c>
      <c r="K1285" s="2">
        <f t="shared" si="393"/>
        <v>12</v>
      </c>
      <c r="L1285" s="17">
        <f t="shared" si="394"/>
        <v>12</v>
      </c>
      <c r="M1285" s="12">
        <f t="shared" si="395"/>
        <v>1.0009901349999999</v>
      </c>
      <c r="N1285" s="12">
        <f t="shared" ca="1" si="396"/>
        <v>1.0071077960000001</v>
      </c>
      <c r="O1285" s="17">
        <f t="shared" si="397"/>
        <v>0</v>
      </c>
      <c r="P1285" s="14">
        <f t="shared" ca="1" si="398"/>
        <v>7.1077959999999996</v>
      </c>
      <c r="Q1285" s="21">
        <f t="shared" si="383"/>
        <v>0</v>
      </c>
      <c r="R1285" s="14">
        <f t="shared" si="386"/>
        <v>0</v>
      </c>
      <c r="S1285" s="4" t="str">
        <f t="shared" si="399"/>
        <v>J=</v>
      </c>
      <c r="T1285" s="33">
        <f t="shared" si="400"/>
        <v>45201</v>
      </c>
      <c r="U1285" s="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</row>
    <row r="1286" spans="1:148" x14ac:dyDescent="0.15">
      <c r="A1286" s="41">
        <f t="shared" si="384"/>
        <v>45035</v>
      </c>
      <c r="B1286" s="15">
        <f t="shared" ca="1" si="387"/>
        <v>1007.702394</v>
      </c>
      <c r="C1286" s="14">
        <f t="shared" si="388"/>
        <v>1000</v>
      </c>
      <c r="D1286" s="13">
        <f ca="1">IF(A1286&lt;$B$1,VLOOKUP(A1286,[1]DI!$A$4:$B$15000,2,FALSE),0)</f>
        <v>0.13650000000000001</v>
      </c>
      <c r="E1286" s="14">
        <f t="shared" ca="1" si="389"/>
        <v>1.00050788</v>
      </c>
      <c r="F1286" s="14">
        <f ca="1">(TRUNC(PRODUCT($E$12:$E1285),16))</f>
        <v>1.26346291139856</v>
      </c>
      <c r="G1286" s="14">
        <f t="shared" ca="1" si="390"/>
        <v>1.2551505551002899</v>
      </c>
      <c r="H1286" s="14">
        <f t="shared" ca="1" si="391"/>
        <v>1.0066226</v>
      </c>
      <c r="I1286" s="13">
        <f t="shared" si="385"/>
        <v>2.1000000000000001E-2</v>
      </c>
      <c r="J1286" s="33">
        <f t="shared" si="392"/>
        <v>45015</v>
      </c>
      <c r="K1286" s="2">
        <f t="shared" si="393"/>
        <v>13</v>
      </c>
      <c r="L1286" s="17">
        <f t="shared" si="394"/>
        <v>13</v>
      </c>
      <c r="M1286" s="12">
        <f t="shared" si="395"/>
        <v>1.00107269</v>
      </c>
      <c r="N1286" s="12">
        <f t="shared" ca="1" si="396"/>
        <v>1.0077023940000001</v>
      </c>
      <c r="O1286" s="17">
        <f t="shared" si="397"/>
        <v>0</v>
      </c>
      <c r="P1286" s="14">
        <f t="shared" ca="1" si="398"/>
        <v>7.702394</v>
      </c>
      <c r="Q1286" s="21">
        <f t="shared" si="383"/>
        <v>0</v>
      </c>
      <c r="R1286" s="14">
        <f t="shared" si="386"/>
        <v>0</v>
      </c>
      <c r="S1286" s="4" t="str">
        <f t="shared" si="399"/>
        <v>J=</v>
      </c>
      <c r="T1286" s="33">
        <f t="shared" si="400"/>
        <v>45201</v>
      </c>
      <c r="U1286" s="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</row>
    <row r="1287" spans="1:148" x14ac:dyDescent="0.15">
      <c r="A1287" s="41">
        <f t="shared" si="384"/>
        <v>45036</v>
      </c>
      <c r="B1287" s="15">
        <f t="shared" ca="1" si="387"/>
        <v>1008.297333</v>
      </c>
      <c r="C1287" s="14">
        <f t="shared" si="388"/>
        <v>1000</v>
      </c>
      <c r="D1287" s="13">
        <f ca="1">IF(A1287&lt;$B$1,VLOOKUP(A1287,[1]DI!$A$4:$B$15000,2,FALSE),0)</f>
        <v>0.13650000000000001</v>
      </c>
      <c r="E1287" s="14">
        <f t="shared" ca="1" si="389"/>
        <v>1.00050788</v>
      </c>
      <c r="F1287" s="14">
        <f ca="1">(TRUNC(PRODUCT($E$12:$E1286),16))</f>
        <v>1.2641045989419999</v>
      </c>
      <c r="G1287" s="14">
        <f t="shared" ca="1" si="390"/>
        <v>1.2551505551002899</v>
      </c>
      <c r="H1287" s="14">
        <f t="shared" ca="1" si="391"/>
        <v>1.0071338400000001</v>
      </c>
      <c r="I1287" s="13">
        <f t="shared" si="385"/>
        <v>2.1000000000000001E-2</v>
      </c>
      <c r="J1287" s="33">
        <f t="shared" si="392"/>
        <v>45015</v>
      </c>
      <c r="K1287" s="2">
        <f t="shared" si="393"/>
        <v>14</v>
      </c>
      <c r="L1287" s="17">
        <f t="shared" si="394"/>
        <v>14</v>
      </c>
      <c r="M1287" s="12">
        <f t="shared" si="395"/>
        <v>1.001155252</v>
      </c>
      <c r="N1287" s="12">
        <f t="shared" ca="1" si="396"/>
        <v>1.008297333</v>
      </c>
      <c r="O1287" s="17">
        <f t="shared" si="397"/>
        <v>0</v>
      </c>
      <c r="P1287" s="14">
        <f t="shared" ca="1" si="398"/>
        <v>8.2973330000000001</v>
      </c>
      <c r="Q1287" s="21">
        <f t="shared" si="383"/>
        <v>0</v>
      </c>
      <c r="R1287" s="14">
        <f t="shared" si="386"/>
        <v>0</v>
      </c>
      <c r="S1287" s="4" t="str">
        <f t="shared" si="399"/>
        <v>J=</v>
      </c>
      <c r="T1287" s="33">
        <f t="shared" si="400"/>
        <v>45201</v>
      </c>
      <c r="U1287" s="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</row>
    <row r="1288" spans="1:148" x14ac:dyDescent="0.15">
      <c r="A1288" s="41">
        <f t="shared" si="384"/>
        <v>45037</v>
      </c>
      <c r="B1288" s="15">
        <f t="shared" ca="1" si="387"/>
        <v>1008.892625</v>
      </c>
      <c r="C1288" s="14">
        <f t="shared" si="388"/>
        <v>1000</v>
      </c>
      <c r="D1288" s="13">
        <f ca="1">IF(A1288&lt;$B$1,VLOOKUP(A1288,[1]DI!$A$4:$B$15000,2,FALSE),0)</f>
        <v>0</v>
      </c>
      <c r="E1288" s="14">
        <f t="shared" ca="1" si="389"/>
        <v>1</v>
      </c>
      <c r="F1288" s="14">
        <f ca="1">(TRUNC(PRODUCT($E$12:$E1287),16))</f>
        <v>1.2647466123857101</v>
      </c>
      <c r="G1288" s="14">
        <f t="shared" ca="1" si="390"/>
        <v>1.2551505551002899</v>
      </c>
      <c r="H1288" s="14">
        <f t="shared" ca="1" si="391"/>
        <v>1.0076453400000001</v>
      </c>
      <c r="I1288" s="13">
        <f t="shared" si="385"/>
        <v>2.1000000000000001E-2</v>
      </c>
      <c r="J1288" s="33">
        <f t="shared" si="392"/>
        <v>45015</v>
      </c>
      <c r="K1288" s="2">
        <f t="shared" si="393"/>
        <v>14</v>
      </c>
      <c r="L1288" s="17">
        <f t="shared" si="394"/>
        <v>15</v>
      </c>
      <c r="M1288" s="12">
        <f t="shared" si="395"/>
        <v>1.0012378209999999</v>
      </c>
      <c r="N1288" s="12">
        <f t="shared" ca="1" si="396"/>
        <v>1.0088926250000001</v>
      </c>
      <c r="O1288" s="17">
        <f t="shared" si="397"/>
        <v>0</v>
      </c>
      <c r="P1288" s="14">
        <f t="shared" ca="1" si="398"/>
        <v>8.8926250000000007</v>
      </c>
      <c r="Q1288" s="21">
        <f t="shared" si="383"/>
        <v>0</v>
      </c>
      <c r="R1288" s="14">
        <f t="shared" si="386"/>
        <v>0</v>
      </c>
      <c r="S1288" s="4" t="str">
        <f t="shared" si="399"/>
        <v>J=</v>
      </c>
      <c r="T1288" s="33">
        <f t="shared" si="400"/>
        <v>45201</v>
      </c>
      <c r="U1288" s="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</row>
    <row r="1289" spans="1:148" x14ac:dyDescent="0.15">
      <c r="A1289" s="41">
        <f t="shared" si="384"/>
        <v>45038</v>
      </c>
      <c r="B1289" s="15">
        <f t="shared" ca="1" si="387"/>
        <v>1008.892625</v>
      </c>
      <c r="C1289" s="14">
        <f t="shared" si="388"/>
        <v>1000</v>
      </c>
      <c r="D1289" s="13">
        <f ca="1">IF(A1289&lt;$B$1,VLOOKUP(A1289,[1]DI!$A$4:$B$15000,2,FALSE),0)</f>
        <v>0</v>
      </c>
      <c r="E1289" s="14">
        <f t="shared" ca="1" si="389"/>
        <v>1</v>
      </c>
      <c r="F1289" s="14">
        <f ca="1">(TRUNC(PRODUCT($E$12:$E1288),16))</f>
        <v>1.2647466123857101</v>
      </c>
      <c r="G1289" s="14">
        <f t="shared" ca="1" si="390"/>
        <v>1.2551505551002899</v>
      </c>
      <c r="H1289" s="14">
        <f t="shared" ca="1" si="391"/>
        <v>1.0076453400000001</v>
      </c>
      <c r="I1289" s="13">
        <f t="shared" si="385"/>
        <v>2.1000000000000001E-2</v>
      </c>
      <c r="J1289" s="33">
        <f t="shared" si="392"/>
        <v>45015</v>
      </c>
      <c r="K1289" s="2">
        <f t="shared" si="393"/>
        <v>14</v>
      </c>
      <c r="L1289" s="17">
        <f t="shared" si="394"/>
        <v>15</v>
      </c>
      <c r="M1289" s="12">
        <f t="shared" si="395"/>
        <v>1.0012378209999999</v>
      </c>
      <c r="N1289" s="12">
        <f t="shared" ca="1" si="396"/>
        <v>1.0088926250000001</v>
      </c>
      <c r="O1289" s="17">
        <f t="shared" si="397"/>
        <v>0</v>
      </c>
      <c r="P1289" s="14">
        <f t="shared" ca="1" si="398"/>
        <v>8.8926250000000007</v>
      </c>
      <c r="Q1289" s="21">
        <f t="shared" si="383"/>
        <v>0</v>
      </c>
      <c r="R1289" s="14">
        <f t="shared" si="386"/>
        <v>0</v>
      </c>
      <c r="S1289" s="4" t="str">
        <f t="shared" si="399"/>
        <v>J=</v>
      </c>
      <c r="T1289" s="33">
        <f t="shared" si="400"/>
        <v>45201</v>
      </c>
      <c r="U1289" s="22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</row>
    <row r="1290" spans="1:148" x14ac:dyDescent="0.15">
      <c r="A1290" s="41">
        <f t="shared" si="384"/>
        <v>45039</v>
      </c>
      <c r="B1290" s="15">
        <f t="shared" ca="1" si="387"/>
        <v>1008.892625</v>
      </c>
      <c r="C1290" s="14">
        <f t="shared" si="388"/>
        <v>1000</v>
      </c>
      <c r="D1290" s="13">
        <f ca="1">IF(A1290&lt;$B$1,VLOOKUP(A1290,[1]DI!$A$4:$B$15000,2,FALSE),0)</f>
        <v>0</v>
      </c>
      <c r="E1290" s="14">
        <f t="shared" ca="1" si="389"/>
        <v>1</v>
      </c>
      <c r="F1290" s="14">
        <f ca="1">(TRUNC(PRODUCT($E$12:$E1289),16))</f>
        <v>1.2647466123857101</v>
      </c>
      <c r="G1290" s="14">
        <f t="shared" ca="1" si="390"/>
        <v>1.2551505551002899</v>
      </c>
      <c r="H1290" s="14">
        <f t="shared" ca="1" si="391"/>
        <v>1.0076453400000001</v>
      </c>
      <c r="I1290" s="13">
        <f t="shared" si="385"/>
        <v>2.1000000000000001E-2</v>
      </c>
      <c r="J1290" s="33">
        <f t="shared" si="392"/>
        <v>45015</v>
      </c>
      <c r="K1290" s="2">
        <f t="shared" si="393"/>
        <v>14</v>
      </c>
      <c r="L1290" s="17">
        <f t="shared" si="394"/>
        <v>15</v>
      </c>
      <c r="M1290" s="12">
        <f t="shared" si="395"/>
        <v>1.0012378209999999</v>
      </c>
      <c r="N1290" s="12">
        <f t="shared" ca="1" si="396"/>
        <v>1.0088926250000001</v>
      </c>
      <c r="O1290" s="17">
        <f t="shared" si="397"/>
        <v>0</v>
      </c>
      <c r="P1290" s="14">
        <f t="shared" ca="1" si="398"/>
        <v>8.8926250000000007</v>
      </c>
      <c r="Q1290" s="21">
        <f t="shared" si="383"/>
        <v>0</v>
      </c>
      <c r="R1290" s="14">
        <f t="shared" si="386"/>
        <v>0</v>
      </c>
      <c r="S1290" s="4" t="str">
        <f t="shared" si="399"/>
        <v>J=</v>
      </c>
      <c r="T1290" s="33">
        <f t="shared" si="400"/>
        <v>45201</v>
      </c>
      <c r="U1290" s="22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</row>
    <row r="1291" spans="1:148" x14ac:dyDescent="0.15">
      <c r="A1291" s="41">
        <f t="shared" si="384"/>
        <v>45040</v>
      </c>
      <c r="B1291" s="15">
        <f t="shared" ca="1" si="387"/>
        <v>1008.892625</v>
      </c>
      <c r="C1291" s="14">
        <f t="shared" si="388"/>
        <v>1000</v>
      </c>
      <c r="D1291" s="13">
        <f ca="1">IF(A1291&lt;$B$1,VLOOKUP(A1291,[1]DI!$A$4:$B$15000,2,FALSE),0)</f>
        <v>0.13650000000000001</v>
      </c>
      <c r="E1291" s="14">
        <f t="shared" ca="1" si="389"/>
        <v>1.00050788</v>
      </c>
      <c r="F1291" s="14">
        <f ca="1">(TRUNC(PRODUCT($E$12:$E1290),16))</f>
        <v>1.2647466123857101</v>
      </c>
      <c r="G1291" s="14">
        <f t="shared" ca="1" si="390"/>
        <v>1.2551505551002899</v>
      </c>
      <c r="H1291" s="14">
        <f t="shared" ca="1" si="391"/>
        <v>1.0076453400000001</v>
      </c>
      <c r="I1291" s="13">
        <f t="shared" si="385"/>
        <v>2.1000000000000001E-2</v>
      </c>
      <c r="J1291" s="33">
        <f t="shared" si="392"/>
        <v>45015</v>
      </c>
      <c r="K1291" s="2">
        <f t="shared" si="393"/>
        <v>15</v>
      </c>
      <c r="L1291" s="17">
        <f t="shared" si="394"/>
        <v>15</v>
      </c>
      <c r="M1291" s="12">
        <f t="shared" si="395"/>
        <v>1.0012378209999999</v>
      </c>
      <c r="N1291" s="12">
        <f t="shared" ca="1" si="396"/>
        <v>1.0088926250000001</v>
      </c>
      <c r="O1291" s="17">
        <f t="shared" si="397"/>
        <v>0</v>
      </c>
      <c r="P1291" s="14">
        <f t="shared" ca="1" si="398"/>
        <v>8.8926250000000007</v>
      </c>
      <c r="Q1291" s="21">
        <f t="shared" si="383"/>
        <v>0</v>
      </c>
      <c r="R1291" s="14">
        <f t="shared" si="386"/>
        <v>0</v>
      </c>
      <c r="S1291" s="4" t="str">
        <f t="shared" si="399"/>
        <v>J=</v>
      </c>
      <c r="T1291" s="33">
        <f t="shared" si="400"/>
        <v>45201</v>
      </c>
      <c r="U1291" s="22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</row>
    <row r="1292" spans="1:148" x14ac:dyDescent="0.15">
      <c r="A1292" s="41">
        <f t="shared" si="384"/>
        <v>45041</v>
      </c>
      <c r="B1292" s="15">
        <f t="shared" ca="1" si="387"/>
        <v>1009.488278</v>
      </c>
      <c r="C1292" s="14">
        <f t="shared" si="388"/>
        <v>1000</v>
      </c>
      <c r="D1292" s="13">
        <f ca="1">IF(A1292&lt;$B$1,VLOOKUP(A1292,[1]DI!$A$4:$B$15000,2,FALSE),0)</f>
        <v>0.13650000000000001</v>
      </c>
      <c r="E1292" s="14">
        <f t="shared" ca="1" si="389"/>
        <v>1.00050788</v>
      </c>
      <c r="F1292" s="14">
        <f ca="1">(TRUNC(PRODUCT($E$12:$E1291),16))</f>
        <v>1.2653889518952099</v>
      </c>
      <c r="G1292" s="14">
        <f t="shared" ca="1" si="390"/>
        <v>1.2551505551002899</v>
      </c>
      <c r="H1292" s="14">
        <f t="shared" ca="1" si="391"/>
        <v>1.00815711</v>
      </c>
      <c r="I1292" s="13">
        <f t="shared" si="385"/>
        <v>2.1000000000000001E-2</v>
      </c>
      <c r="J1292" s="33">
        <f t="shared" si="392"/>
        <v>45015</v>
      </c>
      <c r="K1292" s="2">
        <f t="shared" si="393"/>
        <v>16</v>
      </c>
      <c r="L1292" s="17">
        <f t="shared" si="394"/>
        <v>16</v>
      </c>
      <c r="M1292" s="12">
        <f t="shared" si="395"/>
        <v>1.001320397</v>
      </c>
      <c r="N1292" s="12">
        <f t="shared" ca="1" si="396"/>
        <v>1.0094882780000001</v>
      </c>
      <c r="O1292" s="17">
        <f t="shared" si="397"/>
        <v>0</v>
      </c>
      <c r="P1292" s="14">
        <f t="shared" ca="1" si="398"/>
        <v>9.4882779999999993</v>
      </c>
      <c r="Q1292" s="21">
        <f t="shared" ref="Q1292:Q1355" si="401">IF($O1292&gt;0,VLOOKUP($O1292,$W$12:$AC$150,7),0)</f>
        <v>0</v>
      </c>
      <c r="R1292" s="14">
        <f t="shared" si="386"/>
        <v>0</v>
      </c>
      <c r="S1292" s="4" t="str">
        <f t="shared" si="399"/>
        <v>J=</v>
      </c>
      <c r="T1292" s="33">
        <f t="shared" si="400"/>
        <v>45201</v>
      </c>
      <c r="U1292" s="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</row>
    <row r="1293" spans="1:148" x14ac:dyDescent="0.15">
      <c r="A1293" s="41">
        <f t="shared" ref="A1293:A1356" si="402">(A1292+1)</f>
        <v>45042</v>
      </c>
      <c r="B1293" s="15">
        <f t="shared" ca="1" si="387"/>
        <v>1010.08427299</v>
      </c>
      <c r="C1293" s="14">
        <f t="shared" si="388"/>
        <v>1000</v>
      </c>
      <c r="D1293" s="13">
        <f ca="1">IF(A1293&lt;$B$1,VLOOKUP(A1293,[1]DI!$A$4:$B$15000,2,FALSE),0)</f>
        <v>0.13650000000000001</v>
      </c>
      <c r="E1293" s="14">
        <f t="shared" ca="1" si="389"/>
        <v>1.00050788</v>
      </c>
      <c r="F1293" s="14">
        <f ca="1">(TRUNC(PRODUCT($E$12:$E1292),16))</f>
        <v>1.2660316176360999</v>
      </c>
      <c r="G1293" s="14">
        <f t="shared" ca="1" si="390"/>
        <v>1.2551505551002899</v>
      </c>
      <c r="H1293" s="14">
        <f t="shared" ca="1" si="391"/>
        <v>1.0086691299999999</v>
      </c>
      <c r="I1293" s="13">
        <f t="shared" ref="I1293:I1356" si="403">I1292</f>
        <v>2.1000000000000001E-2</v>
      </c>
      <c r="J1293" s="33">
        <f t="shared" si="392"/>
        <v>45015</v>
      </c>
      <c r="K1293" s="2">
        <f t="shared" si="393"/>
        <v>17</v>
      </c>
      <c r="L1293" s="17">
        <f t="shared" si="394"/>
        <v>17</v>
      </c>
      <c r="M1293" s="12">
        <f t="shared" si="395"/>
        <v>1.0014029799999999</v>
      </c>
      <c r="N1293" s="12">
        <f t="shared" ca="1" si="396"/>
        <v>1.0100842729999999</v>
      </c>
      <c r="O1293" s="17">
        <f t="shared" si="397"/>
        <v>0</v>
      </c>
      <c r="P1293" s="14">
        <f t="shared" ca="1" si="398"/>
        <v>10.084272990000001</v>
      </c>
      <c r="Q1293" s="21">
        <f t="shared" si="401"/>
        <v>0</v>
      </c>
      <c r="R1293" s="14">
        <f t="shared" ref="R1293:R1356" si="404">IF(Q1293&gt;0,TRUNC(Q1293*C1293,8),0)</f>
        <v>0</v>
      </c>
      <c r="S1293" s="4" t="str">
        <f t="shared" si="399"/>
        <v>J=</v>
      </c>
      <c r="T1293" s="33">
        <f t="shared" si="400"/>
        <v>45201</v>
      </c>
      <c r="U1293" s="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</row>
    <row r="1294" spans="1:148" x14ac:dyDescent="0.15">
      <c r="A1294" s="41">
        <f t="shared" si="402"/>
        <v>45043</v>
      </c>
      <c r="B1294" s="15">
        <f t="shared" ca="1" si="387"/>
        <v>1010.68061899</v>
      </c>
      <c r="C1294" s="14">
        <f t="shared" si="388"/>
        <v>1000</v>
      </c>
      <c r="D1294" s="13">
        <f ca="1">IF(A1294&lt;$B$1,VLOOKUP(A1294,[1]DI!$A$4:$B$15000,2,FALSE),0)</f>
        <v>0.13650000000000001</v>
      </c>
      <c r="E1294" s="14">
        <f t="shared" ca="1" si="389"/>
        <v>1.00050788</v>
      </c>
      <c r="F1294" s="14">
        <f ca="1">(TRUNC(PRODUCT($E$12:$E1293),16))</f>
        <v>1.26667460977407</v>
      </c>
      <c r="G1294" s="14">
        <f t="shared" ca="1" si="390"/>
        <v>1.2551505551002899</v>
      </c>
      <c r="H1294" s="14">
        <f t="shared" ca="1" si="391"/>
        <v>1.0091814100000001</v>
      </c>
      <c r="I1294" s="13">
        <f t="shared" si="403"/>
        <v>2.1000000000000001E-2</v>
      </c>
      <c r="J1294" s="33">
        <f t="shared" si="392"/>
        <v>45015</v>
      </c>
      <c r="K1294" s="2">
        <f t="shared" si="393"/>
        <v>18</v>
      </c>
      <c r="L1294" s="17">
        <f t="shared" si="394"/>
        <v>18</v>
      </c>
      <c r="M1294" s="12">
        <f t="shared" si="395"/>
        <v>1.001485569</v>
      </c>
      <c r="N1294" s="12">
        <f t="shared" ca="1" si="396"/>
        <v>1.0106806189999999</v>
      </c>
      <c r="O1294" s="17">
        <f t="shared" si="397"/>
        <v>0</v>
      </c>
      <c r="P1294" s="14">
        <f t="shared" ca="1" si="398"/>
        <v>10.680618989999999</v>
      </c>
      <c r="Q1294" s="21">
        <f t="shared" si="401"/>
        <v>0</v>
      </c>
      <c r="R1294" s="14">
        <f t="shared" si="404"/>
        <v>0</v>
      </c>
      <c r="S1294" s="4" t="str">
        <f t="shared" si="399"/>
        <v>J=</v>
      </c>
      <c r="T1294" s="33">
        <f t="shared" si="400"/>
        <v>45201</v>
      </c>
      <c r="U1294" s="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</row>
    <row r="1295" spans="1:148" x14ac:dyDescent="0.15">
      <c r="A1295" s="41">
        <f t="shared" si="402"/>
        <v>45044</v>
      </c>
      <c r="B1295" s="15">
        <f t="shared" ca="1" si="387"/>
        <v>1011.277328</v>
      </c>
      <c r="C1295" s="14">
        <f t="shared" si="388"/>
        <v>1000</v>
      </c>
      <c r="D1295" s="13">
        <f ca="1">IF(A1295&lt;$B$1,VLOOKUP(A1295,[1]DI!$A$4:$B$15000,2,FALSE),0)</f>
        <v>0.13650000000000001</v>
      </c>
      <c r="E1295" s="14">
        <f t="shared" ca="1" si="389"/>
        <v>1.00050788</v>
      </c>
      <c r="F1295" s="14">
        <f ca="1">(TRUNC(PRODUCT($E$12:$E1294),16))</f>
        <v>1.2673179284748799</v>
      </c>
      <c r="G1295" s="14">
        <f t="shared" ca="1" si="390"/>
        <v>1.2551505551002899</v>
      </c>
      <c r="H1295" s="14">
        <f t="shared" ca="1" si="391"/>
        <v>1.0096939599999999</v>
      </c>
      <c r="I1295" s="13">
        <f t="shared" si="403"/>
        <v>2.1000000000000001E-2</v>
      </c>
      <c r="J1295" s="33">
        <f t="shared" si="392"/>
        <v>45015</v>
      </c>
      <c r="K1295" s="2">
        <f t="shared" si="393"/>
        <v>19</v>
      </c>
      <c r="L1295" s="17">
        <f t="shared" si="394"/>
        <v>19</v>
      </c>
      <c r="M1295" s="12">
        <f t="shared" si="395"/>
        <v>1.001568166</v>
      </c>
      <c r="N1295" s="12">
        <f t="shared" ca="1" si="396"/>
        <v>1.011277328</v>
      </c>
      <c r="O1295" s="17">
        <f t="shared" si="397"/>
        <v>0</v>
      </c>
      <c r="P1295" s="14">
        <f t="shared" ca="1" si="398"/>
        <v>11.277328000000001</v>
      </c>
      <c r="Q1295" s="21">
        <f t="shared" si="401"/>
        <v>0</v>
      </c>
      <c r="R1295" s="14">
        <f t="shared" si="404"/>
        <v>0</v>
      </c>
      <c r="S1295" s="4" t="str">
        <f t="shared" si="399"/>
        <v>J=</v>
      </c>
      <c r="T1295" s="33">
        <f t="shared" si="400"/>
        <v>45201</v>
      </c>
      <c r="U1295" s="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</row>
    <row r="1296" spans="1:148" x14ac:dyDescent="0.15">
      <c r="A1296" s="41">
        <f t="shared" si="402"/>
        <v>45045</v>
      </c>
      <c r="B1296" s="15">
        <f t="shared" ca="1" si="387"/>
        <v>1011.87437799</v>
      </c>
      <c r="C1296" s="14">
        <f t="shared" si="388"/>
        <v>1000</v>
      </c>
      <c r="D1296" s="13">
        <f ca="1">IF(A1296&lt;$B$1,VLOOKUP(A1296,[1]DI!$A$4:$B$15000,2,FALSE),0)</f>
        <v>0</v>
      </c>
      <c r="E1296" s="14">
        <f t="shared" ca="1" si="389"/>
        <v>1</v>
      </c>
      <c r="F1296" s="14">
        <f ca="1">(TRUNC(PRODUCT($E$12:$E1295),16))</f>
        <v>1.2679615739043899</v>
      </c>
      <c r="G1296" s="14">
        <f t="shared" ca="1" si="390"/>
        <v>1.2551505551002899</v>
      </c>
      <c r="H1296" s="14">
        <f t="shared" ca="1" si="391"/>
        <v>1.01020676</v>
      </c>
      <c r="I1296" s="13">
        <f t="shared" si="403"/>
        <v>2.1000000000000001E-2</v>
      </c>
      <c r="J1296" s="33">
        <f t="shared" si="392"/>
        <v>45015</v>
      </c>
      <c r="K1296" s="2">
        <f t="shared" si="393"/>
        <v>19</v>
      </c>
      <c r="L1296" s="17">
        <f t="shared" si="394"/>
        <v>20</v>
      </c>
      <c r="M1296" s="12">
        <f t="shared" si="395"/>
        <v>1.0016507690000001</v>
      </c>
      <c r="N1296" s="12">
        <f t="shared" ca="1" si="396"/>
        <v>1.0118743779999999</v>
      </c>
      <c r="O1296" s="17">
        <f t="shared" si="397"/>
        <v>0</v>
      </c>
      <c r="P1296" s="14">
        <f t="shared" ca="1" si="398"/>
        <v>11.874377989999999</v>
      </c>
      <c r="Q1296" s="21">
        <f t="shared" si="401"/>
        <v>0</v>
      </c>
      <c r="R1296" s="14">
        <f t="shared" si="404"/>
        <v>0</v>
      </c>
      <c r="S1296" s="4" t="str">
        <f t="shared" si="399"/>
        <v>J=</v>
      </c>
      <c r="T1296" s="33">
        <f t="shared" si="400"/>
        <v>45201</v>
      </c>
      <c r="U1296" s="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</row>
    <row r="1297" spans="1:148" x14ac:dyDescent="0.15">
      <c r="A1297" s="41">
        <f t="shared" si="402"/>
        <v>45046</v>
      </c>
      <c r="B1297" s="15">
        <f t="shared" ca="1" si="387"/>
        <v>1011.87437799</v>
      </c>
      <c r="C1297" s="14">
        <f t="shared" si="388"/>
        <v>1000</v>
      </c>
      <c r="D1297" s="13">
        <f ca="1">IF(A1297&lt;$B$1,VLOOKUP(A1297,[1]DI!$A$4:$B$15000,2,FALSE),0)</f>
        <v>0</v>
      </c>
      <c r="E1297" s="14">
        <f t="shared" ca="1" si="389"/>
        <v>1</v>
      </c>
      <c r="F1297" s="14">
        <f ca="1">(TRUNC(PRODUCT($E$12:$E1296),16))</f>
        <v>1.2679615739043899</v>
      </c>
      <c r="G1297" s="14">
        <f t="shared" ca="1" si="390"/>
        <v>1.2551505551002899</v>
      </c>
      <c r="H1297" s="14">
        <f t="shared" ca="1" si="391"/>
        <v>1.01020676</v>
      </c>
      <c r="I1297" s="13">
        <f t="shared" si="403"/>
        <v>2.1000000000000001E-2</v>
      </c>
      <c r="J1297" s="33">
        <f t="shared" si="392"/>
        <v>45015</v>
      </c>
      <c r="K1297" s="2">
        <f t="shared" si="393"/>
        <v>19</v>
      </c>
      <c r="L1297" s="17">
        <f t="shared" si="394"/>
        <v>20</v>
      </c>
      <c r="M1297" s="12">
        <f t="shared" si="395"/>
        <v>1.0016507690000001</v>
      </c>
      <c r="N1297" s="12">
        <f t="shared" ca="1" si="396"/>
        <v>1.0118743779999999</v>
      </c>
      <c r="O1297" s="17">
        <f t="shared" si="397"/>
        <v>0</v>
      </c>
      <c r="P1297" s="14">
        <f t="shared" ca="1" si="398"/>
        <v>11.874377989999999</v>
      </c>
      <c r="Q1297" s="21">
        <f t="shared" si="401"/>
        <v>0</v>
      </c>
      <c r="R1297" s="14">
        <f t="shared" si="404"/>
        <v>0</v>
      </c>
      <c r="S1297" s="4" t="str">
        <f t="shared" si="399"/>
        <v>J=</v>
      </c>
      <c r="T1297" s="33">
        <f t="shared" si="400"/>
        <v>45201</v>
      </c>
      <c r="U1297" s="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</row>
    <row r="1298" spans="1:148" x14ac:dyDescent="0.15">
      <c r="A1298" s="41">
        <f t="shared" si="402"/>
        <v>45047</v>
      </c>
      <c r="B1298" s="15">
        <f t="shared" ca="1" si="387"/>
        <v>1011.87437799</v>
      </c>
      <c r="C1298" s="14">
        <f t="shared" si="388"/>
        <v>1000</v>
      </c>
      <c r="D1298" s="13">
        <f ca="1">IF(A1298&lt;$B$1,VLOOKUP(A1298,[1]DI!$A$4:$B$15000,2,FALSE),0)</f>
        <v>0</v>
      </c>
      <c r="E1298" s="14">
        <f t="shared" ca="1" si="389"/>
        <v>1</v>
      </c>
      <c r="F1298" s="14">
        <f ca="1">(TRUNC(PRODUCT($E$12:$E1297),16))</f>
        <v>1.2679615739043899</v>
      </c>
      <c r="G1298" s="14">
        <f t="shared" ca="1" si="390"/>
        <v>1.2551505551002899</v>
      </c>
      <c r="H1298" s="14">
        <f t="shared" ca="1" si="391"/>
        <v>1.01020676</v>
      </c>
      <c r="I1298" s="13">
        <f t="shared" si="403"/>
        <v>2.1000000000000001E-2</v>
      </c>
      <c r="J1298" s="33">
        <f t="shared" si="392"/>
        <v>45015</v>
      </c>
      <c r="K1298" s="2">
        <f t="shared" si="393"/>
        <v>19</v>
      </c>
      <c r="L1298" s="17">
        <f t="shared" si="394"/>
        <v>20</v>
      </c>
      <c r="M1298" s="12">
        <f t="shared" si="395"/>
        <v>1.0016507690000001</v>
      </c>
      <c r="N1298" s="12">
        <f t="shared" ca="1" si="396"/>
        <v>1.0118743779999999</v>
      </c>
      <c r="O1298" s="17">
        <f t="shared" si="397"/>
        <v>0</v>
      </c>
      <c r="P1298" s="14">
        <f t="shared" ca="1" si="398"/>
        <v>11.874377989999999</v>
      </c>
      <c r="Q1298" s="21">
        <f t="shared" si="401"/>
        <v>0</v>
      </c>
      <c r="R1298" s="14">
        <f t="shared" si="404"/>
        <v>0</v>
      </c>
      <c r="S1298" s="4" t="str">
        <f t="shared" si="399"/>
        <v>J=</v>
      </c>
      <c r="T1298" s="33">
        <f t="shared" si="400"/>
        <v>45201</v>
      </c>
      <c r="U1298" s="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</row>
    <row r="1299" spans="1:148" x14ac:dyDescent="0.15">
      <c r="A1299" s="41">
        <f t="shared" si="402"/>
        <v>45048</v>
      </c>
      <c r="B1299" s="15">
        <f t="shared" ca="1" si="387"/>
        <v>1011.87437799</v>
      </c>
      <c r="C1299" s="14">
        <f t="shared" si="388"/>
        <v>1000</v>
      </c>
      <c r="D1299" s="13">
        <f ca="1">IF(A1299&lt;$B$1,VLOOKUP(A1299,[1]DI!$A$4:$B$15000,2,FALSE),0)</f>
        <v>0.13650000000000001</v>
      </c>
      <c r="E1299" s="14">
        <f t="shared" ca="1" si="389"/>
        <v>1.00050788</v>
      </c>
      <c r="F1299" s="14">
        <f ca="1">(TRUNC(PRODUCT($E$12:$E1298),16))</f>
        <v>1.2679615739043899</v>
      </c>
      <c r="G1299" s="14">
        <f t="shared" ca="1" si="390"/>
        <v>1.2551505551002899</v>
      </c>
      <c r="H1299" s="14">
        <f t="shared" ca="1" si="391"/>
        <v>1.01020676</v>
      </c>
      <c r="I1299" s="13">
        <f t="shared" si="403"/>
        <v>2.1000000000000001E-2</v>
      </c>
      <c r="J1299" s="33">
        <f t="shared" si="392"/>
        <v>45015</v>
      </c>
      <c r="K1299" s="2">
        <f t="shared" si="393"/>
        <v>20</v>
      </c>
      <c r="L1299" s="17">
        <f t="shared" si="394"/>
        <v>20</v>
      </c>
      <c r="M1299" s="12">
        <f t="shared" si="395"/>
        <v>1.0016507690000001</v>
      </c>
      <c r="N1299" s="12">
        <f t="shared" ca="1" si="396"/>
        <v>1.0118743779999999</v>
      </c>
      <c r="O1299" s="17">
        <f t="shared" si="397"/>
        <v>0</v>
      </c>
      <c r="P1299" s="14">
        <f t="shared" ca="1" si="398"/>
        <v>11.874377989999999</v>
      </c>
      <c r="Q1299" s="21">
        <f t="shared" si="401"/>
        <v>0</v>
      </c>
      <c r="R1299" s="14">
        <f t="shared" si="404"/>
        <v>0</v>
      </c>
      <c r="S1299" s="4" t="str">
        <f t="shared" si="399"/>
        <v>J=</v>
      </c>
      <c r="T1299" s="33">
        <f t="shared" si="400"/>
        <v>45201</v>
      </c>
      <c r="U1299" s="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</row>
    <row r="1300" spans="1:148" x14ac:dyDescent="0.15">
      <c r="A1300" s="41">
        <f t="shared" si="402"/>
        <v>45049</v>
      </c>
      <c r="B1300" s="15">
        <f t="shared" ca="1" si="387"/>
        <v>1012.47178099</v>
      </c>
      <c r="C1300" s="14">
        <f t="shared" si="388"/>
        <v>1000</v>
      </c>
      <c r="D1300" s="13">
        <f ca="1">IF(A1300&lt;$B$1,VLOOKUP(A1300,[1]DI!$A$4:$B$15000,2,FALSE),0)</f>
        <v>0.13650000000000001</v>
      </c>
      <c r="E1300" s="14">
        <f t="shared" ca="1" si="389"/>
        <v>1.00050788</v>
      </c>
      <c r="F1300" s="14">
        <f ca="1">(TRUNC(PRODUCT($E$12:$E1299),16))</f>
        <v>1.2686055462285499</v>
      </c>
      <c r="G1300" s="14">
        <f t="shared" ca="1" si="390"/>
        <v>1.2551505551002899</v>
      </c>
      <c r="H1300" s="14">
        <f t="shared" ca="1" si="391"/>
        <v>1.01071982</v>
      </c>
      <c r="I1300" s="13">
        <f t="shared" si="403"/>
        <v>2.1000000000000001E-2</v>
      </c>
      <c r="J1300" s="33">
        <f t="shared" si="392"/>
        <v>45015</v>
      </c>
      <c r="K1300" s="2">
        <f t="shared" si="393"/>
        <v>21</v>
      </c>
      <c r="L1300" s="17">
        <f t="shared" si="394"/>
        <v>21</v>
      </c>
      <c r="M1300" s="12">
        <f t="shared" si="395"/>
        <v>1.001733379</v>
      </c>
      <c r="N1300" s="12">
        <f t="shared" ca="1" si="396"/>
        <v>1.0124717809999999</v>
      </c>
      <c r="O1300" s="17">
        <f t="shared" si="397"/>
        <v>0</v>
      </c>
      <c r="P1300" s="14">
        <f t="shared" ca="1" si="398"/>
        <v>12.471780989999999</v>
      </c>
      <c r="Q1300" s="21">
        <f t="shared" si="401"/>
        <v>0</v>
      </c>
      <c r="R1300" s="14">
        <f t="shared" si="404"/>
        <v>0</v>
      </c>
      <c r="S1300" s="4" t="str">
        <f t="shared" si="399"/>
        <v>J=</v>
      </c>
      <c r="T1300" s="33">
        <f t="shared" si="400"/>
        <v>45201</v>
      </c>
      <c r="U1300" s="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</row>
    <row r="1301" spans="1:148" x14ac:dyDescent="0.15">
      <c r="A1301" s="41">
        <f t="shared" si="402"/>
        <v>45050</v>
      </c>
      <c r="B1301" s="15">
        <f t="shared" ca="1" si="387"/>
        <v>1013.0695449999999</v>
      </c>
      <c r="C1301" s="14">
        <f t="shared" si="388"/>
        <v>1000</v>
      </c>
      <c r="D1301" s="13">
        <f ca="1">IF(A1301&lt;$B$1,VLOOKUP(A1301,[1]DI!$A$4:$B$15000,2,FALSE),0)</f>
        <v>0.13650000000000001</v>
      </c>
      <c r="E1301" s="14">
        <f t="shared" ca="1" si="389"/>
        <v>1.00050788</v>
      </c>
      <c r="F1301" s="14">
        <f ca="1">(TRUNC(PRODUCT($E$12:$E1300),16))</f>
        <v>1.2692498456133601</v>
      </c>
      <c r="G1301" s="14">
        <f t="shared" ca="1" si="390"/>
        <v>1.2551505551002899</v>
      </c>
      <c r="H1301" s="14">
        <f t="shared" ca="1" si="391"/>
        <v>1.01123315</v>
      </c>
      <c r="I1301" s="13">
        <f t="shared" si="403"/>
        <v>2.1000000000000001E-2</v>
      </c>
      <c r="J1301" s="33">
        <f t="shared" si="392"/>
        <v>45015</v>
      </c>
      <c r="K1301" s="2">
        <f t="shared" si="393"/>
        <v>22</v>
      </c>
      <c r="L1301" s="17">
        <f t="shared" si="394"/>
        <v>22</v>
      </c>
      <c r="M1301" s="12">
        <f t="shared" si="395"/>
        <v>1.0018159959999999</v>
      </c>
      <c r="N1301" s="12">
        <f t="shared" ca="1" si="396"/>
        <v>1.013069545</v>
      </c>
      <c r="O1301" s="17">
        <f t="shared" si="397"/>
        <v>0</v>
      </c>
      <c r="P1301" s="14">
        <f t="shared" ca="1" si="398"/>
        <v>13.069545</v>
      </c>
      <c r="Q1301" s="21">
        <f t="shared" si="401"/>
        <v>0</v>
      </c>
      <c r="R1301" s="14">
        <f t="shared" si="404"/>
        <v>0</v>
      </c>
      <c r="S1301" s="4" t="str">
        <f t="shared" si="399"/>
        <v>J=</v>
      </c>
      <c r="T1301" s="33">
        <f t="shared" si="400"/>
        <v>45201</v>
      </c>
      <c r="U1301" s="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</row>
    <row r="1302" spans="1:148" x14ac:dyDescent="0.15">
      <c r="A1302" s="41">
        <f t="shared" si="402"/>
        <v>45051</v>
      </c>
      <c r="B1302" s="15">
        <f t="shared" ca="1" si="387"/>
        <v>1013.667652</v>
      </c>
      <c r="C1302" s="14">
        <f t="shared" si="388"/>
        <v>1000</v>
      </c>
      <c r="D1302" s="13">
        <f ca="1">IF(A1302&lt;$B$1,VLOOKUP(A1302,[1]DI!$A$4:$B$15000,2,FALSE),0)</f>
        <v>0.13650000000000001</v>
      </c>
      <c r="E1302" s="14">
        <f t="shared" ca="1" si="389"/>
        <v>1.00050788</v>
      </c>
      <c r="F1302" s="14">
        <f ca="1">(TRUNC(PRODUCT($E$12:$E1301),16))</f>
        <v>1.2698944722249501</v>
      </c>
      <c r="G1302" s="14">
        <f t="shared" ca="1" si="390"/>
        <v>1.2551505551002899</v>
      </c>
      <c r="H1302" s="14">
        <f t="shared" ca="1" si="391"/>
        <v>1.01174673</v>
      </c>
      <c r="I1302" s="13">
        <f t="shared" si="403"/>
        <v>2.1000000000000001E-2</v>
      </c>
      <c r="J1302" s="33">
        <f t="shared" si="392"/>
        <v>45015</v>
      </c>
      <c r="K1302" s="2">
        <f t="shared" si="393"/>
        <v>23</v>
      </c>
      <c r="L1302" s="17">
        <f t="shared" si="394"/>
        <v>23</v>
      </c>
      <c r="M1302" s="12">
        <f t="shared" si="395"/>
        <v>1.0018986190000001</v>
      </c>
      <c r="N1302" s="12">
        <f t="shared" ca="1" si="396"/>
        <v>1.0136676520000001</v>
      </c>
      <c r="O1302" s="17">
        <f t="shared" si="397"/>
        <v>0</v>
      </c>
      <c r="P1302" s="14">
        <f t="shared" ca="1" si="398"/>
        <v>13.667652</v>
      </c>
      <c r="Q1302" s="21">
        <f t="shared" si="401"/>
        <v>0</v>
      </c>
      <c r="R1302" s="14">
        <f t="shared" si="404"/>
        <v>0</v>
      </c>
      <c r="S1302" s="4" t="str">
        <f t="shared" si="399"/>
        <v>J=</v>
      </c>
      <c r="T1302" s="33">
        <f t="shared" si="400"/>
        <v>45201</v>
      </c>
      <c r="U1302" s="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</row>
    <row r="1303" spans="1:148" x14ac:dyDescent="0.15">
      <c r="A1303" s="41">
        <f t="shared" si="402"/>
        <v>45052</v>
      </c>
      <c r="B1303" s="15">
        <f t="shared" ca="1" si="387"/>
        <v>1014.26612099</v>
      </c>
      <c r="C1303" s="14">
        <f t="shared" si="388"/>
        <v>1000</v>
      </c>
      <c r="D1303" s="13">
        <f ca="1">IF(A1303&lt;$B$1,VLOOKUP(A1303,[1]DI!$A$4:$B$15000,2,FALSE),0)</f>
        <v>0</v>
      </c>
      <c r="E1303" s="14">
        <f t="shared" ca="1" si="389"/>
        <v>1</v>
      </c>
      <c r="F1303" s="14">
        <f ca="1">(TRUNC(PRODUCT($E$12:$E1302),16))</f>
        <v>1.27053942622951</v>
      </c>
      <c r="G1303" s="14">
        <f t="shared" ca="1" si="390"/>
        <v>1.2551505551002899</v>
      </c>
      <c r="H1303" s="14">
        <f t="shared" ca="1" si="391"/>
        <v>1.01226058</v>
      </c>
      <c r="I1303" s="13">
        <f t="shared" si="403"/>
        <v>2.1000000000000001E-2</v>
      </c>
      <c r="J1303" s="33">
        <f t="shared" si="392"/>
        <v>45015</v>
      </c>
      <c r="K1303" s="2">
        <f t="shared" si="393"/>
        <v>23</v>
      </c>
      <c r="L1303" s="17">
        <f t="shared" si="394"/>
        <v>24</v>
      </c>
      <c r="M1303" s="12">
        <f t="shared" si="395"/>
        <v>1.00198125</v>
      </c>
      <c r="N1303" s="12">
        <f t="shared" ca="1" si="396"/>
        <v>1.0142661209999999</v>
      </c>
      <c r="O1303" s="17">
        <f t="shared" si="397"/>
        <v>0</v>
      </c>
      <c r="P1303" s="14">
        <f t="shared" ca="1" si="398"/>
        <v>14.266120989999999</v>
      </c>
      <c r="Q1303" s="21">
        <f t="shared" si="401"/>
        <v>0</v>
      </c>
      <c r="R1303" s="14">
        <f t="shared" si="404"/>
        <v>0</v>
      </c>
      <c r="S1303" s="4" t="str">
        <f t="shared" si="399"/>
        <v>J=</v>
      </c>
      <c r="T1303" s="33">
        <f t="shared" si="400"/>
        <v>45201</v>
      </c>
      <c r="U1303" s="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</row>
    <row r="1304" spans="1:148" x14ac:dyDescent="0.15">
      <c r="A1304" s="41">
        <f t="shared" si="402"/>
        <v>45053</v>
      </c>
      <c r="B1304" s="15">
        <f t="shared" ca="1" si="387"/>
        <v>1014.26612099</v>
      </c>
      <c r="C1304" s="14">
        <f t="shared" si="388"/>
        <v>1000</v>
      </c>
      <c r="D1304" s="13">
        <f ca="1">IF(A1304&lt;$B$1,VLOOKUP(A1304,[1]DI!$A$4:$B$15000,2,FALSE),0)</f>
        <v>0</v>
      </c>
      <c r="E1304" s="14">
        <f t="shared" ca="1" si="389"/>
        <v>1</v>
      </c>
      <c r="F1304" s="14">
        <f ca="1">(TRUNC(PRODUCT($E$12:$E1303),16))</f>
        <v>1.27053942622951</v>
      </c>
      <c r="G1304" s="14">
        <f t="shared" ca="1" si="390"/>
        <v>1.2551505551002899</v>
      </c>
      <c r="H1304" s="14">
        <f t="shared" ca="1" si="391"/>
        <v>1.01226058</v>
      </c>
      <c r="I1304" s="13">
        <f t="shared" si="403"/>
        <v>2.1000000000000001E-2</v>
      </c>
      <c r="J1304" s="33">
        <f t="shared" si="392"/>
        <v>45015</v>
      </c>
      <c r="K1304" s="2">
        <f t="shared" si="393"/>
        <v>23</v>
      </c>
      <c r="L1304" s="17">
        <f t="shared" si="394"/>
        <v>24</v>
      </c>
      <c r="M1304" s="12">
        <f t="shared" si="395"/>
        <v>1.00198125</v>
      </c>
      <c r="N1304" s="12">
        <f t="shared" ca="1" si="396"/>
        <v>1.0142661209999999</v>
      </c>
      <c r="O1304" s="17">
        <f t="shared" si="397"/>
        <v>0</v>
      </c>
      <c r="P1304" s="14">
        <f t="shared" ca="1" si="398"/>
        <v>14.266120989999999</v>
      </c>
      <c r="Q1304" s="21">
        <f t="shared" si="401"/>
        <v>0</v>
      </c>
      <c r="R1304" s="14">
        <f t="shared" si="404"/>
        <v>0</v>
      </c>
      <c r="S1304" s="4" t="str">
        <f t="shared" si="399"/>
        <v>J=</v>
      </c>
      <c r="T1304" s="33">
        <f t="shared" si="400"/>
        <v>45201</v>
      </c>
      <c r="U1304" s="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</row>
    <row r="1305" spans="1:148" x14ac:dyDescent="0.15">
      <c r="A1305" s="41">
        <f t="shared" si="402"/>
        <v>45054</v>
      </c>
      <c r="B1305" s="15">
        <f t="shared" ca="1" si="387"/>
        <v>1014.26612099</v>
      </c>
      <c r="C1305" s="14">
        <f t="shared" si="388"/>
        <v>1000</v>
      </c>
      <c r="D1305" s="13">
        <f ca="1">IF(A1305&lt;$B$1,VLOOKUP(A1305,[1]DI!$A$4:$B$15000,2,FALSE),0)</f>
        <v>0.13650000000000001</v>
      </c>
      <c r="E1305" s="14">
        <f t="shared" ca="1" si="389"/>
        <v>1.00050788</v>
      </c>
      <c r="F1305" s="14">
        <f ca="1">(TRUNC(PRODUCT($E$12:$E1304),16))</f>
        <v>1.27053942622951</v>
      </c>
      <c r="G1305" s="14">
        <f t="shared" ca="1" si="390"/>
        <v>1.2551505551002899</v>
      </c>
      <c r="H1305" s="14">
        <f t="shared" ca="1" si="391"/>
        <v>1.01226058</v>
      </c>
      <c r="I1305" s="13">
        <f t="shared" si="403"/>
        <v>2.1000000000000001E-2</v>
      </c>
      <c r="J1305" s="33">
        <f t="shared" si="392"/>
        <v>45015</v>
      </c>
      <c r="K1305" s="2">
        <f t="shared" si="393"/>
        <v>24</v>
      </c>
      <c r="L1305" s="17">
        <f t="shared" si="394"/>
        <v>24</v>
      </c>
      <c r="M1305" s="12">
        <f t="shared" si="395"/>
        <v>1.00198125</v>
      </c>
      <c r="N1305" s="12">
        <f t="shared" ca="1" si="396"/>
        <v>1.0142661209999999</v>
      </c>
      <c r="O1305" s="17">
        <f t="shared" si="397"/>
        <v>0</v>
      </c>
      <c r="P1305" s="14">
        <f t="shared" ca="1" si="398"/>
        <v>14.266120989999999</v>
      </c>
      <c r="Q1305" s="21">
        <f t="shared" si="401"/>
        <v>0</v>
      </c>
      <c r="R1305" s="14">
        <f t="shared" si="404"/>
        <v>0</v>
      </c>
      <c r="S1305" s="4" t="str">
        <f t="shared" si="399"/>
        <v>J=</v>
      </c>
      <c r="T1305" s="33">
        <f t="shared" si="400"/>
        <v>45201</v>
      </c>
      <c r="U1305" s="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</row>
    <row r="1306" spans="1:148" x14ac:dyDescent="0.15">
      <c r="A1306" s="41">
        <f t="shared" si="402"/>
        <v>45055</v>
      </c>
      <c r="B1306" s="15">
        <f t="shared" ca="1" si="387"/>
        <v>1014.864932</v>
      </c>
      <c r="C1306" s="14">
        <f t="shared" si="388"/>
        <v>1000</v>
      </c>
      <c r="D1306" s="13">
        <f ca="1">IF(A1306&lt;$B$1,VLOOKUP(A1306,[1]DI!$A$4:$B$15000,2,FALSE),0)</f>
        <v>0.13650000000000001</v>
      </c>
      <c r="E1306" s="14">
        <f t="shared" ca="1" si="389"/>
        <v>1.00050788</v>
      </c>
      <c r="F1306" s="14">
        <f ca="1">(TRUNC(PRODUCT($E$12:$E1305),16))</f>
        <v>1.2711847077933001</v>
      </c>
      <c r="G1306" s="14">
        <f t="shared" ca="1" si="390"/>
        <v>1.2551505551002899</v>
      </c>
      <c r="H1306" s="14">
        <f t="shared" ca="1" si="391"/>
        <v>1.0127746799999999</v>
      </c>
      <c r="I1306" s="13">
        <f t="shared" si="403"/>
        <v>2.1000000000000001E-2</v>
      </c>
      <c r="J1306" s="33">
        <f t="shared" si="392"/>
        <v>45015</v>
      </c>
      <c r="K1306" s="2">
        <f t="shared" si="393"/>
        <v>25</v>
      </c>
      <c r="L1306" s="17">
        <f t="shared" si="394"/>
        <v>25</v>
      </c>
      <c r="M1306" s="12">
        <f t="shared" si="395"/>
        <v>1.002063887</v>
      </c>
      <c r="N1306" s="12">
        <f t="shared" ca="1" si="396"/>
        <v>1.0148649320000001</v>
      </c>
      <c r="O1306" s="17">
        <f t="shared" si="397"/>
        <v>0</v>
      </c>
      <c r="P1306" s="14">
        <f t="shared" ca="1" si="398"/>
        <v>14.864932</v>
      </c>
      <c r="Q1306" s="21">
        <f t="shared" si="401"/>
        <v>0</v>
      </c>
      <c r="R1306" s="14">
        <f t="shared" si="404"/>
        <v>0</v>
      </c>
      <c r="S1306" s="4" t="str">
        <f t="shared" si="399"/>
        <v>J=</v>
      </c>
      <c r="T1306" s="33">
        <f t="shared" si="400"/>
        <v>45201</v>
      </c>
      <c r="U1306" s="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</row>
    <row r="1307" spans="1:148" x14ac:dyDescent="0.15">
      <c r="A1307" s="41">
        <f t="shared" si="402"/>
        <v>45056</v>
      </c>
      <c r="B1307" s="15">
        <f t="shared" ca="1" si="387"/>
        <v>1015.464106</v>
      </c>
      <c r="C1307" s="14">
        <f t="shared" si="388"/>
        <v>1000</v>
      </c>
      <c r="D1307" s="13">
        <f ca="1">IF(A1307&lt;$B$1,VLOOKUP(A1307,[1]DI!$A$4:$B$15000,2,FALSE),0)</f>
        <v>0.13650000000000001</v>
      </c>
      <c r="E1307" s="14">
        <f t="shared" ca="1" si="389"/>
        <v>1.00050788</v>
      </c>
      <c r="F1307" s="14">
        <f ca="1">(TRUNC(PRODUCT($E$12:$E1306),16))</f>
        <v>1.2718303170826999</v>
      </c>
      <c r="G1307" s="14">
        <f t="shared" ca="1" si="390"/>
        <v>1.2551505551002899</v>
      </c>
      <c r="H1307" s="14">
        <f t="shared" ca="1" si="391"/>
        <v>1.01328905</v>
      </c>
      <c r="I1307" s="13">
        <f t="shared" si="403"/>
        <v>2.1000000000000001E-2</v>
      </c>
      <c r="J1307" s="33">
        <f t="shared" si="392"/>
        <v>45015</v>
      </c>
      <c r="K1307" s="2">
        <f t="shared" si="393"/>
        <v>26</v>
      </c>
      <c r="L1307" s="17">
        <f t="shared" si="394"/>
        <v>26</v>
      </c>
      <c r="M1307" s="12">
        <f t="shared" si="395"/>
        <v>1.002146531</v>
      </c>
      <c r="N1307" s="12">
        <f t="shared" ca="1" si="396"/>
        <v>1.015464106</v>
      </c>
      <c r="O1307" s="17">
        <f t="shared" si="397"/>
        <v>0</v>
      </c>
      <c r="P1307" s="14">
        <f t="shared" ca="1" si="398"/>
        <v>15.464105999999999</v>
      </c>
      <c r="Q1307" s="21">
        <f t="shared" si="401"/>
        <v>0</v>
      </c>
      <c r="R1307" s="14">
        <f t="shared" si="404"/>
        <v>0</v>
      </c>
      <c r="S1307" s="4" t="str">
        <f t="shared" si="399"/>
        <v>J=</v>
      </c>
      <c r="T1307" s="33">
        <f t="shared" si="400"/>
        <v>45201</v>
      </c>
      <c r="U1307" s="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</row>
    <row r="1308" spans="1:148" x14ac:dyDescent="0.15">
      <c r="A1308" s="41">
        <f t="shared" si="402"/>
        <v>45057</v>
      </c>
      <c r="B1308" s="15">
        <f t="shared" ca="1" si="387"/>
        <v>1016.06363299</v>
      </c>
      <c r="C1308" s="14">
        <f t="shared" si="388"/>
        <v>1000</v>
      </c>
      <c r="D1308" s="13">
        <f ca="1">IF(A1308&lt;$B$1,VLOOKUP(A1308,[1]DI!$A$4:$B$15000,2,FALSE),0)</f>
        <v>0.13650000000000001</v>
      </c>
      <c r="E1308" s="14">
        <f t="shared" ca="1" si="389"/>
        <v>1.00050788</v>
      </c>
      <c r="F1308" s="14">
        <f ca="1">(TRUNC(PRODUCT($E$12:$E1307),16))</f>
        <v>1.2724762542641399</v>
      </c>
      <c r="G1308" s="14">
        <f t="shared" ca="1" si="390"/>
        <v>1.2551505551002899</v>
      </c>
      <c r="H1308" s="14">
        <f t="shared" ca="1" si="391"/>
        <v>1.0138036800000001</v>
      </c>
      <c r="I1308" s="13">
        <f t="shared" si="403"/>
        <v>2.1000000000000001E-2</v>
      </c>
      <c r="J1308" s="33">
        <f t="shared" si="392"/>
        <v>45015</v>
      </c>
      <c r="K1308" s="2">
        <f t="shared" si="393"/>
        <v>27</v>
      </c>
      <c r="L1308" s="17">
        <f t="shared" si="394"/>
        <v>27</v>
      </c>
      <c r="M1308" s="12">
        <f t="shared" si="395"/>
        <v>1.002229182</v>
      </c>
      <c r="N1308" s="12">
        <f t="shared" ca="1" si="396"/>
        <v>1.0160636329999999</v>
      </c>
      <c r="O1308" s="17">
        <f t="shared" si="397"/>
        <v>0</v>
      </c>
      <c r="P1308" s="14">
        <f t="shared" ca="1" si="398"/>
        <v>16.063632989999999</v>
      </c>
      <c r="Q1308" s="21">
        <f t="shared" si="401"/>
        <v>0</v>
      </c>
      <c r="R1308" s="14">
        <f t="shared" si="404"/>
        <v>0</v>
      </c>
      <c r="S1308" s="4" t="str">
        <f t="shared" si="399"/>
        <v>J=</v>
      </c>
      <c r="T1308" s="33">
        <f t="shared" si="400"/>
        <v>45201</v>
      </c>
      <c r="U1308" s="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</row>
    <row r="1309" spans="1:148" x14ac:dyDescent="0.15">
      <c r="A1309" s="41">
        <f t="shared" si="402"/>
        <v>45058</v>
      </c>
      <c r="B1309" s="15">
        <f t="shared" ca="1" si="387"/>
        <v>1016.663511</v>
      </c>
      <c r="C1309" s="14">
        <f t="shared" si="388"/>
        <v>1000</v>
      </c>
      <c r="D1309" s="13">
        <f ca="1">IF(A1309&lt;$B$1,VLOOKUP(A1309,[1]DI!$A$4:$B$15000,2,FALSE),0)</f>
        <v>0.13650000000000001</v>
      </c>
      <c r="E1309" s="14">
        <f t="shared" ca="1" si="389"/>
        <v>1.00050788</v>
      </c>
      <c r="F1309" s="14">
        <f ca="1">(TRUNC(PRODUCT($E$12:$E1308),16))</f>
        <v>1.27312251950415</v>
      </c>
      <c r="G1309" s="14">
        <f t="shared" ca="1" si="390"/>
        <v>1.2551505551002899</v>
      </c>
      <c r="H1309" s="14">
        <f t="shared" ca="1" si="391"/>
        <v>1.0143185699999999</v>
      </c>
      <c r="I1309" s="13">
        <f t="shared" si="403"/>
        <v>2.1000000000000001E-2</v>
      </c>
      <c r="J1309" s="33">
        <f t="shared" si="392"/>
        <v>45015</v>
      </c>
      <c r="K1309" s="2">
        <f t="shared" si="393"/>
        <v>28</v>
      </c>
      <c r="L1309" s="17">
        <f t="shared" si="394"/>
        <v>28</v>
      </c>
      <c r="M1309" s="12">
        <f t="shared" si="395"/>
        <v>1.0023118390000001</v>
      </c>
      <c r="N1309" s="12">
        <f t="shared" ca="1" si="396"/>
        <v>1.016663511</v>
      </c>
      <c r="O1309" s="17">
        <f t="shared" si="397"/>
        <v>0</v>
      </c>
      <c r="P1309" s="14">
        <f t="shared" ca="1" si="398"/>
        <v>16.663511</v>
      </c>
      <c r="Q1309" s="21">
        <f t="shared" si="401"/>
        <v>0</v>
      </c>
      <c r="R1309" s="14">
        <f t="shared" si="404"/>
        <v>0</v>
      </c>
      <c r="S1309" s="4" t="str">
        <f t="shared" si="399"/>
        <v>J=</v>
      </c>
      <c r="T1309" s="33">
        <f t="shared" si="400"/>
        <v>45201</v>
      </c>
      <c r="U1309" s="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</row>
    <row r="1310" spans="1:148" x14ac:dyDescent="0.15">
      <c r="A1310" s="41">
        <f t="shared" si="402"/>
        <v>45059</v>
      </c>
      <c r="B1310" s="15">
        <f t="shared" ca="1" si="387"/>
        <v>1017.263743</v>
      </c>
      <c r="C1310" s="14">
        <f t="shared" si="388"/>
        <v>1000</v>
      </c>
      <c r="D1310" s="13">
        <f ca="1">IF(A1310&lt;$B$1,VLOOKUP(A1310,[1]DI!$A$4:$B$15000,2,FALSE),0)</f>
        <v>0</v>
      </c>
      <c r="E1310" s="14">
        <f t="shared" ca="1" si="389"/>
        <v>1</v>
      </c>
      <c r="F1310" s="14">
        <f ca="1">(TRUNC(PRODUCT($E$12:$E1309),16))</f>
        <v>1.27376911296936</v>
      </c>
      <c r="G1310" s="14">
        <f t="shared" ca="1" si="390"/>
        <v>1.2551505551002899</v>
      </c>
      <c r="H1310" s="14">
        <f t="shared" ca="1" si="391"/>
        <v>1.0148337199999999</v>
      </c>
      <c r="I1310" s="13">
        <f t="shared" si="403"/>
        <v>2.1000000000000001E-2</v>
      </c>
      <c r="J1310" s="33">
        <f t="shared" si="392"/>
        <v>45015</v>
      </c>
      <c r="K1310" s="2">
        <f t="shared" si="393"/>
        <v>28</v>
      </c>
      <c r="L1310" s="17">
        <f t="shared" si="394"/>
        <v>29</v>
      </c>
      <c r="M1310" s="12">
        <f t="shared" si="395"/>
        <v>1.002394504</v>
      </c>
      <c r="N1310" s="12">
        <f t="shared" ca="1" si="396"/>
        <v>1.017263743</v>
      </c>
      <c r="O1310" s="17">
        <f t="shared" si="397"/>
        <v>0</v>
      </c>
      <c r="P1310" s="14">
        <f t="shared" ca="1" si="398"/>
        <v>17.263743000000002</v>
      </c>
      <c r="Q1310" s="21">
        <f t="shared" si="401"/>
        <v>0</v>
      </c>
      <c r="R1310" s="14">
        <f t="shared" si="404"/>
        <v>0</v>
      </c>
      <c r="S1310" s="4" t="str">
        <f t="shared" si="399"/>
        <v>J=</v>
      </c>
      <c r="T1310" s="33">
        <f t="shared" si="400"/>
        <v>45201</v>
      </c>
      <c r="U1310" s="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</row>
    <row r="1311" spans="1:148" x14ac:dyDescent="0.15">
      <c r="A1311" s="41">
        <f t="shared" si="402"/>
        <v>45060</v>
      </c>
      <c r="B1311" s="15">
        <f t="shared" ca="1" si="387"/>
        <v>1017.263743</v>
      </c>
      <c r="C1311" s="14">
        <f t="shared" si="388"/>
        <v>1000</v>
      </c>
      <c r="D1311" s="13">
        <f ca="1">IF(A1311&lt;$B$1,VLOOKUP(A1311,[1]DI!$A$4:$B$15000,2,FALSE),0)</f>
        <v>0</v>
      </c>
      <c r="E1311" s="14">
        <f t="shared" ca="1" si="389"/>
        <v>1</v>
      </c>
      <c r="F1311" s="14">
        <f ca="1">(TRUNC(PRODUCT($E$12:$E1310),16))</f>
        <v>1.27376911296936</v>
      </c>
      <c r="G1311" s="14">
        <f t="shared" ca="1" si="390"/>
        <v>1.2551505551002899</v>
      </c>
      <c r="H1311" s="14">
        <f t="shared" ca="1" si="391"/>
        <v>1.0148337199999999</v>
      </c>
      <c r="I1311" s="13">
        <f t="shared" si="403"/>
        <v>2.1000000000000001E-2</v>
      </c>
      <c r="J1311" s="33">
        <f t="shared" si="392"/>
        <v>45015</v>
      </c>
      <c r="K1311" s="2">
        <f t="shared" si="393"/>
        <v>28</v>
      </c>
      <c r="L1311" s="17">
        <f t="shared" si="394"/>
        <v>29</v>
      </c>
      <c r="M1311" s="12">
        <f t="shared" si="395"/>
        <v>1.002394504</v>
      </c>
      <c r="N1311" s="12">
        <f t="shared" ca="1" si="396"/>
        <v>1.017263743</v>
      </c>
      <c r="O1311" s="17">
        <f t="shared" si="397"/>
        <v>0</v>
      </c>
      <c r="P1311" s="14">
        <f t="shared" ca="1" si="398"/>
        <v>17.263743000000002</v>
      </c>
      <c r="Q1311" s="21">
        <f t="shared" si="401"/>
        <v>0</v>
      </c>
      <c r="R1311" s="14">
        <f t="shared" si="404"/>
        <v>0</v>
      </c>
      <c r="S1311" s="4" t="str">
        <f t="shared" si="399"/>
        <v>J=</v>
      </c>
      <c r="T1311" s="33">
        <f t="shared" si="400"/>
        <v>45201</v>
      </c>
      <c r="U1311" s="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</row>
    <row r="1312" spans="1:148" x14ac:dyDescent="0.15">
      <c r="A1312" s="41">
        <f t="shared" si="402"/>
        <v>45061</v>
      </c>
      <c r="B1312" s="15">
        <f t="shared" ca="1" si="387"/>
        <v>1017.263743</v>
      </c>
      <c r="C1312" s="14">
        <f t="shared" si="388"/>
        <v>1000</v>
      </c>
      <c r="D1312" s="13">
        <f ca="1">IF(A1312&lt;$B$1,VLOOKUP(A1312,[1]DI!$A$4:$B$15000,2,FALSE),0)</f>
        <v>0.13650000000000001</v>
      </c>
      <c r="E1312" s="14">
        <f t="shared" ca="1" si="389"/>
        <v>1.00050788</v>
      </c>
      <c r="F1312" s="14">
        <f ca="1">(TRUNC(PRODUCT($E$12:$E1311),16))</f>
        <v>1.27376911296936</v>
      </c>
      <c r="G1312" s="14">
        <f t="shared" ca="1" si="390"/>
        <v>1.2551505551002899</v>
      </c>
      <c r="H1312" s="14">
        <f t="shared" ca="1" si="391"/>
        <v>1.0148337199999999</v>
      </c>
      <c r="I1312" s="13">
        <f t="shared" si="403"/>
        <v>2.1000000000000001E-2</v>
      </c>
      <c r="J1312" s="33">
        <f t="shared" si="392"/>
        <v>45015</v>
      </c>
      <c r="K1312" s="2">
        <f t="shared" si="393"/>
        <v>29</v>
      </c>
      <c r="L1312" s="17">
        <f t="shared" si="394"/>
        <v>29</v>
      </c>
      <c r="M1312" s="12">
        <f t="shared" si="395"/>
        <v>1.002394504</v>
      </c>
      <c r="N1312" s="12">
        <f t="shared" ca="1" si="396"/>
        <v>1.017263743</v>
      </c>
      <c r="O1312" s="17">
        <f t="shared" si="397"/>
        <v>0</v>
      </c>
      <c r="P1312" s="14">
        <f t="shared" ca="1" si="398"/>
        <v>17.263743000000002</v>
      </c>
      <c r="Q1312" s="21">
        <f t="shared" si="401"/>
        <v>0</v>
      </c>
      <c r="R1312" s="14">
        <f t="shared" si="404"/>
        <v>0</v>
      </c>
      <c r="S1312" s="4" t="str">
        <f t="shared" si="399"/>
        <v>J=</v>
      </c>
      <c r="T1312" s="33">
        <f t="shared" si="400"/>
        <v>45201</v>
      </c>
      <c r="U1312" s="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</row>
    <row r="1313" spans="1:148" x14ac:dyDescent="0.15">
      <c r="A1313" s="41">
        <f t="shared" si="402"/>
        <v>45062</v>
      </c>
      <c r="B1313" s="15">
        <f t="shared" ca="1" si="387"/>
        <v>1017.864338</v>
      </c>
      <c r="C1313" s="14">
        <f t="shared" si="388"/>
        <v>1000</v>
      </c>
      <c r="D1313" s="13">
        <f ca="1">IF(A1313&lt;$B$1,VLOOKUP(A1313,[1]DI!$A$4:$B$15000,2,FALSE),0)</f>
        <v>0.13650000000000001</v>
      </c>
      <c r="E1313" s="14">
        <f t="shared" ca="1" si="389"/>
        <v>1.00050788</v>
      </c>
      <c r="F1313" s="14">
        <f ca="1">(TRUNC(PRODUCT($E$12:$E1312),16))</f>
        <v>1.2744160348264499</v>
      </c>
      <c r="G1313" s="14">
        <f t="shared" ca="1" si="390"/>
        <v>1.2551505551002899</v>
      </c>
      <c r="H1313" s="14">
        <f t="shared" ca="1" si="391"/>
        <v>1.0153491400000001</v>
      </c>
      <c r="I1313" s="13">
        <f t="shared" si="403"/>
        <v>2.1000000000000001E-2</v>
      </c>
      <c r="J1313" s="33">
        <f t="shared" si="392"/>
        <v>45015</v>
      </c>
      <c r="K1313" s="2">
        <f t="shared" si="393"/>
        <v>30</v>
      </c>
      <c r="L1313" s="17">
        <f t="shared" si="394"/>
        <v>30</v>
      </c>
      <c r="M1313" s="12">
        <f t="shared" si="395"/>
        <v>1.0024771750000001</v>
      </c>
      <c r="N1313" s="12">
        <f t="shared" ca="1" si="396"/>
        <v>1.0178643380000001</v>
      </c>
      <c r="O1313" s="17">
        <f t="shared" si="397"/>
        <v>0</v>
      </c>
      <c r="P1313" s="14">
        <f t="shared" ca="1" si="398"/>
        <v>17.864338</v>
      </c>
      <c r="Q1313" s="21">
        <f t="shared" si="401"/>
        <v>0</v>
      </c>
      <c r="R1313" s="14">
        <f t="shared" si="404"/>
        <v>0</v>
      </c>
      <c r="S1313" s="4" t="str">
        <f t="shared" si="399"/>
        <v>J=</v>
      </c>
      <c r="T1313" s="33">
        <f t="shared" si="400"/>
        <v>45201</v>
      </c>
      <c r="U1313" s="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</row>
    <row r="1314" spans="1:148" x14ac:dyDescent="0.15">
      <c r="A1314" s="41">
        <f t="shared" si="402"/>
        <v>45063</v>
      </c>
      <c r="B1314" s="15">
        <f t="shared" ca="1" si="387"/>
        <v>1018.465275</v>
      </c>
      <c r="C1314" s="14">
        <f t="shared" si="388"/>
        <v>1000</v>
      </c>
      <c r="D1314" s="13">
        <f ca="1">IF(A1314&lt;$B$1,VLOOKUP(A1314,[1]DI!$A$4:$B$15000,2,FALSE),0)</f>
        <v>0.13650000000000001</v>
      </c>
      <c r="E1314" s="14">
        <f t="shared" ca="1" si="389"/>
        <v>1.00050788</v>
      </c>
      <c r="F1314" s="14">
        <f ca="1">(TRUNC(PRODUCT($E$12:$E1313),16))</f>
        <v>1.2750632852422199</v>
      </c>
      <c r="G1314" s="14">
        <f t="shared" ca="1" si="390"/>
        <v>1.2551505551002899</v>
      </c>
      <c r="H1314" s="14">
        <f t="shared" ca="1" si="391"/>
        <v>1.0158648100000001</v>
      </c>
      <c r="I1314" s="13">
        <f t="shared" si="403"/>
        <v>2.1000000000000001E-2</v>
      </c>
      <c r="J1314" s="33">
        <f t="shared" si="392"/>
        <v>45015</v>
      </c>
      <c r="K1314" s="2">
        <f t="shared" si="393"/>
        <v>31</v>
      </c>
      <c r="L1314" s="17">
        <f t="shared" si="394"/>
        <v>31</v>
      </c>
      <c r="M1314" s="12">
        <f t="shared" si="395"/>
        <v>1.0025598529999999</v>
      </c>
      <c r="N1314" s="12">
        <f t="shared" ca="1" si="396"/>
        <v>1.0184652750000001</v>
      </c>
      <c r="O1314" s="17">
        <f t="shared" si="397"/>
        <v>0</v>
      </c>
      <c r="P1314" s="14">
        <f t="shared" ca="1" si="398"/>
        <v>18.465274999999998</v>
      </c>
      <c r="Q1314" s="21">
        <f t="shared" si="401"/>
        <v>0</v>
      </c>
      <c r="R1314" s="14">
        <f t="shared" si="404"/>
        <v>0</v>
      </c>
      <c r="S1314" s="4" t="str">
        <f t="shared" si="399"/>
        <v>J=</v>
      </c>
      <c r="T1314" s="33">
        <f t="shared" si="400"/>
        <v>45201</v>
      </c>
      <c r="U1314" s="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</row>
    <row r="1315" spans="1:148" x14ac:dyDescent="0.15">
      <c r="A1315" s="41">
        <f t="shared" si="402"/>
        <v>45064</v>
      </c>
      <c r="B1315" s="15">
        <f t="shared" ca="1" si="387"/>
        <v>1019.0665750000001</v>
      </c>
      <c r="C1315" s="14">
        <f t="shared" si="388"/>
        <v>1000</v>
      </c>
      <c r="D1315" s="13">
        <f ca="1">IF(A1315&lt;$B$1,VLOOKUP(A1315,[1]DI!$A$4:$B$15000,2,FALSE),0)</f>
        <v>0.13650000000000001</v>
      </c>
      <c r="E1315" s="14">
        <f t="shared" ca="1" si="389"/>
        <v>1.00050788</v>
      </c>
      <c r="F1315" s="14">
        <f ca="1">(TRUNC(PRODUCT($E$12:$E1314),16))</f>
        <v>1.27571086438353</v>
      </c>
      <c r="G1315" s="14">
        <f t="shared" ca="1" si="390"/>
        <v>1.2551505551002899</v>
      </c>
      <c r="H1315" s="14">
        <f t="shared" ca="1" si="391"/>
        <v>1.0163807499999999</v>
      </c>
      <c r="I1315" s="13">
        <f t="shared" si="403"/>
        <v>2.1000000000000001E-2</v>
      </c>
      <c r="J1315" s="33">
        <f t="shared" si="392"/>
        <v>45015</v>
      </c>
      <c r="K1315" s="2">
        <f t="shared" si="393"/>
        <v>32</v>
      </c>
      <c r="L1315" s="17">
        <f t="shared" si="394"/>
        <v>32</v>
      </c>
      <c r="M1315" s="12">
        <f t="shared" si="395"/>
        <v>1.0026425379999999</v>
      </c>
      <c r="N1315" s="12">
        <f t="shared" ca="1" si="396"/>
        <v>1.0190665750000001</v>
      </c>
      <c r="O1315" s="17">
        <f t="shared" si="397"/>
        <v>0</v>
      </c>
      <c r="P1315" s="14">
        <f t="shared" ca="1" si="398"/>
        <v>19.066575</v>
      </c>
      <c r="Q1315" s="21">
        <f t="shared" si="401"/>
        <v>0</v>
      </c>
      <c r="R1315" s="14">
        <f t="shared" si="404"/>
        <v>0</v>
      </c>
      <c r="S1315" s="4" t="str">
        <f t="shared" si="399"/>
        <v>J=</v>
      </c>
      <c r="T1315" s="33">
        <f t="shared" si="400"/>
        <v>45201</v>
      </c>
      <c r="U1315" s="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</row>
    <row r="1316" spans="1:148" x14ac:dyDescent="0.15">
      <c r="A1316" s="41">
        <f t="shared" si="402"/>
        <v>45065</v>
      </c>
      <c r="B1316" s="15">
        <f t="shared" ca="1" si="387"/>
        <v>1019.668228</v>
      </c>
      <c r="C1316" s="14">
        <f t="shared" si="388"/>
        <v>1000</v>
      </c>
      <c r="D1316" s="13">
        <f ca="1">IF(A1316&lt;$B$1,VLOOKUP(A1316,[1]DI!$A$4:$B$15000,2,FALSE),0)</f>
        <v>0.13650000000000001</v>
      </c>
      <c r="E1316" s="14">
        <f t="shared" ca="1" si="389"/>
        <v>1.00050788</v>
      </c>
      <c r="F1316" s="14">
        <f ca="1">(TRUNC(PRODUCT($E$12:$E1315),16))</f>
        <v>1.27635877241733</v>
      </c>
      <c r="G1316" s="14">
        <f t="shared" ca="1" si="390"/>
        <v>1.2551505551002899</v>
      </c>
      <c r="H1316" s="14">
        <f t="shared" ca="1" si="391"/>
        <v>1.01689695</v>
      </c>
      <c r="I1316" s="13">
        <f t="shared" si="403"/>
        <v>2.1000000000000001E-2</v>
      </c>
      <c r="J1316" s="33">
        <f t="shared" si="392"/>
        <v>45015</v>
      </c>
      <c r="K1316" s="2">
        <f t="shared" si="393"/>
        <v>33</v>
      </c>
      <c r="L1316" s="17">
        <f t="shared" si="394"/>
        <v>33</v>
      </c>
      <c r="M1316" s="12">
        <f t="shared" si="395"/>
        <v>1.00272523</v>
      </c>
      <c r="N1316" s="12">
        <f t="shared" ca="1" si="396"/>
        <v>1.019668228</v>
      </c>
      <c r="O1316" s="17">
        <f t="shared" si="397"/>
        <v>0</v>
      </c>
      <c r="P1316" s="14">
        <f t="shared" ca="1" si="398"/>
        <v>19.668227999999999</v>
      </c>
      <c r="Q1316" s="21">
        <f t="shared" si="401"/>
        <v>0</v>
      </c>
      <c r="R1316" s="14">
        <f t="shared" si="404"/>
        <v>0</v>
      </c>
      <c r="S1316" s="4" t="str">
        <f t="shared" si="399"/>
        <v>J=</v>
      </c>
      <c r="T1316" s="33">
        <f t="shared" si="400"/>
        <v>45201</v>
      </c>
      <c r="U1316" s="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</row>
    <row r="1317" spans="1:148" x14ac:dyDescent="0.15">
      <c r="A1317" s="41">
        <f t="shared" si="402"/>
        <v>45066</v>
      </c>
      <c r="B1317" s="15">
        <f t="shared" ca="1" si="387"/>
        <v>1020.270234</v>
      </c>
      <c r="C1317" s="14">
        <f t="shared" si="388"/>
        <v>1000</v>
      </c>
      <c r="D1317" s="13">
        <f ca="1">IF(A1317&lt;$B$1,VLOOKUP(A1317,[1]DI!$A$4:$B$15000,2,FALSE),0)</f>
        <v>0</v>
      </c>
      <c r="E1317" s="14">
        <f t="shared" ca="1" si="389"/>
        <v>1</v>
      </c>
      <c r="F1317" s="14">
        <f ca="1">(TRUNC(PRODUCT($E$12:$E1316),16))</f>
        <v>1.27700700951067</v>
      </c>
      <c r="G1317" s="14">
        <f t="shared" ca="1" si="390"/>
        <v>1.2551505551002899</v>
      </c>
      <c r="H1317" s="14">
        <f t="shared" ca="1" si="391"/>
        <v>1.0174134100000001</v>
      </c>
      <c r="I1317" s="13">
        <f t="shared" si="403"/>
        <v>2.1000000000000001E-2</v>
      </c>
      <c r="J1317" s="33">
        <f t="shared" si="392"/>
        <v>45015</v>
      </c>
      <c r="K1317" s="2">
        <f t="shared" si="393"/>
        <v>33</v>
      </c>
      <c r="L1317" s="17">
        <f t="shared" si="394"/>
        <v>34</v>
      </c>
      <c r="M1317" s="12">
        <f t="shared" si="395"/>
        <v>1.002807928</v>
      </c>
      <c r="N1317" s="12">
        <f t="shared" ca="1" si="396"/>
        <v>1.0202702340000001</v>
      </c>
      <c r="O1317" s="17">
        <f t="shared" si="397"/>
        <v>0</v>
      </c>
      <c r="P1317" s="14">
        <f t="shared" ca="1" si="398"/>
        <v>20.270233999999999</v>
      </c>
      <c r="Q1317" s="21">
        <f t="shared" si="401"/>
        <v>0</v>
      </c>
      <c r="R1317" s="14">
        <f t="shared" si="404"/>
        <v>0</v>
      </c>
      <c r="S1317" s="4" t="str">
        <f t="shared" si="399"/>
        <v>J=</v>
      </c>
      <c r="T1317" s="33">
        <f t="shared" si="400"/>
        <v>45201</v>
      </c>
      <c r="U1317" s="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</row>
    <row r="1318" spans="1:148" x14ac:dyDescent="0.15">
      <c r="A1318" s="41">
        <f t="shared" si="402"/>
        <v>45067</v>
      </c>
      <c r="B1318" s="15">
        <f t="shared" ca="1" si="387"/>
        <v>1020.270234</v>
      </c>
      <c r="C1318" s="14">
        <f t="shared" si="388"/>
        <v>1000</v>
      </c>
      <c r="D1318" s="13">
        <f ca="1">IF(A1318&lt;$B$1,VLOOKUP(A1318,[1]DI!$A$4:$B$15000,2,FALSE),0)</f>
        <v>0</v>
      </c>
      <c r="E1318" s="14">
        <f t="shared" ca="1" si="389"/>
        <v>1</v>
      </c>
      <c r="F1318" s="14">
        <f ca="1">(TRUNC(PRODUCT($E$12:$E1317),16))</f>
        <v>1.27700700951067</v>
      </c>
      <c r="G1318" s="14">
        <f t="shared" ca="1" si="390"/>
        <v>1.2551505551002899</v>
      </c>
      <c r="H1318" s="14">
        <f t="shared" ca="1" si="391"/>
        <v>1.0174134100000001</v>
      </c>
      <c r="I1318" s="13">
        <f t="shared" si="403"/>
        <v>2.1000000000000001E-2</v>
      </c>
      <c r="J1318" s="33">
        <f t="shared" si="392"/>
        <v>45015</v>
      </c>
      <c r="K1318" s="2">
        <f t="shared" si="393"/>
        <v>33</v>
      </c>
      <c r="L1318" s="17">
        <f t="shared" si="394"/>
        <v>34</v>
      </c>
      <c r="M1318" s="12">
        <f t="shared" si="395"/>
        <v>1.002807928</v>
      </c>
      <c r="N1318" s="12">
        <f t="shared" ca="1" si="396"/>
        <v>1.0202702340000001</v>
      </c>
      <c r="O1318" s="17">
        <f t="shared" si="397"/>
        <v>0</v>
      </c>
      <c r="P1318" s="14">
        <f t="shared" ca="1" si="398"/>
        <v>20.270233999999999</v>
      </c>
      <c r="Q1318" s="21">
        <f t="shared" si="401"/>
        <v>0</v>
      </c>
      <c r="R1318" s="14">
        <f t="shared" si="404"/>
        <v>0</v>
      </c>
      <c r="S1318" s="4" t="str">
        <f t="shared" si="399"/>
        <v>J=</v>
      </c>
      <c r="T1318" s="33">
        <f t="shared" si="400"/>
        <v>45201</v>
      </c>
      <c r="U1318" s="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</row>
    <row r="1319" spans="1:148" x14ac:dyDescent="0.15">
      <c r="A1319" s="41">
        <f t="shared" si="402"/>
        <v>45068</v>
      </c>
      <c r="B1319" s="15">
        <f t="shared" ca="1" si="387"/>
        <v>1020.270234</v>
      </c>
      <c r="C1319" s="14">
        <f t="shared" si="388"/>
        <v>1000</v>
      </c>
      <c r="D1319" s="13">
        <f ca="1">IF(A1319&lt;$B$1,VLOOKUP(A1319,[1]DI!$A$4:$B$15000,2,FALSE),0)</f>
        <v>0.13650000000000001</v>
      </c>
      <c r="E1319" s="14">
        <f t="shared" ca="1" si="389"/>
        <v>1.00050788</v>
      </c>
      <c r="F1319" s="14">
        <f ca="1">(TRUNC(PRODUCT($E$12:$E1318),16))</f>
        <v>1.27700700951067</v>
      </c>
      <c r="G1319" s="14">
        <f t="shared" ca="1" si="390"/>
        <v>1.2551505551002899</v>
      </c>
      <c r="H1319" s="14">
        <f t="shared" ca="1" si="391"/>
        <v>1.0174134100000001</v>
      </c>
      <c r="I1319" s="13">
        <f t="shared" si="403"/>
        <v>2.1000000000000001E-2</v>
      </c>
      <c r="J1319" s="33">
        <f t="shared" si="392"/>
        <v>45015</v>
      </c>
      <c r="K1319" s="2">
        <f t="shared" si="393"/>
        <v>34</v>
      </c>
      <c r="L1319" s="17">
        <f t="shared" si="394"/>
        <v>34</v>
      </c>
      <c r="M1319" s="12">
        <f t="shared" si="395"/>
        <v>1.002807928</v>
      </c>
      <c r="N1319" s="12">
        <f t="shared" ca="1" si="396"/>
        <v>1.0202702340000001</v>
      </c>
      <c r="O1319" s="17">
        <f t="shared" si="397"/>
        <v>0</v>
      </c>
      <c r="P1319" s="14">
        <f t="shared" ca="1" si="398"/>
        <v>20.270233999999999</v>
      </c>
      <c r="Q1319" s="21">
        <f t="shared" si="401"/>
        <v>0</v>
      </c>
      <c r="R1319" s="14">
        <f t="shared" si="404"/>
        <v>0</v>
      </c>
      <c r="S1319" s="4" t="str">
        <f t="shared" si="399"/>
        <v>J=</v>
      </c>
      <c r="T1319" s="33">
        <f t="shared" si="400"/>
        <v>45201</v>
      </c>
      <c r="U1319" s="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</row>
    <row r="1320" spans="1:148" x14ac:dyDescent="0.15">
      <c r="A1320" s="41">
        <f t="shared" si="402"/>
        <v>45069</v>
      </c>
      <c r="B1320" s="15">
        <f t="shared" ca="1" si="387"/>
        <v>1020.87260299</v>
      </c>
      <c r="C1320" s="14">
        <f t="shared" si="388"/>
        <v>1000</v>
      </c>
      <c r="D1320" s="13">
        <f ca="1">IF(A1320&lt;$B$1,VLOOKUP(A1320,[1]DI!$A$4:$B$15000,2,FALSE),0)</f>
        <v>0.13650000000000001</v>
      </c>
      <c r="E1320" s="14">
        <f t="shared" ca="1" si="389"/>
        <v>1.00050788</v>
      </c>
      <c r="F1320" s="14">
        <f ca="1">(TRUNC(PRODUCT($E$12:$E1319),16))</f>
        <v>1.27765557583066</v>
      </c>
      <c r="G1320" s="14">
        <f t="shared" ca="1" si="390"/>
        <v>1.2551505551002899</v>
      </c>
      <c r="H1320" s="14">
        <f t="shared" ca="1" si="391"/>
        <v>1.01793014</v>
      </c>
      <c r="I1320" s="13">
        <f t="shared" si="403"/>
        <v>2.1000000000000001E-2</v>
      </c>
      <c r="J1320" s="33">
        <f t="shared" si="392"/>
        <v>45015</v>
      </c>
      <c r="K1320" s="2">
        <f t="shared" si="393"/>
        <v>35</v>
      </c>
      <c r="L1320" s="17">
        <f t="shared" si="394"/>
        <v>35</v>
      </c>
      <c r="M1320" s="12">
        <f t="shared" si="395"/>
        <v>1.0028906339999999</v>
      </c>
      <c r="N1320" s="12">
        <f t="shared" ca="1" si="396"/>
        <v>1.0208726029999999</v>
      </c>
      <c r="O1320" s="17">
        <f t="shared" si="397"/>
        <v>0</v>
      </c>
      <c r="P1320" s="14">
        <f t="shared" ca="1" si="398"/>
        <v>20.872602990000001</v>
      </c>
      <c r="Q1320" s="21">
        <f t="shared" si="401"/>
        <v>0</v>
      </c>
      <c r="R1320" s="14">
        <f t="shared" si="404"/>
        <v>0</v>
      </c>
      <c r="S1320" s="4" t="str">
        <f t="shared" si="399"/>
        <v>J=</v>
      </c>
      <c r="T1320" s="33">
        <f t="shared" si="400"/>
        <v>45201</v>
      </c>
      <c r="U1320" s="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</row>
    <row r="1321" spans="1:148" x14ac:dyDescent="0.15">
      <c r="A1321" s="41">
        <f t="shared" si="402"/>
        <v>45070</v>
      </c>
      <c r="B1321" s="15">
        <f t="shared" ca="1" si="387"/>
        <v>1021.475316</v>
      </c>
      <c r="C1321" s="14">
        <f t="shared" si="388"/>
        <v>1000</v>
      </c>
      <c r="D1321" s="13">
        <f ca="1">IF(A1321&lt;$B$1,VLOOKUP(A1321,[1]DI!$A$4:$B$15000,2,FALSE),0)</f>
        <v>0.13650000000000001</v>
      </c>
      <c r="E1321" s="14">
        <f t="shared" ca="1" si="389"/>
        <v>1.00050788</v>
      </c>
      <c r="F1321" s="14">
        <f ca="1">(TRUNC(PRODUCT($E$12:$E1320),16))</f>
        <v>1.27830447154451</v>
      </c>
      <c r="G1321" s="14">
        <f t="shared" ca="1" si="390"/>
        <v>1.2551505551002899</v>
      </c>
      <c r="H1321" s="14">
        <f t="shared" ca="1" si="391"/>
        <v>1.01844712</v>
      </c>
      <c r="I1321" s="13">
        <f t="shared" si="403"/>
        <v>2.1000000000000001E-2</v>
      </c>
      <c r="J1321" s="33">
        <f t="shared" si="392"/>
        <v>45015</v>
      </c>
      <c r="K1321" s="2">
        <f t="shared" si="393"/>
        <v>36</v>
      </c>
      <c r="L1321" s="17">
        <f t="shared" si="394"/>
        <v>36</v>
      </c>
      <c r="M1321" s="12">
        <f t="shared" si="395"/>
        <v>1.0029733460000001</v>
      </c>
      <c r="N1321" s="12">
        <f t="shared" ca="1" si="396"/>
        <v>1.0214753160000001</v>
      </c>
      <c r="O1321" s="17">
        <f t="shared" si="397"/>
        <v>0</v>
      </c>
      <c r="P1321" s="14">
        <f t="shared" ca="1" si="398"/>
        <v>21.475315999999999</v>
      </c>
      <c r="Q1321" s="21">
        <f t="shared" si="401"/>
        <v>0</v>
      </c>
      <c r="R1321" s="14">
        <f t="shared" si="404"/>
        <v>0</v>
      </c>
      <c r="S1321" s="4" t="str">
        <f t="shared" si="399"/>
        <v>J=</v>
      </c>
      <c r="T1321" s="33">
        <f t="shared" si="400"/>
        <v>45201</v>
      </c>
      <c r="U1321" s="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</row>
    <row r="1322" spans="1:148" x14ac:dyDescent="0.15">
      <c r="A1322" s="41">
        <f t="shared" si="402"/>
        <v>45071</v>
      </c>
      <c r="B1322" s="15">
        <f t="shared" ca="1" si="387"/>
        <v>1022.078391</v>
      </c>
      <c r="C1322" s="14">
        <f t="shared" si="388"/>
        <v>1000</v>
      </c>
      <c r="D1322" s="13">
        <f ca="1">IF(A1322&lt;$B$1,VLOOKUP(A1322,[1]DI!$A$4:$B$15000,2,FALSE),0)</f>
        <v>0.13650000000000001</v>
      </c>
      <c r="E1322" s="14">
        <f t="shared" ca="1" si="389"/>
        <v>1.00050788</v>
      </c>
      <c r="F1322" s="14">
        <f ca="1">(TRUNC(PRODUCT($E$12:$E1321),16))</f>
        <v>1.2789536968195201</v>
      </c>
      <c r="G1322" s="14">
        <f t="shared" ca="1" si="390"/>
        <v>1.2551505551002899</v>
      </c>
      <c r="H1322" s="14">
        <f t="shared" ca="1" si="391"/>
        <v>1.01896437</v>
      </c>
      <c r="I1322" s="13">
        <f t="shared" si="403"/>
        <v>2.1000000000000001E-2</v>
      </c>
      <c r="J1322" s="33">
        <f t="shared" si="392"/>
        <v>45015</v>
      </c>
      <c r="K1322" s="2">
        <f t="shared" si="393"/>
        <v>37</v>
      </c>
      <c r="L1322" s="17">
        <f t="shared" si="394"/>
        <v>37</v>
      </c>
      <c r="M1322" s="12">
        <f t="shared" si="395"/>
        <v>1.003056065</v>
      </c>
      <c r="N1322" s="12">
        <f t="shared" ca="1" si="396"/>
        <v>1.022078391</v>
      </c>
      <c r="O1322" s="17">
        <f t="shared" si="397"/>
        <v>0</v>
      </c>
      <c r="P1322" s="14">
        <f t="shared" ca="1" si="398"/>
        <v>22.078391</v>
      </c>
      <c r="Q1322" s="21">
        <f t="shared" si="401"/>
        <v>0</v>
      </c>
      <c r="R1322" s="14">
        <f t="shared" si="404"/>
        <v>0</v>
      </c>
      <c r="S1322" s="4" t="str">
        <f t="shared" si="399"/>
        <v>J=</v>
      </c>
      <c r="T1322" s="33">
        <f t="shared" si="400"/>
        <v>45201</v>
      </c>
      <c r="U1322" s="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</row>
    <row r="1323" spans="1:148" x14ac:dyDescent="0.15">
      <c r="A1323" s="41">
        <f t="shared" si="402"/>
        <v>45072</v>
      </c>
      <c r="B1323" s="15">
        <f t="shared" ca="1" si="387"/>
        <v>1022.68182099</v>
      </c>
      <c r="C1323" s="14">
        <f t="shared" si="388"/>
        <v>1000</v>
      </c>
      <c r="D1323" s="13">
        <f ca="1">IF(A1323&lt;$B$1,VLOOKUP(A1323,[1]DI!$A$4:$B$15000,2,FALSE),0)</f>
        <v>0.13650000000000001</v>
      </c>
      <c r="E1323" s="14">
        <f t="shared" ca="1" si="389"/>
        <v>1.00050788</v>
      </c>
      <c r="F1323" s="14">
        <f ca="1">(TRUNC(PRODUCT($E$12:$E1322),16))</f>
        <v>1.27960325182306</v>
      </c>
      <c r="G1323" s="14">
        <f t="shared" ca="1" si="390"/>
        <v>1.2551505551002899</v>
      </c>
      <c r="H1323" s="14">
        <f t="shared" ca="1" si="391"/>
        <v>1.0194818800000001</v>
      </c>
      <c r="I1323" s="13">
        <f t="shared" si="403"/>
        <v>2.1000000000000001E-2</v>
      </c>
      <c r="J1323" s="33">
        <f t="shared" si="392"/>
        <v>45015</v>
      </c>
      <c r="K1323" s="2">
        <f t="shared" si="393"/>
        <v>38</v>
      </c>
      <c r="L1323" s="17">
        <f t="shared" si="394"/>
        <v>38</v>
      </c>
      <c r="M1323" s="12">
        <f t="shared" si="395"/>
        <v>1.003138791</v>
      </c>
      <c r="N1323" s="12">
        <f t="shared" ca="1" si="396"/>
        <v>1.0226818209999999</v>
      </c>
      <c r="O1323" s="17">
        <f t="shared" si="397"/>
        <v>0</v>
      </c>
      <c r="P1323" s="14">
        <f t="shared" ca="1" si="398"/>
        <v>22.681820989999999</v>
      </c>
      <c r="Q1323" s="21">
        <f t="shared" si="401"/>
        <v>0</v>
      </c>
      <c r="R1323" s="14">
        <f t="shared" si="404"/>
        <v>0</v>
      </c>
      <c r="S1323" s="4" t="str">
        <f t="shared" si="399"/>
        <v>J=</v>
      </c>
      <c r="T1323" s="33">
        <f t="shared" si="400"/>
        <v>45201</v>
      </c>
      <c r="U1323" s="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</row>
    <row r="1324" spans="1:148" x14ac:dyDescent="0.15">
      <c r="A1324" s="41">
        <f t="shared" si="402"/>
        <v>45073</v>
      </c>
      <c r="B1324" s="15">
        <f t="shared" ca="1" si="387"/>
        <v>1023.285612</v>
      </c>
      <c r="C1324" s="14">
        <f t="shared" si="388"/>
        <v>1000</v>
      </c>
      <c r="D1324" s="13">
        <f ca="1">IF(A1324&lt;$B$1,VLOOKUP(A1324,[1]DI!$A$4:$B$15000,2,FALSE),0)</f>
        <v>0</v>
      </c>
      <c r="E1324" s="14">
        <f t="shared" ca="1" si="389"/>
        <v>1</v>
      </c>
      <c r="F1324" s="14">
        <f ca="1">(TRUNC(PRODUCT($E$12:$E1323),16))</f>
        <v>1.28025313672259</v>
      </c>
      <c r="G1324" s="14">
        <f t="shared" ca="1" si="390"/>
        <v>1.2551505551002899</v>
      </c>
      <c r="H1324" s="14">
        <f t="shared" ca="1" si="391"/>
        <v>1.0199996600000001</v>
      </c>
      <c r="I1324" s="13">
        <f t="shared" si="403"/>
        <v>2.1000000000000001E-2</v>
      </c>
      <c r="J1324" s="33">
        <f t="shared" si="392"/>
        <v>45015</v>
      </c>
      <c r="K1324" s="2">
        <f t="shared" si="393"/>
        <v>38</v>
      </c>
      <c r="L1324" s="17">
        <f t="shared" si="394"/>
        <v>39</v>
      </c>
      <c r="M1324" s="12">
        <f t="shared" si="395"/>
        <v>1.0032215229999999</v>
      </c>
      <c r="N1324" s="12">
        <f t="shared" ca="1" si="396"/>
        <v>1.023285612</v>
      </c>
      <c r="O1324" s="17">
        <f t="shared" si="397"/>
        <v>0</v>
      </c>
      <c r="P1324" s="14">
        <f t="shared" ca="1" si="398"/>
        <v>23.285612</v>
      </c>
      <c r="Q1324" s="21">
        <f t="shared" si="401"/>
        <v>0</v>
      </c>
      <c r="R1324" s="14">
        <f t="shared" si="404"/>
        <v>0</v>
      </c>
      <c r="S1324" s="4" t="str">
        <f t="shared" si="399"/>
        <v>J=</v>
      </c>
      <c r="T1324" s="33">
        <f t="shared" si="400"/>
        <v>45201</v>
      </c>
      <c r="U1324" s="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</row>
    <row r="1325" spans="1:148" x14ac:dyDescent="0.15">
      <c r="A1325" s="41">
        <f t="shared" si="402"/>
        <v>45074</v>
      </c>
      <c r="B1325" s="15">
        <f t="shared" ca="1" si="387"/>
        <v>1023.285612</v>
      </c>
      <c r="C1325" s="14">
        <f t="shared" si="388"/>
        <v>1000</v>
      </c>
      <c r="D1325" s="13">
        <f ca="1">IF(A1325&lt;$B$1,VLOOKUP(A1325,[1]DI!$A$4:$B$15000,2,FALSE),0)</f>
        <v>0</v>
      </c>
      <c r="E1325" s="14">
        <f t="shared" ca="1" si="389"/>
        <v>1</v>
      </c>
      <c r="F1325" s="14">
        <f ca="1">(TRUNC(PRODUCT($E$12:$E1324),16))</f>
        <v>1.28025313672259</v>
      </c>
      <c r="G1325" s="14">
        <f t="shared" ca="1" si="390"/>
        <v>1.2551505551002899</v>
      </c>
      <c r="H1325" s="14">
        <f t="shared" ca="1" si="391"/>
        <v>1.0199996600000001</v>
      </c>
      <c r="I1325" s="13">
        <f t="shared" si="403"/>
        <v>2.1000000000000001E-2</v>
      </c>
      <c r="J1325" s="33">
        <f t="shared" si="392"/>
        <v>45015</v>
      </c>
      <c r="K1325" s="2">
        <f t="shared" si="393"/>
        <v>38</v>
      </c>
      <c r="L1325" s="17">
        <f t="shared" si="394"/>
        <v>39</v>
      </c>
      <c r="M1325" s="12">
        <f t="shared" si="395"/>
        <v>1.0032215229999999</v>
      </c>
      <c r="N1325" s="12">
        <f t="shared" ca="1" si="396"/>
        <v>1.023285612</v>
      </c>
      <c r="O1325" s="17">
        <f t="shared" si="397"/>
        <v>0</v>
      </c>
      <c r="P1325" s="14">
        <f t="shared" ca="1" si="398"/>
        <v>23.285612</v>
      </c>
      <c r="Q1325" s="21">
        <f t="shared" si="401"/>
        <v>0</v>
      </c>
      <c r="R1325" s="14">
        <f t="shared" si="404"/>
        <v>0</v>
      </c>
      <c r="S1325" s="4" t="str">
        <f t="shared" si="399"/>
        <v>J=</v>
      </c>
      <c r="T1325" s="33">
        <f t="shared" si="400"/>
        <v>45201</v>
      </c>
      <c r="U1325" s="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</row>
    <row r="1326" spans="1:148" x14ac:dyDescent="0.15">
      <c r="A1326" s="41">
        <f t="shared" si="402"/>
        <v>45075</v>
      </c>
      <c r="B1326" s="15">
        <f t="shared" ca="1" si="387"/>
        <v>1023.285612</v>
      </c>
      <c r="C1326" s="14">
        <f t="shared" si="388"/>
        <v>1000</v>
      </c>
      <c r="D1326" s="13">
        <f ca="1">IF(A1326&lt;$B$1,VLOOKUP(A1326,[1]DI!$A$4:$B$15000,2,FALSE),0)</f>
        <v>0.13650000000000001</v>
      </c>
      <c r="E1326" s="14">
        <f t="shared" ca="1" si="389"/>
        <v>1.00050788</v>
      </c>
      <c r="F1326" s="14">
        <f ca="1">(TRUNC(PRODUCT($E$12:$E1325),16))</f>
        <v>1.28025313672259</v>
      </c>
      <c r="G1326" s="14">
        <f t="shared" ca="1" si="390"/>
        <v>1.2551505551002899</v>
      </c>
      <c r="H1326" s="14">
        <f t="shared" ca="1" si="391"/>
        <v>1.0199996600000001</v>
      </c>
      <c r="I1326" s="13">
        <f t="shared" si="403"/>
        <v>2.1000000000000001E-2</v>
      </c>
      <c r="J1326" s="33">
        <f t="shared" si="392"/>
        <v>45015</v>
      </c>
      <c r="K1326" s="2">
        <f t="shared" si="393"/>
        <v>39</v>
      </c>
      <c r="L1326" s="17">
        <f t="shared" si="394"/>
        <v>39</v>
      </c>
      <c r="M1326" s="12">
        <f t="shared" si="395"/>
        <v>1.0032215229999999</v>
      </c>
      <c r="N1326" s="12">
        <f t="shared" ca="1" si="396"/>
        <v>1.023285612</v>
      </c>
      <c r="O1326" s="17">
        <f t="shared" si="397"/>
        <v>0</v>
      </c>
      <c r="P1326" s="14">
        <f t="shared" ca="1" si="398"/>
        <v>23.285612</v>
      </c>
      <c r="Q1326" s="21">
        <f t="shared" si="401"/>
        <v>0</v>
      </c>
      <c r="R1326" s="14">
        <f t="shared" si="404"/>
        <v>0</v>
      </c>
      <c r="S1326" s="4" t="str">
        <f t="shared" si="399"/>
        <v>J=</v>
      </c>
      <c r="T1326" s="33">
        <f t="shared" si="400"/>
        <v>45201</v>
      </c>
      <c r="U1326" s="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</row>
    <row r="1327" spans="1:148" x14ac:dyDescent="0.15">
      <c r="A1327" s="41">
        <f t="shared" si="402"/>
        <v>45076</v>
      </c>
      <c r="B1327" s="15">
        <f t="shared" ca="1" si="387"/>
        <v>1023.889759</v>
      </c>
      <c r="C1327" s="14">
        <f t="shared" si="388"/>
        <v>1000</v>
      </c>
      <c r="D1327" s="13">
        <f ca="1">IF(A1327&lt;$B$1,VLOOKUP(A1327,[1]DI!$A$4:$B$15000,2,FALSE),0)</f>
        <v>0.13650000000000001</v>
      </c>
      <c r="E1327" s="14">
        <f t="shared" ca="1" si="389"/>
        <v>1.00050788</v>
      </c>
      <c r="F1327" s="14">
        <f ca="1">(TRUNC(PRODUCT($E$12:$E1326),16))</f>
        <v>1.28090335168567</v>
      </c>
      <c r="G1327" s="14">
        <f t="shared" ca="1" si="390"/>
        <v>1.2551505551002899</v>
      </c>
      <c r="H1327" s="14">
        <f t="shared" ca="1" si="391"/>
        <v>1.0205177000000001</v>
      </c>
      <c r="I1327" s="13">
        <f t="shared" si="403"/>
        <v>2.1000000000000001E-2</v>
      </c>
      <c r="J1327" s="33">
        <f t="shared" si="392"/>
        <v>45015</v>
      </c>
      <c r="K1327" s="2">
        <f t="shared" si="393"/>
        <v>40</v>
      </c>
      <c r="L1327" s="17">
        <f t="shared" si="394"/>
        <v>40</v>
      </c>
      <c r="M1327" s="12">
        <f t="shared" si="395"/>
        <v>1.003304263</v>
      </c>
      <c r="N1327" s="12">
        <f t="shared" ca="1" si="396"/>
        <v>1.023889759</v>
      </c>
      <c r="O1327" s="17">
        <f t="shared" si="397"/>
        <v>0</v>
      </c>
      <c r="P1327" s="14">
        <f t="shared" ca="1" si="398"/>
        <v>23.889759000000002</v>
      </c>
      <c r="Q1327" s="21">
        <f t="shared" si="401"/>
        <v>0</v>
      </c>
      <c r="R1327" s="14">
        <f t="shared" si="404"/>
        <v>0</v>
      </c>
      <c r="S1327" s="4" t="str">
        <f t="shared" si="399"/>
        <v>J=</v>
      </c>
      <c r="T1327" s="33">
        <f t="shared" si="400"/>
        <v>45201</v>
      </c>
      <c r="U1327" s="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</row>
    <row r="1328" spans="1:148" x14ac:dyDescent="0.15">
      <c r="A1328" s="41">
        <f t="shared" si="402"/>
        <v>45077</v>
      </c>
      <c r="B1328" s="15">
        <f t="shared" ca="1" si="387"/>
        <v>1024.4942579999999</v>
      </c>
      <c r="C1328" s="14">
        <f t="shared" si="388"/>
        <v>1000</v>
      </c>
      <c r="D1328" s="13">
        <f ca="1">IF(A1328&lt;$B$1,VLOOKUP(A1328,[1]DI!$A$4:$B$15000,2,FALSE),0)</f>
        <v>0.13650000000000001</v>
      </c>
      <c r="E1328" s="14">
        <f t="shared" ca="1" si="389"/>
        <v>1.00050788</v>
      </c>
      <c r="F1328" s="14">
        <f ca="1">(TRUNC(PRODUCT($E$12:$E1327),16))</f>
        <v>1.28155389687993</v>
      </c>
      <c r="G1328" s="14">
        <f t="shared" ca="1" si="390"/>
        <v>1.2551505551002899</v>
      </c>
      <c r="H1328" s="14">
        <f t="shared" ca="1" si="391"/>
        <v>1.0210360000000001</v>
      </c>
      <c r="I1328" s="13">
        <f t="shared" si="403"/>
        <v>2.1000000000000001E-2</v>
      </c>
      <c r="J1328" s="33">
        <f t="shared" si="392"/>
        <v>45015</v>
      </c>
      <c r="K1328" s="2">
        <f t="shared" si="393"/>
        <v>41</v>
      </c>
      <c r="L1328" s="17">
        <f t="shared" si="394"/>
        <v>41</v>
      </c>
      <c r="M1328" s="12">
        <f t="shared" si="395"/>
        <v>1.0033870090000001</v>
      </c>
      <c r="N1328" s="12">
        <f t="shared" ca="1" si="396"/>
        <v>1.024494258</v>
      </c>
      <c r="O1328" s="17">
        <f t="shared" si="397"/>
        <v>0</v>
      </c>
      <c r="P1328" s="14">
        <f t="shared" ca="1" si="398"/>
        <v>24.494257999999999</v>
      </c>
      <c r="Q1328" s="21">
        <f t="shared" si="401"/>
        <v>0</v>
      </c>
      <c r="R1328" s="14">
        <f t="shared" si="404"/>
        <v>0</v>
      </c>
      <c r="S1328" s="4" t="str">
        <f t="shared" si="399"/>
        <v>J=</v>
      </c>
      <c r="T1328" s="33">
        <f t="shared" si="400"/>
        <v>45201</v>
      </c>
      <c r="U1328" s="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</row>
    <row r="1329" spans="1:148" x14ac:dyDescent="0.15">
      <c r="A1329" s="41">
        <f t="shared" si="402"/>
        <v>45078</v>
      </c>
      <c r="B1329" s="15">
        <f t="shared" ca="1" si="387"/>
        <v>1025.099111</v>
      </c>
      <c r="C1329" s="14">
        <f t="shared" si="388"/>
        <v>1000</v>
      </c>
      <c r="D1329" s="13">
        <f ca="1">IF(A1329&lt;$B$1,VLOOKUP(A1329,[1]DI!$A$4:$B$15000,2,FALSE),0)</f>
        <v>0.13650000000000001</v>
      </c>
      <c r="E1329" s="14">
        <f t="shared" ca="1" si="389"/>
        <v>1.00050788</v>
      </c>
      <c r="F1329" s="14">
        <f ca="1">(TRUNC(PRODUCT($E$12:$E1328),16))</f>
        <v>1.2822047724730701</v>
      </c>
      <c r="G1329" s="14">
        <f t="shared" ca="1" si="390"/>
        <v>1.2551505551002899</v>
      </c>
      <c r="H1329" s="14">
        <f t="shared" ca="1" si="391"/>
        <v>1.02155456</v>
      </c>
      <c r="I1329" s="13">
        <f t="shared" si="403"/>
        <v>2.1000000000000001E-2</v>
      </c>
      <c r="J1329" s="33">
        <f t="shared" si="392"/>
        <v>45015</v>
      </c>
      <c r="K1329" s="2">
        <f t="shared" si="393"/>
        <v>42</v>
      </c>
      <c r="L1329" s="17">
        <f t="shared" si="394"/>
        <v>42</v>
      </c>
      <c r="M1329" s="12">
        <f t="shared" si="395"/>
        <v>1.0034697619999999</v>
      </c>
      <c r="N1329" s="12">
        <f t="shared" ca="1" si="396"/>
        <v>1.0250991110000001</v>
      </c>
      <c r="O1329" s="17">
        <f t="shared" si="397"/>
        <v>0</v>
      </c>
      <c r="P1329" s="14">
        <f t="shared" ca="1" si="398"/>
        <v>25.099111000000001</v>
      </c>
      <c r="Q1329" s="21">
        <f t="shared" si="401"/>
        <v>0</v>
      </c>
      <c r="R1329" s="14">
        <f t="shared" si="404"/>
        <v>0</v>
      </c>
      <c r="S1329" s="4" t="str">
        <f t="shared" si="399"/>
        <v>J=</v>
      </c>
      <c r="T1329" s="33">
        <f t="shared" si="400"/>
        <v>45201</v>
      </c>
      <c r="U1329" s="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</row>
    <row r="1330" spans="1:148" x14ac:dyDescent="0.15">
      <c r="A1330" s="41">
        <f t="shared" si="402"/>
        <v>45079</v>
      </c>
      <c r="B1330" s="15">
        <f t="shared" ca="1" si="387"/>
        <v>1025.704328</v>
      </c>
      <c r="C1330" s="14">
        <f t="shared" si="388"/>
        <v>1000</v>
      </c>
      <c r="D1330" s="13">
        <f ca="1">IF(A1330&lt;$B$1,VLOOKUP(A1330,[1]DI!$A$4:$B$15000,2,FALSE),0)</f>
        <v>0.13650000000000001</v>
      </c>
      <c r="E1330" s="14">
        <f t="shared" ca="1" si="389"/>
        <v>1.00050788</v>
      </c>
      <c r="F1330" s="14">
        <f ca="1">(TRUNC(PRODUCT($E$12:$E1329),16))</f>
        <v>1.2828559786329199</v>
      </c>
      <c r="G1330" s="14">
        <f t="shared" ca="1" si="390"/>
        <v>1.2551505551002899</v>
      </c>
      <c r="H1330" s="14">
        <f t="shared" ca="1" si="391"/>
        <v>1.0220733900000001</v>
      </c>
      <c r="I1330" s="13">
        <f t="shared" si="403"/>
        <v>2.1000000000000001E-2</v>
      </c>
      <c r="J1330" s="33">
        <f t="shared" si="392"/>
        <v>45015</v>
      </c>
      <c r="K1330" s="2">
        <f t="shared" si="393"/>
        <v>43</v>
      </c>
      <c r="L1330" s="17">
        <f t="shared" si="394"/>
        <v>43</v>
      </c>
      <c r="M1330" s="12">
        <f t="shared" si="395"/>
        <v>1.0035525219999999</v>
      </c>
      <c r="N1330" s="12">
        <f t="shared" ca="1" si="396"/>
        <v>1.025704328</v>
      </c>
      <c r="O1330" s="17">
        <f t="shared" si="397"/>
        <v>0</v>
      </c>
      <c r="P1330" s="14">
        <f t="shared" ca="1" si="398"/>
        <v>25.704328</v>
      </c>
      <c r="Q1330" s="21">
        <f t="shared" si="401"/>
        <v>0</v>
      </c>
      <c r="R1330" s="14">
        <f t="shared" si="404"/>
        <v>0</v>
      </c>
      <c r="S1330" s="4" t="str">
        <f t="shared" si="399"/>
        <v>J=</v>
      </c>
      <c r="T1330" s="33">
        <f t="shared" si="400"/>
        <v>45201</v>
      </c>
      <c r="U1330" s="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</row>
    <row r="1331" spans="1:148" x14ac:dyDescent="0.15">
      <c r="A1331" s="41">
        <f t="shared" si="402"/>
        <v>45080</v>
      </c>
      <c r="B1331" s="15">
        <f t="shared" ca="1" si="387"/>
        <v>1026.30989899</v>
      </c>
      <c r="C1331" s="14">
        <f t="shared" si="388"/>
        <v>1000</v>
      </c>
      <c r="D1331" s="13">
        <f ca="1">IF(A1331&lt;$B$1,VLOOKUP(A1331,[1]DI!$A$4:$B$15000,2,FALSE),0)</f>
        <v>0</v>
      </c>
      <c r="E1331" s="14">
        <f t="shared" ca="1" si="389"/>
        <v>1</v>
      </c>
      <c r="F1331" s="14">
        <f ca="1">(TRUNC(PRODUCT($E$12:$E1330),16))</f>
        <v>1.2835075155273501</v>
      </c>
      <c r="G1331" s="14">
        <f t="shared" ca="1" si="390"/>
        <v>1.2551505551002899</v>
      </c>
      <c r="H1331" s="14">
        <f t="shared" ca="1" si="391"/>
        <v>1.0225924799999999</v>
      </c>
      <c r="I1331" s="13">
        <f t="shared" si="403"/>
        <v>2.1000000000000001E-2</v>
      </c>
      <c r="J1331" s="33">
        <f t="shared" si="392"/>
        <v>45015</v>
      </c>
      <c r="K1331" s="2">
        <f t="shared" si="393"/>
        <v>43</v>
      </c>
      <c r="L1331" s="17">
        <f t="shared" si="394"/>
        <v>44</v>
      </c>
      <c r="M1331" s="12">
        <f t="shared" si="395"/>
        <v>1.003635289</v>
      </c>
      <c r="N1331" s="12">
        <f t="shared" ca="1" si="396"/>
        <v>1.0263098989999999</v>
      </c>
      <c r="O1331" s="17">
        <f t="shared" si="397"/>
        <v>0</v>
      </c>
      <c r="P1331" s="14">
        <f t="shared" ca="1" si="398"/>
        <v>26.309898990000001</v>
      </c>
      <c r="Q1331" s="21">
        <f t="shared" si="401"/>
        <v>0</v>
      </c>
      <c r="R1331" s="14">
        <f t="shared" si="404"/>
        <v>0</v>
      </c>
      <c r="S1331" s="4" t="str">
        <f t="shared" si="399"/>
        <v>J=</v>
      </c>
      <c r="T1331" s="33">
        <f t="shared" si="400"/>
        <v>45201</v>
      </c>
      <c r="U1331" s="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</row>
    <row r="1332" spans="1:148" x14ac:dyDescent="0.15">
      <c r="A1332" s="41">
        <f t="shared" si="402"/>
        <v>45081</v>
      </c>
      <c r="B1332" s="15">
        <f t="shared" ca="1" si="387"/>
        <v>1026.30989899</v>
      </c>
      <c r="C1332" s="14">
        <f t="shared" si="388"/>
        <v>1000</v>
      </c>
      <c r="D1332" s="13">
        <f ca="1">IF(A1332&lt;$B$1,VLOOKUP(A1332,[1]DI!$A$4:$B$15000,2,FALSE),0)</f>
        <v>0</v>
      </c>
      <c r="E1332" s="14">
        <f t="shared" ca="1" si="389"/>
        <v>1</v>
      </c>
      <c r="F1332" s="14">
        <f ca="1">(TRUNC(PRODUCT($E$12:$E1331),16))</f>
        <v>1.2835075155273501</v>
      </c>
      <c r="G1332" s="14">
        <f t="shared" ca="1" si="390"/>
        <v>1.2551505551002899</v>
      </c>
      <c r="H1332" s="14">
        <f t="shared" ca="1" si="391"/>
        <v>1.0225924799999999</v>
      </c>
      <c r="I1332" s="13">
        <f t="shared" si="403"/>
        <v>2.1000000000000001E-2</v>
      </c>
      <c r="J1332" s="33">
        <f t="shared" si="392"/>
        <v>45015</v>
      </c>
      <c r="K1332" s="2">
        <f t="shared" si="393"/>
        <v>43</v>
      </c>
      <c r="L1332" s="17">
        <f t="shared" si="394"/>
        <v>44</v>
      </c>
      <c r="M1332" s="12">
        <f t="shared" si="395"/>
        <v>1.003635289</v>
      </c>
      <c r="N1332" s="12">
        <f t="shared" ca="1" si="396"/>
        <v>1.0263098989999999</v>
      </c>
      <c r="O1332" s="17">
        <f t="shared" si="397"/>
        <v>0</v>
      </c>
      <c r="P1332" s="14">
        <f t="shared" ca="1" si="398"/>
        <v>26.309898990000001</v>
      </c>
      <c r="Q1332" s="21">
        <f t="shared" si="401"/>
        <v>0</v>
      </c>
      <c r="R1332" s="14">
        <f t="shared" si="404"/>
        <v>0</v>
      </c>
      <c r="S1332" s="4" t="str">
        <f t="shared" si="399"/>
        <v>J=</v>
      </c>
      <c r="T1332" s="33">
        <f t="shared" si="400"/>
        <v>45201</v>
      </c>
      <c r="U1332" s="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</row>
    <row r="1333" spans="1:148" x14ac:dyDescent="0.15">
      <c r="A1333" s="41">
        <f t="shared" si="402"/>
        <v>45082</v>
      </c>
      <c r="B1333" s="15">
        <f t="shared" ca="1" si="387"/>
        <v>1026.30989899</v>
      </c>
      <c r="C1333" s="14">
        <f t="shared" si="388"/>
        <v>1000</v>
      </c>
      <c r="D1333" s="13">
        <f ca="1">IF(A1333&lt;$B$1,VLOOKUP(A1333,[1]DI!$A$4:$B$15000,2,FALSE),0)</f>
        <v>0.13650000000000001</v>
      </c>
      <c r="E1333" s="14">
        <f t="shared" ca="1" si="389"/>
        <v>1.00050788</v>
      </c>
      <c r="F1333" s="14">
        <f ca="1">(TRUNC(PRODUCT($E$12:$E1332),16))</f>
        <v>1.2835075155273501</v>
      </c>
      <c r="G1333" s="14">
        <f t="shared" ca="1" si="390"/>
        <v>1.2551505551002899</v>
      </c>
      <c r="H1333" s="14">
        <f t="shared" ca="1" si="391"/>
        <v>1.0225924799999999</v>
      </c>
      <c r="I1333" s="13">
        <f t="shared" si="403"/>
        <v>2.1000000000000001E-2</v>
      </c>
      <c r="J1333" s="33">
        <f t="shared" si="392"/>
        <v>45015</v>
      </c>
      <c r="K1333" s="2">
        <f t="shared" si="393"/>
        <v>44</v>
      </c>
      <c r="L1333" s="17">
        <f t="shared" si="394"/>
        <v>44</v>
      </c>
      <c r="M1333" s="12">
        <f t="shared" si="395"/>
        <v>1.003635289</v>
      </c>
      <c r="N1333" s="12">
        <f t="shared" ca="1" si="396"/>
        <v>1.0263098989999999</v>
      </c>
      <c r="O1333" s="17">
        <f t="shared" si="397"/>
        <v>0</v>
      </c>
      <c r="P1333" s="14">
        <f t="shared" ca="1" si="398"/>
        <v>26.309898990000001</v>
      </c>
      <c r="Q1333" s="21">
        <f t="shared" si="401"/>
        <v>0</v>
      </c>
      <c r="R1333" s="14">
        <f t="shared" si="404"/>
        <v>0</v>
      </c>
      <c r="S1333" s="4" t="str">
        <f t="shared" si="399"/>
        <v>J=</v>
      </c>
      <c r="T1333" s="33">
        <f t="shared" si="400"/>
        <v>45201</v>
      </c>
      <c r="U1333" s="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</row>
    <row r="1334" spans="1:148" x14ac:dyDescent="0.15">
      <c r="A1334" s="41">
        <f t="shared" si="402"/>
        <v>45083</v>
      </c>
      <c r="B1334" s="15">
        <f t="shared" ca="1" si="387"/>
        <v>1026.9158239999999</v>
      </c>
      <c r="C1334" s="14">
        <f t="shared" si="388"/>
        <v>1000</v>
      </c>
      <c r="D1334" s="13">
        <f ca="1">IF(A1334&lt;$B$1,VLOOKUP(A1334,[1]DI!$A$4:$B$15000,2,FALSE),0)</f>
        <v>0.13650000000000001</v>
      </c>
      <c r="E1334" s="14">
        <f t="shared" ca="1" si="389"/>
        <v>1.00050788</v>
      </c>
      <c r="F1334" s="14">
        <f ca="1">(TRUNC(PRODUCT($E$12:$E1333),16))</f>
        <v>1.2841593833243301</v>
      </c>
      <c r="G1334" s="14">
        <f t="shared" ca="1" si="390"/>
        <v>1.2551505551002899</v>
      </c>
      <c r="H1334" s="14">
        <f t="shared" ca="1" si="391"/>
        <v>1.0231118299999999</v>
      </c>
      <c r="I1334" s="13">
        <f t="shared" si="403"/>
        <v>2.1000000000000001E-2</v>
      </c>
      <c r="J1334" s="33">
        <f t="shared" si="392"/>
        <v>45015</v>
      </c>
      <c r="K1334" s="2">
        <f t="shared" si="393"/>
        <v>45</v>
      </c>
      <c r="L1334" s="17">
        <f t="shared" si="394"/>
        <v>45</v>
      </c>
      <c r="M1334" s="12">
        <f t="shared" si="395"/>
        <v>1.003718063</v>
      </c>
      <c r="N1334" s="12">
        <f t="shared" ca="1" si="396"/>
        <v>1.026915824</v>
      </c>
      <c r="O1334" s="17">
        <f t="shared" si="397"/>
        <v>0</v>
      </c>
      <c r="P1334" s="14">
        <f t="shared" ca="1" si="398"/>
        <v>26.915824000000001</v>
      </c>
      <c r="Q1334" s="21">
        <f t="shared" si="401"/>
        <v>0</v>
      </c>
      <c r="R1334" s="14">
        <f t="shared" si="404"/>
        <v>0</v>
      </c>
      <c r="S1334" s="4" t="str">
        <f t="shared" si="399"/>
        <v>J=</v>
      </c>
      <c r="T1334" s="33">
        <f t="shared" si="400"/>
        <v>45201</v>
      </c>
      <c r="U1334" s="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</row>
    <row r="1335" spans="1:148" x14ac:dyDescent="0.15">
      <c r="A1335" s="41">
        <f t="shared" si="402"/>
        <v>45084</v>
      </c>
      <c r="B1335" s="15">
        <f t="shared" ca="1" si="387"/>
        <v>1027.5221120000001</v>
      </c>
      <c r="C1335" s="14">
        <f t="shared" si="388"/>
        <v>1000</v>
      </c>
      <c r="D1335" s="13">
        <f ca="1">IF(A1335&lt;$B$1,VLOOKUP(A1335,[1]DI!$A$4:$B$15000,2,FALSE),0)</f>
        <v>0.13650000000000001</v>
      </c>
      <c r="E1335" s="14">
        <f t="shared" ca="1" si="389"/>
        <v>1.00050788</v>
      </c>
      <c r="F1335" s="14">
        <f ca="1">(TRUNC(PRODUCT($E$12:$E1334),16))</f>
        <v>1.2848115821919399</v>
      </c>
      <c r="G1335" s="14">
        <f t="shared" ca="1" si="390"/>
        <v>1.2551505551002899</v>
      </c>
      <c r="H1335" s="14">
        <f t="shared" ca="1" si="391"/>
        <v>1.0236314500000001</v>
      </c>
      <c r="I1335" s="13">
        <f t="shared" si="403"/>
        <v>2.1000000000000001E-2</v>
      </c>
      <c r="J1335" s="33">
        <f t="shared" si="392"/>
        <v>45015</v>
      </c>
      <c r="K1335" s="2">
        <f t="shared" si="393"/>
        <v>46</v>
      </c>
      <c r="L1335" s="17">
        <f t="shared" si="394"/>
        <v>46</v>
      </c>
      <c r="M1335" s="12">
        <f t="shared" si="395"/>
        <v>1.0038008430000001</v>
      </c>
      <c r="N1335" s="12">
        <f t="shared" ca="1" si="396"/>
        <v>1.027522112</v>
      </c>
      <c r="O1335" s="17">
        <f t="shared" si="397"/>
        <v>0</v>
      </c>
      <c r="P1335" s="14">
        <f t="shared" ca="1" si="398"/>
        <v>27.522112</v>
      </c>
      <c r="Q1335" s="21">
        <f t="shared" si="401"/>
        <v>0</v>
      </c>
      <c r="R1335" s="14">
        <f t="shared" si="404"/>
        <v>0</v>
      </c>
      <c r="S1335" s="4" t="str">
        <f t="shared" si="399"/>
        <v>J=</v>
      </c>
      <c r="T1335" s="33">
        <f t="shared" si="400"/>
        <v>45201</v>
      </c>
      <c r="U1335" s="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</row>
    <row r="1336" spans="1:148" x14ac:dyDescent="0.15">
      <c r="A1336" s="41">
        <f t="shared" si="402"/>
        <v>45085</v>
      </c>
      <c r="B1336" s="15">
        <f t="shared" ca="1" si="387"/>
        <v>1028.128755</v>
      </c>
      <c r="C1336" s="14">
        <f t="shared" si="388"/>
        <v>1000</v>
      </c>
      <c r="D1336" s="13">
        <f ca="1">IF(A1336&lt;$B$1,VLOOKUP(A1336,[1]DI!$A$4:$B$15000,2,FALSE),0)</f>
        <v>0</v>
      </c>
      <c r="E1336" s="14">
        <f t="shared" ca="1" si="389"/>
        <v>1</v>
      </c>
      <c r="F1336" s="14">
        <f ca="1">(TRUNC(PRODUCT($E$12:$E1335),16))</f>
        <v>1.2854641122982999</v>
      </c>
      <c r="G1336" s="14">
        <f t="shared" ca="1" si="390"/>
        <v>1.2551505551002899</v>
      </c>
      <c r="H1336" s="14">
        <f t="shared" ca="1" si="391"/>
        <v>1.02415133</v>
      </c>
      <c r="I1336" s="13">
        <f t="shared" si="403"/>
        <v>2.1000000000000001E-2</v>
      </c>
      <c r="J1336" s="33">
        <f t="shared" si="392"/>
        <v>45015</v>
      </c>
      <c r="K1336" s="2">
        <f t="shared" si="393"/>
        <v>46</v>
      </c>
      <c r="L1336" s="17">
        <f t="shared" si="394"/>
        <v>47</v>
      </c>
      <c r="M1336" s="12">
        <f t="shared" si="395"/>
        <v>1.00388363</v>
      </c>
      <c r="N1336" s="12">
        <f t="shared" ca="1" si="396"/>
        <v>1.028128755</v>
      </c>
      <c r="O1336" s="17">
        <f t="shared" si="397"/>
        <v>0</v>
      </c>
      <c r="P1336" s="14">
        <f t="shared" ca="1" si="398"/>
        <v>28.128755000000002</v>
      </c>
      <c r="Q1336" s="21">
        <f t="shared" si="401"/>
        <v>0</v>
      </c>
      <c r="R1336" s="14">
        <f t="shared" si="404"/>
        <v>0</v>
      </c>
      <c r="S1336" s="4" t="str">
        <f t="shared" si="399"/>
        <v>J=</v>
      </c>
      <c r="T1336" s="33">
        <f t="shared" si="400"/>
        <v>45201</v>
      </c>
      <c r="U1336" s="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</row>
    <row r="1337" spans="1:148" x14ac:dyDescent="0.15">
      <c r="A1337" s="41">
        <f t="shared" si="402"/>
        <v>45086</v>
      </c>
      <c r="B1337" s="15">
        <f t="shared" ca="1" si="387"/>
        <v>1028.128755</v>
      </c>
      <c r="C1337" s="14">
        <f t="shared" si="388"/>
        <v>1000</v>
      </c>
      <c r="D1337" s="13">
        <f ca="1">IF(A1337&lt;$B$1,VLOOKUP(A1337,[1]DI!$A$4:$B$15000,2,FALSE),0)</f>
        <v>0.13650000000000001</v>
      </c>
      <c r="E1337" s="14">
        <f t="shared" ca="1" si="389"/>
        <v>1.00050788</v>
      </c>
      <c r="F1337" s="14">
        <f ca="1">(TRUNC(PRODUCT($E$12:$E1336),16))</f>
        <v>1.2854641122982999</v>
      </c>
      <c r="G1337" s="14">
        <f t="shared" ca="1" si="390"/>
        <v>1.2551505551002899</v>
      </c>
      <c r="H1337" s="14">
        <f t="shared" ca="1" si="391"/>
        <v>1.02415133</v>
      </c>
      <c r="I1337" s="13">
        <f t="shared" si="403"/>
        <v>2.1000000000000001E-2</v>
      </c>
      <c r="J1337" s="33">
        <f t="shared" si="392"/>
        <v>45015</v>
      </c>
      <c r="K1337" s="2">
        <f t="shared" si="393"/>
        <v>47</v>
      </c>
      <c r="L1337" s="17">
        <f t="shared" si="394"/>
        <v>47</v>
      </c>
      <c r="M1337" s="12">
        <f t="shared" si="395"/>
        <v>1.00388363</v>
      </c>
      <c r="N1337" s="12">
        <f t="shared" ca="1" si="396"/>
        <v>1.028128755</v>
      </c>
      <c r="O1337" s="17">
        <f t="shared" si="397"/>
        <v>0</v>
      </c>
      <c r="P1337" s="14">
        <f t="shared" ca="1" si="398"/>
        <v>28.128755000000002</v>
      </c>
      <c r="Q1337" s="21">
        <f t="shared" si="401"/>
        <v>0</v>
      </c>
      <c r="R1337" s="14">
        <f t="shared" si="404"/>
        <v>0</v>
      </c>
      <c r="S1337" s="4" t="str">
        <f t="shared" si="399"/>
        <v>J=</v>
      </c>
      <c r="T1337" s="33">
        <f t="shared" si="400"/>
        <v>45201</v>
      </c>
      <c r="U1337" s="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</row>
    <row r="1338" spans="1:148" x14ac:dyDescent="0.15">
      <c r="A1338" s="41">
        <f t="shared" si="402"/>
        <v>45087</v>
      </c>
      <c r="B1338" s="15">
        <f t="shared" ca="1" si="387"/>
        <v>1028.7357619899999</v>
      </c>
      <c r="C1338" s="14">
        <f t="shared" si="388"/>
        <v>1000</v>
      </c>
      <c r="D1338" s="13">
        <f ca="1">IF(A1338&lt;$B$1,VLOOKUP(A1338,[1]DI!$A$4:$B$15000,2,FALSE),0)</f>
        <v>0</v>
      </c>
      <c r="E1338" s="14">
        <f t="shared" ca="1" si="389"/>
        <v>1</v>
      </c>
      <c r="F1338" s="14">
        <f ca="1">(TRUNC(PRODUCT($E$12:$E1337),16))</f>
        <v>1.28611697381165</v>
      </c>
      <c r="G1338" s="14">
        <f t="shared" ca="1" si="390"/>
        <v>1.2551505551002899</v>
      </c>
      <c r="H1338" s="14">
        <f t="shared" ca="1" si="391"/>
        <v>1.0246714800000001</v>
      </c>
      <c r="I1338" s="13">
        <f t="shared" si="403"/>
        <v>2.1000000000000001E-2</v>
      </c>
      <c r="J1338" s="33">
        <f t="shared" si="392"/>
        <v>45015</v>
      </c>
      <c r="K1338" s="2">
        <f t="shared" si="393"/>
        <v>47</v>
      </c>
      <c r="L1338" s="17">
        <f t="shared" si="394"/>
        <v>48</v>
      </c>
      <c r="M1338" s="12">
        <f t="shared" si="395"/>
        <v>1.0039664239999999</v>
      </c>
      <c r="N1338" s="12">
        <f t="shared" ca="1" si="396"/>
        <v>1.0287357619999999</v>
      </c>
      <c r="O1338" s="17">
        <f t="shared" si="397"/>
        <v>0</v>
      </c>
      <c r="P1338" s="14">
        <f t="shared" ca="1" si="398"/>
        <v>28.73576199</v>
      </c>
      <c r="Q1338" s="21">
        <f t="shared" si="401"/>
        <v>0</v>
      </c>
      <c r="R1338" s="14">
        <f t="shared" si="404"/>
        <v>0</v>
      </c>
      <c r="S1338" s="4" t="str">
        <f t="shared" si="399"/>
        <v>J=</v>
      </c>
      <c r="T1338" s="33">
        <f t="shared" si="400"/>
        <v>45201</v>
      </c>
      <c r="U1338" s="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</row>
    <row r="1339" spans="1:148" x14ac:dyDescent="0.15">
      <c r="A1339" s="41">
        <f t="shared" si="402"/>
        <v>45088</v>
      </c>
      <c r="B1339" s="15">
        <f t="shared" ca="1" si="387"/>
        <v>1028.7357619899999</v>
      </c>
      <c r="C1339" s="14">
        <f t="shared" si="388"/>
        <v>1000</v>
      </c>
      <c r="D1339" s="13">
        <f ca="1">IF(A1339&lt;$B$1,VLOOKUP(A1339,[1]DI!$A$4:$B$15000,2,FALSE),0)</f>
        <v>0</v>
      </c>
      <c r="E1339" s="14">
        <f t="shared" ca="1" si="389"/>
        <v>1</v>
      </c>
      <c r="F1339" s="14">
        <f ca="1">(TRUNC(PRODUCT($E$12:$E1338),16))</f>
        <v>1.28611697381165</v>
      </c>
      <c r="G1339" s="14">
        <f t="shared" ca="1" si="390"/>
        <v>1.2551505551002899</v>
      </c>
      <c r="H1339" s="14">
        <f t="shared" ca="1" si="391"/>
        <v>1.0246714800000001</v>
      </c>
      <c r="I1339" s="13">
        <f t="shared" si="403"/>
        <v>2.1000000000000001E-2</v>
      </c>
      <c r="J1339" s="33">
        <f t="shared" si="392"/>
        <v>45015</v>
      </c>
      <c r="K1339" s="2">
        <f t="shared" si="393"/>
        <v>47</v>
      </c>
      <c r="L1339" s="17">
        <f t="shared" si="394"/>
        <v>48</v>
      </c>
      <c r="M1339" s="12">
        <f t="shared" si="395"/>
        <v>1.0039664239999999</v>
      </c>
      <c r="N1339" s="12">
        <f t="shared" ca="1" si="396"/>
        <v>1.0287357619999999</v>
      </c>
      <c r="O1339" s="17">
        <f t="shared" si="397"/>
        <v>0</v>
      </c>
      <c r="P1339" s="14">
        <f t="shared" ca="1" si="398"/>
        <v>28.73576199</v>
      </c>
      <c r="Q1339" s="21">
        <f t="shared" si="401"/>
        <v>0</v>
      </c>
      <c r="R1339" s="14">
        <f t="shared" si="404"/>
        <v>0</v>
      </c>
      <c r="S1339" s="4" t="str">
        <f t="shared" si="399"/>
        <v>J=</v>
      </c>
      <c r="T1339" s="33">
        <f t="shared" si="400"/>
        <v>45201</v>
      </c>
      <c r="U1339" s="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</row>
    <row r="1340" spans="1:148" x14ac:dyDescent="0.15">
      <c r="A1340" s="41">
        <f t="shared" si="402"/>
        <v>45089</v>
      </c>
      <c r="B1340" s="15">
        <f t="shared" ca="1" si="387"/>
        <v>1028.7357619899999</v>
      </c>
      <c r="C1340" s="14">
        <f t="shared" si="388"/>
        <v>1000</v>
      </c>
      <c r="D1340" s="13">
        <f ca="1">IF(A1340&lt;$B$1,VLOOKUP(A1340,[1]DI!$A$4:$B$15000,2,FALSE),0)</f>
        <v>0.13650000000000001</v>
      </c>
      <c r="E1340" s="14">
        <f t="shared" ca="1" si="389"/>
        <v>1.00050788</v>
      </c>
      <c r="F1340" s="14">
        <f ca="1">(TRUNC(PRODUCT($E$12:$E1339),16))</f>
        <v>1.28611697381165</v>
      </c>
      <c r="G1340" s="14">
        <f t="shared" ca="1" si="390"/>
        <v>1.2551505551002899</v>
      </c>
      <c r="H1340" s="14">
        <f t="shared" ca="1" si="391"/>
        <v>1.0246714800000001</v>
      </c>
      <c r="I1340" s="13">
        <f t="shared" si="403"/>
        <v>2.1000000000000001E-2</v>
      </c>
      <c r="J1340" s="33">
        <f t="shared" si="392"/>
        <v>45015</v>
      </c>
      <c r="K1340" s="2">
        <f t="shared" si="393"/>
        <v>48</v>
      </c>
      <c r="L1340" s="17">
        <f t="shared" si="394"/>
        <v>48</v>
      </c>
      <c r="M1340" s="12">
        <f t="shared" si="395"/>
        <v>1.0039664239999999</v>
      </c>
      <c r="N1340" s="12">
        <f t="shared" ca="1" si="396"/>
        <v>1.0287357619999999</v>
      </c>
      <c r="O1340" s="17">
        <f t="shared" si="397"/>
        <v>0</v>
      </c>
      <c r="P1340" s="14">
        <f t="shared" ca="1" si="398"/>
        <v>28.73576199</v>
      </c>
      <c r="Q1340" s="21">
        <f t="shared" si="401"/>
        <v>0</v>
      </c>
      <c r="R1340" s="14">
        <f t="shared" si="404"/>
        <v>0</v>
      </c>
      <c r="S1340" s="4" t="str">
        <f t="shared" si="399"/>
        <v>J=</v>
      </c>
      <c r="T1340" s="33">
        <f t="shared" si="400"/>
        <v>45201</v>
      </c>
      <c r="U1340" s="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</row>
    <row r="1341" spans="1:148" x14ac:dyDescent="0.15">
      <c r="A1341" s="41">
        <f t="shared" si="402"/>
        <v>45090</v>
      </c>
      <c r="B1341" s="15">
        <f t="shared" ca="1" si="387"/>
        <v>1029.3431230000001</v>
      </c>
      <c r="C1341" s="14">
        <f t="shared" si="388"/>
        <v>1000</v>
      </c>
      <c r="D1341" s="13">
        <f ca="1">IF(A1341&lt;$B$1,VLOOKUP(A1341,[1]DI!$A$4:$B$15000,2,FALSE),0)</f>
        <v>0.13650000000000001</v>
      </c>
      <c r="E1341" s="14">
        <f t="shared" ca="1" si="389"/>
        <v>1.00050788</v>
      </c>
      <c r="F1341" s="14">
        <f ca="1">(TRUNC(PRODUCT($E$12:$E1340),16))</f>
        <v>1.28677016690031</v>
      </c>
      <c r="G1341" s="14">
        <f t="shared" ca="1" si="390"/>
        <v>1.2551505551002899</v>
      </c>
      <c r="H1341" s="14">
        <f t="shared" ca="1" si="391"/>
        <v>1.0251918900000001</v>
      </c>
      <c r="I1341" s="13">
        <f t="shared" si="403"/>
        <v>2.1000000000000001E-2</v>
      </c>
      <c r="J1341" s="33">
        <f t="shared" si="392"/>
        <v>45015</v>
      </c>
      <c r="K1341" s="2">
        <f t="shared" si="393"/>
        <v>49</v>
      </c>
      <c r="L1341" s="17">
        <f t="shared" si="394"/>
        <v>49</v>
      </c>
      <c r="M1341" s="12">
        <f t="shared" si="395"/>
        <v>1.0040492249999999</v>
      </c>
      <c r="N1341" s="12">
        <f t="shared" ca="1" si="396"/>
        <v>1.0293431230000001</v>
      </c>
      <c r="O1341" s="17">
        <f t="shared" si="397"/>
        <v>0</v>
      </c>
      <c r="P1341" s="14">
        <f t="shared" ca="1" si="398"/>
        <v>29.343122999999999</v>
      </c>
      <c r="Q1341" s="21">
        <f t="shared" si="401"/>
        <v>0</v>
      </c>
      <c r="R1341" s="14">
        <f t="shared" si="404"/>
        <v>0</v>
      </c>
      <c r="S1341" s="4" t="str">
        <f t="shared" si="399"/>
        <v>J=</v>
      </c>
      <c r="T1341" s="33">
        <f t="shared" si="400"/>
        <v>45201</v>
      </c>
      <c r="U1341" s="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</row>
    <row r="1342" spans="1:148" x14ac:dyDescent="0.15">
      <c r="A1342" s="41">
        <f t="shared" si="402"/>
        <v>45091</v>
      </c>
      <c r="B1342" s="15">
        <f t="shared" ca="1" si="387"/>
        <v>1029.950838</v>
      </c>
      <c r="C1342" s="14">
        <f t="shared" si="388"/>
        <v>1000</v>
      </c>
      <c r="D1342" s="13">
        <f ca="1">IF(A1342&lt;$B$1,VLOOKUP(A1342,[1]DI!$A$4:$B$15000,2,FALSE),0)</f>
        <v>0.13650000000000001</v>
      </c>
      <c r="E1342" s="14">
        <f t="shared" ca="1" si="389"/>
        <v>1.00050788</v>
      </c>
      <c r="F1342" s="14">
        <f ca="1">(TRUNC(PRODUCT($E$12:$E1341),16))</f>
        <v>1.28742369173268</v>
      </c>
      <c r="G1342" s="14">
        <f t="shared" ca="1" si="390"/>
        <v>1.2551505551002899</v>
      </c>
      <c r="H1342" s="14">
        <f t="shared" ca="1" si="391"/>
        <v>1.0257125600000001</v>
      </c>
      <c r="I1342" s="13">
        <f t="shared" si="403"/>
        <v>2.1000000000000001E-2</v>
      </c>
      <c r="J1342" s="33">
        <f t="shared" si="392"/>
        <v>45015</v>
      </c>
      <c r="K1342" s="2">
        <f t="shared" si="393"/>
        <v>50</v>
      </c>
      <c r="L1342" s="17">
        <f t="shared" si="394"/>
        <v>50</v>
      </c>
      <c r="M1342" s="12">
        <f t="shared" si="395"/>
        <v>1.0041320330000001</v>
      </c>
      <c r="N1342" s="12">
        <f t="shared" ca="1" si="396"/>
        <v>1.029950838</v>
      </c>
      <c r="O1342" s="17">
        <f t="shared" si="397"/>
        <v>0</v>
      </c>
      <c r="P1342" s="14">
        <f t="shared" ca="1" si="398"/>
        <v>29.950838000000001</v>
      </c>
      <c r="Q1342" s="21">
        <f t="shared" si="401"/>
        <v>0</v>
      </c>
      <c r="R1342" s="14">
        <f t="shared" si="404"/>
        <v>0</v>
      </c>
      <c r="S1342" s="4" t="str">
        <f t="shared" si="399"/>
        <v>J=</v>
      </c>
      <c r="T1342" s="33">
        <f t="shared" si="400"/>
        <v>45201</v>
      </c>
      <c r="U1342" s="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</row>
    <row r="1343" spans="1:148" x14ac:dyDescent="0.15">
      <c r="A1343" s="41">
        <f t="shared" si="402"/>
        <v>45092</v>
      </c>
      <c r="B1343" s="15">
        <f t="shared" ca="1" si="387"/>
        <v>1030.5589179999999</v>
      </c>
      <c r="C1343" s="14">
        <f t="shared" si="388"/>
        <v>1000</v>
      </c>
      <c r="D1343" s="13">
        <f ca="1">IF(A1343&lt;$B$1,VLOOKUP(A1343,[1]DI!$A$4:$B$15000,2,FALSE),0)</f>
        <v>0.13650000000000001</v>
      </c>
      <c r="E1343" s="14">
        <f t="shared" ca="1" si="389"/>
        <v>1.00050788</v>
      </c>
      <c r="F1343" s="14">
        <f ca="1">(TRUNC(PRODUCT($E$12:$E1342),16))</f>
        <v>1.28807754847724</v>
      </c>
      <c r="G1343" s="14">
        <f t="shared" ca="1" si="390"/>
        <v>1.2551505551002899</v>
      </c>
      <c r="H1343" s="14">
        <f t="shared" ca="1" si="391"/>
        <v>1.0262335</v>
      </c>
      <c r="I1343" s="13">
        <f t="shared" si="403"/>
        <v>2.1000000000000001E-2</v>
      </c>
      <c r="J1343" s="33">
        <f t="shared" si="392"/>
        <v>45015</v>
      </c>
      <c r="K1343" s="2">
        <f t="shared" si="393"/>
        <v>51</v>
      </c>
      <c r="L1343" s="17">
        <f t="shared" si="394"/>
        <v>51</v>
      </c>
      <c r="M1343" s="12">
        <f t="shared" si="395"/>
        <v>1.0042148479999999</v>
      </c>
      <c r="N1343" s="12">
        <f t="shared" ca="1" si="396"/>
        <v>1.0305589180000001</v>
      </c>
      <c r="O1343" s="17">
        <f t="shared" si="397"/>
        <v>0</v>
      </c>
      <c r="P1343" s="14">
        <f t="shared" ca="1" si="398"/>
        <v>30.558917999999998</v>
      </c>
      <c r="Q1343" s="21">
        <f t="shared" si="401"/>
        <v>0</v>
      </c>
      <c r="R1343" s="14">
        <f t="shared" si="404"/>
        <v>0</v>
      </c>
      <c r="S1343" s="4" t="str">
        <f t="shared" si="399"/>
        <v>J=</v>
      </c>
      <c r="T1343" s="33">
        <f t="shared" si="400"/>
        <v>45201</v>
      </c>
      <c r="U1343" s="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</row>
    <row r="1344" spans="1:148" x14ac:dyDescent="0.15">
      <c r="A1344" s="41">
        <f t="shared" si="402"/>
        <v>45093</v>
      </c>
      <c r="B1344" s="15">
        <f t="shared" ca="1" si="387"/>
        <v>1031.1673519999999</v>
      </c>
      <c r="C1344" s="14">
        <f t="shared" si="388"/>
        <v>1000</v>
      </c>
      <c r="D1344" s="13">
        <f ca="1">IF(A1344&lt;$B$1,VLOOKUP(A1344,[1]DI!$A$4:$B$15000,2,FALSE),0)</f>
        <v>0.13650000000000001</v>
      </c>
      <c r="E1344" s="14">
        <f t="shared" ca="1" si="389"/>
        <v>1.00050788</v>
      </c>
      <c r="F1344" s="14">
        <f ca="1">(TRUNC(PRODUCT($E$12:$E1343),16))</f>
        <v>1.28873173730256</v>
      </c>
      <c r="G1344" s="14">
        <f t="shared" ca="1" si="390"/>
        <v>1.2551505551002899</v>
      </c>
      <c r="H1344" s="14">
        <f t="shared" ca="1" si="391"/>
        <v>1.0267546999999999</v>
      </c>
      <c r="I1344" s="13">
        <f t="shared" si="403"/>
        <v>2.1000000000000001E-2</v>
      </c>
      <c r="J1344" s="33">
        <f t="shared" si="392"/>
        <v>45015</v>
      </c>
      <c r="K1344" s="2">
        <f t="shared" si="393"/>
        <v>52</v>
      </c>
      <c r="L1344" s="17">
        <f t="shared" si="394"/>
        <v>52</v>
      </c>
      <c r="M1344" s="12">
        <f t="shared" si="395"/>
        <v>1.0042976690000001</v>
      </c>
      <c r="N1344" s="12">
        <f t="shared" ca="1" si="396"/>
        <v>1.031167352</v>
      </c>
      <c r="O1344" s="17">
        <f t="shared" si="397"/>
        <v>0</v>
      </c>
      <c r="P1344" s="14">
        <f t="shared" ca="1" si="398"/>
        <v>31.167352000000001</v>
      </c>
      <c r="Q1344" s="21">
        <f t="shared" si="401"/>
        <v>0</v>
      </c>
      <c r="R1344" s="14">
        <f t="shared" si="404"/>
        <v>0</v>
      </c>
      <c r="S1344" s="4" t="str">
        <f t="shared" si="399"/>
        <v>J=</v>
      </c>
      <c r="T1344" s="33">
        <f t="shared" si="400"/>
        <v>45201</v>
      </c>
      <c r="U1344" s="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</row>
    <row r="1345" spans="1:148" x14ac:dyDescent="0.15">
      <c r="A1345" s="41">
        <f t="shared" si="402"/>
        <v>45094</v>
      </c>
      <c r="B1345" s="15">
        <f t="shared" ref="B1345:B1408" ca="1" si="405">IF(A1345&lt;=TODAY(),C1345+P1345,IF(AND(A1345&gt;TODAY(),A1345&lt;=$B$1),IF(VLOOKUP(TODAY(),$A$10:$D$5000,4,FALSE)=0,"n.d",C1345+P1345),"n.d"))</f>
        <v>1031.7761499999999</v>
      </c>
      <c r="C1345" s="14">
        <f t="shared" ref="C1345:C1408" si="406">(C1344-R1344)</f>
        <v>1000</v>
      </c>
      <c r="D1345" s="13">
        <f ca="1">IF(A1345&lt;$B$1,VLOOKUP(A1345,[1]DI!$A$4:$B$15000,2,FALSE),0)</f>
        <v>0</v>
      </c>
      <c r="E1345" s="14">
        <f t="shared" ref="E1345:E1408" ca="1" si="407">ROUND(((1+D1345)^(1/252)),8)</f>
        <v>1</v>
      </c>
      <c r="F1345" s="14">
        <f ca="1">(TRUNC(PRODUCT($E$12:$E1344),16))</f>
        <v>1.2893862583772999</v>
      </c>
      <c r="G1345" s="14">
        <f t="shared" ref="G1345:G1408" ca="1" si="408">IF(O1344&gt;0,F1344,G1344)</f>
        <v>1.2551505551002899</v>
      </c>
      <c r="H1345" s="14">
        <f t="shared" ref="H1345:H1408" ca="1" si="409">ROUND(F1345/G1345,8)</f>
        <v>1.0272761699999999</v>
      </c>
      <c r="I1345" s="13">
        <f t="shared" si="403"/>
        <v>2.1000000000000001E-2</v>
      </c>
      <c r="J1345" s="33">
        <f t="shared" ref="J1345:J1408" si="410">IF(O1344&gt;0,VLOOKUP(O1344,W$12:AG$150,2),J1344)</f>
        <v>45015</v>
      </c>
      <c r="K1345" s="2">
        <f t="shared" ref="K1345:K1408" si="411">IF(A1345&gt;J1345,IF(NETWORKDAYS(J1345,A1345,$W$160:$W$544)-1=0,1,NETWORKDAYS(J1345,A1345,$W$160:$W$544)-1),0)</f>
        <v>52</v>
      </c>
      <c r="L1345" s="17">
        <f t="shared" ref="L1345:L1408" si="412">IF(AND(K1345=1,K1344=1),1,IF(K1345&gt;0,IF(K1345=K1344,K1345+1,K1345),0))</f>
        <v>53</v>
      </c>
      <c r="M1345" s="12">
        <f t="shared" ref="M1345:M1408" si="413">ROUND((I1345+1)^(L1345/252),9)</f>
        <v>1.0043804970000001</v>
      </c>
      <c r="N1345" s="12">
        <f t="shared" ref="N1345:N1408" ca="1" si="414">ROUND(H1345*M1345,9)</f>
        <v>1.03177615</v>
      </c>
      <c r="O1345" s="17">
        <f t="shared" ref="O1345:O1408" si="415">IF(VLOOKUP(A1345,X$12:AE$150,8)=VLOOKUP(A1344,X$12:AE$150,8),0,VLOOKUP(A1345,X$12:AE$150,8))</f>
        <v>0</v>
      </c>
      <c r="P1345" s="14">
        <f t="shared" ref="P1345:P1408" ca="1" si="416">TRUNC(((N1345-1)*C1345),8)</f>
        <v>31.776150000000001</v>
      </c>
      <c r="Q1345" s="21">
        <f t="shared" si="401"/>
        <v>0</v>
      </c>
      <c r="R1345" s="14">
        <f t="shared" si="404"/>
        <v>0</v>
      </c>
      <c r="S1345" s="4" t="str">
        <f t="shared" ref="S1345:S1408" si="417">IF(O1344&gt;0,VLOOKUP(O1344,W$12:AG$150,10),S1344)</f>
        <v>J=</v>
      </c>
      <c r="T1345" s="33">
        <f t="shared" ref="T1345:T1408" si="418">IF(O1344&gt;0,VLOOKUP(O1344,W$12:AG$150,11),T1344)</f>
        <v>45201</v>
      </c>
      <c r="U1345" s="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</row>
    <row r="1346" spans="1:148" x14ac:dyDescent="0.15">
      <c r="A1346" s="41">
        <f t="shared" si="402"/>
        <v>45095</v>
      </c>
      <c r="B1346" s="15">
        <f t="shared" ca="1" si="405"/>
        <v>1031.7761499999999</v>
      </c>
      <c r="C1346" s="14">
        <f t="shared" si="406"/>
        <v>1000</v>
      </c>
      <c r="D1346" s="13">
        <f ca="1">IF(A1346&lt;$B$1,VLOOKUP(A1346,[1]DI!$A$4:$B$15000,2,FALSE),0)</f>
        <v>0</v>
      </c>
      <c r="E1346" s="14">
        <f t="shared" ca="1" si="407"/>
        <v>1</v>
      </c>
      <c r="F1346" s="14">
        <f ca="1">(TRUNC(PRODUCT($E$12:$E1345),16))</f>
        <v>1.2893862583772999</v>
      </c>
      <c r="G1346" s="14">
        <f t="shared" ca="1" si="408"/>
        <v>1.2551505551002899</v>
      </c>
      <c r="H1346" s="14">
        <f t="shared" ca="1" si="409"/>
        <v>1.0272761699999999</v>
      </c>
      <c r="I1346" s="13">
        <f t="shared" si="403"/>
        <v>2.1000000000000001E-2</v>
      </c>
      <c r="J1346" s="33">
        <f t="shared" si="410"/>
        <v>45015</v>
      </c>
      <c r="K1346" s="2">
        <f t="shared" si="411"/>
        <v>52</v>
      </c>
      <c r="L1346" s="17">
        <f t="shared" si="412"/>
        <v>53</v>
      </c>
      <c r="M1346" s="12">
        <f t="shared" si="413"/>
        <v>1.0043804970000001</v>
      </c>
      <c r="N1346" s="12">
        <f t="shared" ca="1" si="414"/>
        <v>1.03177615</v>
      </c>
      <c r="O1346" s="17">
        <f t="shared" si="415"/>
        <v>0</v>
      </c>
      <c r="P1346" s="14">
        <f t="shared" ca="1" si="416"/>
        <v>31.776150000000001</v>
      </c>
      <c r="Q1346" s="21">
        <f t="shared" si="401"/>
        <v>0</v>
      </c>
      <c r="R1346" s="14">
        <f t="shared" si="404"/>
        <v>0</v>
      </c>
      <c r="S1346" s="4" t="str">
        <f t="shared" si="417"/>
        <v>J=</v>
      </c>
      <c r="T1346" s="33">
        <f t="shared" si="418"/>
        <v>45201</v>
      </c>
      <c r="U1346" s="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</row>
    <row r="1347" spans="1:148" x14ac:dyDescent="0.15">
      <c r="A1347" s="41">
        <f t="shared" si="402"/>
        <v>45096</v>
      </c>
      <c r="B1347" s="15">
        <f t="shared" ca="1" si="405"/>
        <v>1031.7761499999999</v>
      </c>
      <c r="C1347" s="14">
        <f t="shared" si="406"/>
        <v>1000</v>
      </c>
      <c r="D1347" s="13">
        <f ca="1">IF(A1347&lt;$B$1,VLOOKUP(A1347,[1]DI!$A$4:$B$15000,2,FALSE),0)</f>
        <v>0.13650000000000001</v>
      </c>
      <c r="E1347" s="14">
        <f t="shared" ca="1" si="407"/>
        <v>1.00050788</v>
      </c>
      <c r="F1347" s="14">
        <f ca="1">(TRUNC(PRODUCT($E$12:$E1346),16))</f>
        <v>1.2893862583772999</v>
      </c>
      <c r="G1347" s="14">
        <f t="shared" ca="1" si="408"/>
        <v>1.2551505551002899</v>
      </c>
      <c r="H1347" s="14">
        <f t="shared" ca="1" si="409"/>
        <v>1.0272761699999999</v>
      </c>
      <c r="I1347" s="13">
        <f t="shared" si="403"/>
        <v>2.1000000000000001E-2</v>
      </c>
      <c r="J1347" s="33">
        <f t="shared" si="410"/>
        <v>45015</v>
      </c>
      <c r="K1347" s="2">
        <f t="shared" si="411"/>
        <v>53</v>
      </c>
      <c r="L1347" s="17">
        <f t="shared" si="412"/>
        <v>53</v>
      </c>
      <c r="M1347" s="12">
        <f t="shared" si="413"/>
        <v>1.0043804970000001</v>
      </c>
      <c r="N1347" s="12">
        <f t="shared" ca="1" si="414"/>
        <v>1.03177615</v>
      </c>
      <c r="O1347" s="17">
        <f t="shared" si="415"/>
        <v>0</v>
      </c>
      <c r="P1347" s="14">
        <f t="shared" ca="1" si="416"/>
        <v>31.776150000000001</v>
      </c>
      <c r="Q1347" s="21">
        <f t="shared" si="401"/>
        <v>0</v>
      </c>
      <c r="R1347" s="14">
        <f t="shared" si="404"/>
        <v>0</v>
      </c>
      <c r="S1347" s="4" t="str">
        <f t="shared" si="417"/>
        <v>J=</v>
      </c>
      <c r="T1347" s="33">
        <f t="shared" si="418"/>
        <v>45201</v>
      </c>
      <c r="U1347" s="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</row>
    <row r="1348" spans="1:148" x14ac:dyDescent="0.15">
      <c r="A1348" s="41">
        <f t="shared" si="402"/>
        <v>45097</v>
      </c>
      <c r="B1348" s="15">
        <f t="shared" ca="1" si="405"/>
        <v>1032.385313</v>
      </c>
      <c r="C1348" s="14">
        <f t="shared" si="406"/>
        <v>1000</v>
      </c>
      <c r="D1348" s="13">
        <f ca="1">IF(A1348&lt;$B$1,VLOOKUP(A1348,[1]DI!$A$4:$B$15000,2,FALSE),0)</f>
        <v>0.13650000000000001</v>
      </c>
      <c r="E1348" s="14">
        <f t="shared" ca="1" si="407"/>
        <v>1.00050788</v>
      </c>
      <c r="F1348" s="14">
        <f ca="1">(TRUNC(PRODUCT($E$12:$E1347),16))</f>
        <v>1.2900411118702</v>
      </c>
      <c r="G1348" s="14">
        <f t="shared" ca="1" si="408"/>
        <v>1.2551505551002899</v>
      </c>
      <c r="H1348" s="14">
        <f t="shared" ca="1" si="409"/>
        <v>1.0277979100000001</v>
      </c>
      <c r="I1348" s="13">
        <f t="shared" si="403"/>
        <v>2.1000000000000001E-2</v>
      </c>
      <c r="J1348" s="33">
        <f t="shared" si="410"/>
        <v>45015</v>
      </c>
      <c r="K1348" s="2">
        <f t="shared" si="411"/>
        <v>54</v>
      </c>
      <c r="L1348" s="17">
        <f t="shared" si="412"/>
        <v>54</v>
      </c>
      <c r="M1348" s="12">
        <f t="shared" si="413"/>
        <v>1.004463332</v>
      </c>
      <c r="N1348" s="12">
        <f t="shared" ca="1" si="414"/>
        <v>1.032385313</v>
      </c>
      <c r="O1348" s="17">
        <f t="shared" si="415"/>
        <v>0</v>
      </c>
      <c r="P1348" s="14">
        <f t="shared" ca="1" si="416"/>
        <v>32.385312999999996</v>
      </c>
      <c r="Q1348" s="21">
        <f t="shared" si="401"/>
        <v>0</v>
      </c>
      <c r="R1348" s="14">
        <f t="shared" si="404"/>
        <v>0</v>
      </c>
      <c r="S1348" s="4" t="str">
        <f t="shared" si="417"/>
        <v>J=</v>
      </c>
      <c r="T1348" s="33">
        <f t="shared" si="418"/>
        <v>45201</v>
      </c>
      <c r="U1348" s="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</row>
    <row r="1349" spans="1:148" x14ac:dyDescent="0.15">
      <c r="A1349" s="41">
        <f t="shared" si="402"/>
        <v>45098</v>
      </c>
      <c r="B1349" s="15">
        <f t="shared" ca="1" si="405"/>
        <v>1032.994821</v>
      </c>
      <c r="C1349" s="14">
        <f t="shared" si="406"/>
        <v>1000</v>
      </c>
      <c r="D1349" s="13">
        <f ca="1">IF(A1349&lt;$B$1,VLOOKUP(A1349,[1]DI!$A$4:$B$15000,2,FALSE),0)</f>
        <v>0.13650000000000001</v>
      </c>
      <c r="E1349" s="14">
        <f t="shared" ca="1" si="407"/>
        <v>1.00050788</v>
      </c>
      <c r="F1349" s="14">
        <f ca="1">(TRUNC(PRODUCT($E$12:$E1348),16))</f>
        <v>1.2906962979501</v>
      </c>
      <c r="G1349" s="14">
        <f t="shared" ca="1" si="408"/>
        <v>1.2551505551002899</v>
      </c>
      <c r="H1349" s="14">
        <f t="shared" ca="1" si="409"/>
        <v>1.0283199000000001</v>
      </c>
      <c r="I1349" s="13">
        <f t="shared" si="403"/>
        <v>2.1000000000000001E-2</v>
      </c>
      <c r="J1349" s="33">
        <f t="shared" si="410"/>
        <v>45015</v>
      </c>
      <c r="K1349" s="2">
        <f t="shared" si="411"/>
        <v>55</v>
      </c>
      <c r="L1349" s="17">
        <f t="shared" si="412"/>
        <v>55</v>
      </c>
      <c r="M1349" s="12">
        <f t="shared" si="413"/>
        <v>1.0045461739999999</v>
      </c>
      <c r="N1349" s="12">
        <f t="shared" ca="1" si="414"/>
        <v>1.032994821</v>
      </c>
      <c r="O1349" s="17">
        <f t="shared" si="415"/>
        <v>0</v>
      </c>
      <c r="P1349" s="14">
        <f t="shared" ca="1" si="416"/>
        <v>32.994821000000002</v>
      </c>
      <c r="Q1349" s="21">
        <f t="shared" si="401"/>
        <v>0</v>
      </c>
      <c r="R1349" s="14">
        <f t="shared" si="404"/>
        <v>0</v>
      </c>
      <c r="S1349" s="4" t="str">
        <f t="shared" si="417"/>
        <v>J=</v>
      </c>
      <c r="T1349" s="33">
        <f t="shared" si="418"/>
        <v>45201</v>
      </c>
      <c r="U1349" s="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</row>
    <row r="1350" spans="1:148" x14ac:dyDescent="0.15">
      <c r="A1350" s="41">
        <f t="shared" si="402"/>
        <v>45099</v>
      </c>
      <c r="B1350" s="15">
        <f t="shared" ca="1" si="405"/>
        <v>1033.6047040000001</v>
      </c>
      <c r="C1350" s="14">
        <f t="shared" si="406"/>
        <v>1000</v>
      </c>
      <c r="D1350" s="13">
        <f ca="1">IF(A1350&lt;$B$1,VLOOKUP(A1350,[1]DI!$A$4:$B$15000,2,FALSE),0)</f>
        <v>0.13650000000000001</v>
      </c>
      <c r="E1350" s="14">
        <f t="shared" ca="1" si="407"/>
        <v>1.00050788</v>
      </c>
      <c r="F1350" s="14">
        <f ca="1">(TRUNC(PRODUCT($E$12:$E1349),16))</f>
        <v>1.2913518167858999</v>
      </c>
      <c r="G1350" s="14">
        <f t="shared" ca="1" si="408"/>
        <v>1.2551505551002899</v>
      </c>
      <c r="H1350" s="14">
        <f t="shared" ca="1" si="409"/>
        <v>1.0288421699999999</v>
      </c>
      <c r="I1350" s="13">
        <f t="shared" si="403"/>
        <v>2.1000000000000001E-2</v>
      </c>
      <c r="J1350" s="33">
        <f t="shared" si="410"/>
        <v>45015</v>
      </c>
      <c r="K1350" s="2">
        <f t="shared" si="411"/>
        <v>56</v>
      </c>
      <c r="L1350" s="17">
        <f t="shared" si="412"/>
        <v>56</v>
      </c>
      <c r="M1350" s="12">
        <f t="shared" si="413"/>
        <v>1.0046290229999999</v>
      </c>
      <c r="N1350" s="12">
        <f t="shared" ca="1" si="414"/>
        <v>1.033604704</v>
      </c>
      <c r="O1350" s="17">
        <f t="shared" si="415"/>
        <v>0</v>
      </c>
      <c r="P1350" s="14">
        <f t="shared" ca="1" si="416"/>
        <v>33.604703999999998</v>
      </c>
      <c r="Q1350" s="21">
        <f t="shared" si="401"/>
        <v>0</v>
      </c>
      <c r="R1350" s="14">
        <f t="shared" si="404"/>
        <v>0</v>
      </c>
      <c r="S1350" s="4" t="str">
        <f t="shared" si="417"/>
        <v>J=</v>
      </c>
      <c r="T1350" s="33">
        <f t="shared" si="418"/>
        <v>45201</v>
      </c>
      <c r="U1350" s="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</row>
    <row r="1351" spans="1:148" x14ac:dyDescent="0.15">
      <c r="A1351" s="41">
        <f t="shared" si="402"/>
        <v>45100</v>
      </c>
      <c r="B1351" s="15">
        <f t="shared" ca="1" si="405"/>
        <v>1034.2149420000001</v>
      </c>
      <c r="C1351" s="14">
        <f t="shared" si="406"/>
        <v>1000</v>
      </c>
      <c r="D1351" s="13">
        <f ca="1">IF(A1351&lt;$B$1,VLOOKUP(A1351,[1]DI!$A$4:$B$15000,2,FALSE),0)</f>
        <v>0.13650000000000001</v>
      </c>
      <c r="E1351" s="14">
        <f t="shared" ca="1" si="407"/>
        <v>1.00050788</v>
      </c>
      <c r="F1351" s="14">
        <f ca="1">(TRUNC(PRODUCT($E$12:$E1350),16))</f>
        <v>1.29200766854661</v>
      </c>
      <c r="G1351" s="14">
        <f t="shared" ca="1" si="408"/>
        <v>1.2551505551002899</v>
      </c>
      <c r="H1351" s="14">
        <f t="shared" ca="1" si="409"/>
        <v>1.0293646999999999</v>
      </c>
      <c r="I1351" s="13">
        <f t="shared" si="403"/>
        <v>2.1000000000000001E-2</v>
      </c>
      <c r="J1351" s="33">
        <f t="shared" si="410"/>
        <v>45015</v>
      </c>
      <c r="K1351" s="2">
        <f t="shared" si="411"/>
        <v>57</v>
      </c>
      <c r="L1351" s="17">
        <f t="shared" si="412"/>
        <v>57</v>
      </c>
      <c r="M1351" s="12">
        <f t="shared" si="413"/>
        <v>1.004711879</v>
      </c>
      <c r="N1351" s="12">
        <f t="shared" ca="1" si="414"/>
        <v>1.034214942</v>
      </c>
      <c r="O1351" s="17">
        <f t="shared" si="415"/>
        <v>0</v>
      </c>
      <c r="P1351" s="14">
        <f t="shared" ca="1" si="416"/>
        <v>34.214942000000001</v>
      </c>
      <c r="Q1351" s="21">
        <f t="shared" si="401"/>
        <v>0</v>
      </c>
      <c r="R1351" s="14">
        <f t="shared" si="404"/>
        <v>0</v>
      </c>
      <c r="S1351" s="4" t="str">
        <f t="shared" si="417"/>
        <v>J=</v>
      </c>
      <c r="T1351" s="33">
        <f t="shared" si="418"/>
        <v>45201</v>
      </c>
      <c r="U1351" s="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</row>
    <row r="1352" spans="1:148" x14ac:dyDescent="0.15">
      <c r="A1352" s="41">
        <f t="shared" si="402"/>
        <v>45101</v>
      </c>
      <c r="B1352" s="15">
        <f t="shared" ca="1" si="405"/>
        <v>1034.8255340000001</v>
      </c>
      <c r="C1352" s="14">
        <f t="shared" si="406"/>
        <v>1000</v>
      </c>
      <c r="D1352" s="13">
        <f ca="1">IF(A1352&lt;$B$1,VLOOKUP(A1352,[1]DI!$A$4:$B$15000,2,FALSE),0)</f>
        <v>0</v>
      </c>
      <c r="E1352" s="14">
        <f t="shared" ca="1" si="407"/>
        <v>1</v>
      </c>
      <c r="F1352" s="14">
        <f ca="1">(TRUNC(PRODUCT($E$12:$E1351),16))</f>
        <v>1.29266385340131</v>
      </c>
      <c r="G1352" s="14">
        <f t="shared" ca="1" si="408"/>
        <v>1.2551505551002899</v>
      </c>
      <c r="H1352" s="14">
        <f t="shared" ca="1" si="409"/>
        <v>1.0298874899999999</v>
      </c>
      <c r="I1352" s="13">
        <f t="shared" si="403"/>
        <v>2.1000000000000001E-2</v>
      </c>
      <c r="J1352" s="33">
        <f t="shared" si="410"/>
        <v>45015</v>
      </c>
      <c r="K1352" s="2">
        <f t="shared" si="411"/>
        <v>57</v>
      </c>
      <c r="L1352" s="17">
        <f t="shared" si="412"/>
        <v>58</v>
      </c>
      <c r="M1352" s="12">
        <f t="shared" si="413"/>
        <v>1.004794741</v>
      </c>
      <c r="N1352" s="12">
        <f t="shared" ca="1" si="414"/>
        <v>1.0348255340000001</v>
      </c>
      <c r="O1352" s="17">
        <f t="shared" si="415"/>
        <v>0</v>
      </c>
      <c r="P1352" s="14">
        <f t="shared" ca="1" si="416"/>
        <v>34.825533999999998</v>
      </c>
      <c r="Q1352" s="21">
        <f t="shared" si="401"/>
        <v>0</v>
      </c>
      <c r="R1352" s="14">
        <f t="shared" si="404"/>
        <v>0</v>
      </c>
      <c r="S1352" s="4" t="str">
        <f t="shared" si="417"/>
        <v>J=</v>
      </c>
      <c r="T1352" s="33">
        <f t="shared" si="418"/>
        <v>45201</v>
      </c>
      <c r="U1352" s="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</row>
    <row r="1353" spans="1:148" x14ac:dyDescent="0.15">
      <c r="A1353" s="41">
        <f t="shared" si="402"/>
        <v>45102</v>
      </c>
      <c r="B1353" s="15">
        <f t="shared" ca="1" si="405"/>
        <v>1034.8255340000001</v>
      </c>
      <c r="C1353" s="14">
        <f t="shared" si="406"/>
        <v>1000</v>
      </c>
      <c r="D1353" s="13">
        <f ca="1">IF(A1353&lt;$B$1,VLOOKUP(A1353,[1]DI!$A$4:$B$15000,2,FALSE),0)</f>
        <v>0</v>
      </c>
      <c r="E1353" s="14">
        <f t="shared" ca="1" si="407"/>
        <v>1</v>
      </c>
      <c r="F1353" s="14">
        <f ca="1">(TRUNC(PRODUCT($E$12:$E1352),16))</f>
        <v>1.29266385340131</v>
      </c>
      <c r="G1353" s="14">
        <f t="shared" ca="1" si="408"/>
        <v>1.2551505551002899</v>
      </c>
      <c r="H1353" s="14">
        <f t="shared" ca="1" si="409"/>
        <v>1.0298874899999999</v>
      </c>
      <c r="I1353" s="13">
        <f t="shared" si="403"/>
        <v>2.1000000000000001E-2</v>
      </c>
      <c r="J1353" s="33">
        <f t="shared" si="410"/>
        <v>45015</v>
      </c>
      <c r="K1353" s="2">
        <f t="shared" si="411"/>
        <v>57</v>
      </c>
      <c r="L1353" s="17">
        <f t="shared" si="412"/>
        <v>58</v>
      </c>
      <c r="M1353" s="12">
        <f t="shared" si="413"/>
        <v>1.004794741</v>
      </c>
      <c r="N1353" s="12">
        <f t="shared" ca="1" si="414"/>
        <v>1.0348255340000001</v>
      </c>
      <c r="O1353" s="17">
        <f t="shared" si="415"/>
        <v>0</v>
      </c>
      <c r="P1353" s="14">
        <f t="shared" ca="1" si="416"/>
        <v>34.825533999999998</v>
      </c>
      <c r="Q1353" s="21">
        <f t="shared" si="401"/>
        <v>0</v>
      </c>
      <c r="R1353" s="14">
        <f t="shared" si="404"/>
        <v>0</v>
      </c>
      <c r="S1353" s="4" t="str">
        <f t="shared" si="417"/>
        <v>J=</v>
      </c>
      <c r="T1353" s="33">
        <f t="shared" si="418"/>
        <v>45201</v>
      </c>
      <c r="U1353" s="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</row>
    <row r="1354" spans="1:148" x14ac:dyDescent="0.15">
      <c r="A1354" s="41">
        <f t="shared" si="402"/>
        <v>45103</v>
      </c>
      <c r="B1354" s="15">
        <f t="shared" ca="1" si="405"/>
        <v>1034.8255340000001</v>
      </c>
      <c r="C1354" s="14">
        <f t="shared" si="406"/>
        <v>1000</v>
      </c>
      <c r="D1354" s="13">
        <f ca="1">IF(A1354&lt;$B$1,VLOOKUP(A1354,[1]DI!$A$4:$B$15000,2,FALSE),0)</f>
        <v>0.13650000000000001</v>
      </c>
      <c r="E1354" s="14">
        <f t="shared" ca="1" si="407"/>
        <v>1.00050788</v>
      </c>
      <c r="F1354" s="14">
        <f ca="1">(TRUNC(PRODUCT($E$12:$E1353),16))</f>
        <v>1.29266385340131</v>
      </c>
      <c r="G1354" s="14">
        <f t="shared" ca="1" si="408"/>
        <v>1.2551505551002899</v>
      </c>
      <c r="H1354" s="14">
        <f t="shared" ca="1" si="409"/>
        <v>1.0298874899999999</v>
      </c>
      <c r="I1354" s="13">
        <f t="shared" si="403"/>
        <v>2.1000000000000001E-2</v>
      </c>
      <c r="J1354" s="33">
        <f t="shared" si="410"/>
        <v>45015</v>
      </c>
      <c r="K1354" s="2">
        <f t="shared" si="411"/>
        <v>58</v>
      </c>
      <c r="L1354" s="17">
        <f t="shared" si="412"/>
        <v>58</v>
      </c>
      <c r="M1354" s="12">
        <f t="shared" si="413"/>
        <v>1.004794741</v>
      </c>
      <c r="N1354" s="12">
        <f t="shared" ca="1" si="414"/>
        <v>1.0348255340000001</v>
      </c>
      <c r="O1354" s="17">
        <f t="shared" si="415"/>
        <v>0</v>
      </c>
      <c r="P1354" s="14">
        <f t="shared" ca="1" si="416"/>
        <v>34.825533999999998</v>
      </c>
      <c r="Q1354" s="21">
        <f t="shared" si="401"/>
        <v>0</v>
      </c>
      <c r="R1354" s="14">
        <f t="shared" si="404"/>
        <v>0</v>
      </c>
      <c r="S1354" s="4" t="str">
        <f t="shared" si="417"/>
        <v>J=</v>
      </c>
      <c r="T1354" s="33">
        <f t="shared" si="418"/>
        <v>45201</v>
      </c>
      <c r="U1354" s="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</row>
    <row r="1355" spans="1:148" x14ac:dyDescent="0.15">
      <c r="A1355" s="41">
        <f t="shared" si="402"/>
        <v>45104</v>
      </c>
      <c r="B1355" s="15">
        <f t="shared" ca="1" si="405"/>
        <v>1035.4364909999999</v>
      </c>
      <c r="C1355" s="14">
        <f t="shared" si="406"/>
        <v>1000</v>
      </c>
      <c r="D1355" s="13">
        <f ca="1">IF(A1355&lt;$B$1,VLOOKUP(A1355,[1]DI!$A$4:$B$15000,2,FALSE),0)</f>
        <v>0.13650000000000001</v>
      </c>
      <c r="E1355" s="14">
        <f t="shared" ca="1" si="407"/>
        <v>1.00050788</v>
      </c>
      <c r="F1355" s="14">
        <f ca="1">(TRUNC(PRODUCT($E$12:$E1354),16))</f>
        <v>1.2933203715191799</v>
      </c>
      <c r="G1355" s="14">
        <f t="shared" ca="1" si="408"/>
        <v>1.2551505551002899</v>
      </c>
      <c r="H1355" s="14">
        <f t="shared" ca="1" si="409"/>
        <v>1.03041055</v>
      </c>
      <c r="I1355" s="13">
        <f t="shared" si="403"/>
        <v>2.1000000000000001E-2</v>
      </c>
      <c r="J1355" s="33">
        <f t="shared" si="410"/>
        <v>45015</v>
      </c>
      <c r="K1355" s="2">
        <f t="shared" si="411"/>
        <v>59</v>
      </c>
      <c r="L1355" s="17">
        <f t="shared" si="412"/>
        <v>59</v>
      </c>
      <c r="M1355" s="12">
        <f t="shared" si="413"/>
        <v>1.0048776100000001</v>
      </c>
      <c r="N1355" s="12">
        <f t="shared" ca="1" si="414"/>
        <v>1.035436491</v>
      </c>
      <c r="O1355" s="17">
        <f t="shared" si="415"/>
        <v>0</v>
      </c>
      <c r="P1355" s="14">
        <f t="shared" ca="1" si="416"/>
        <v>35.436490999999997</v>
      </c>
      <c r="Q1355" s="21">
        <f t="shared" si="401"/>
        <v>0</v>
      </c>
      <c r="R1355" s="14">
        <f t="shared" si="404"/>
        <v>0</v>
      </c>
      <c r="S1355" s="4" t="str">
        <f t="shared" si="417"/>
        <v>J=</v>
      </c>
      <c r="T1355" s="33">
        <f t="shared" si="418"/>
        <v>45201</v>
      </c>
      <c r="U1355" s="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</row>
    <row r="1356" spans="1:148" x14ac:dyDescent="0.15">
      <c r="A1356" s="41">
        <f t="shared" si="402"/>
        <v>45105</v>
      </c>
      <c r="B1356" s="15">
        <f t="shared" ca="1" si="405"/>
        <v>1036.0478029999999</v>
      </c>
      <c r="C1356" s="14">
        <f t="shared" si="406"/>
        <v>1000</v>
      </c>
      <c r="D1356" s="13">
        <f ca="1">IF(A1356&lt;$B$1,VLOOKUP(A1356,[1]DI!$A$4:$B$15000,2,FALSE),0)</f>
        <v>0.13650000000000001</v>
      </c>
      <c r="E1356" s="14">
        <f t="shared" ca="1" si="407"/>
        <v>1.00050788</v>
      </c>
      <c r="F1356" s="14">
        <f ca="1">(TRUNC(PRODUCT($E$12:$E1355),16))</f>
        <v>1.2939772230694599</v>
      </c>
      <c r="G1356" s="14">
        <f t="shared" ca="1" si="408"/>
        <v>1.2551505551002899</v>
      </c>
      <c r="H1356" s="14">
        <f t="shared" ca="1" si="409"/>
        <v>1.0309338699999999</v>
      </c>
      <c r="I1356" s="13">
        <f t="shared" si="403"/>
        <v>2.1000000000000001E-2</v>
      </c>
      <c r="J1356" s="33">
        <f t="shared" si="410"/>
        <v>45015</v>
      </c>
      <c r="K1356" s="2">
        <f t="shared" si="411"/>
        <v>60</v>
      </c>
      <c r="L1356" s="17">
        <f t="shared" si="412"/>
        <v>60</v>
      </c>
      <c r="M1356" s="12">
        <f t="shared" si="413"/>
        <v>1.0049604860000001</v>
      </c>
      <c r="N1356" s="12">
        <f t="shared" ca="1" si="414"/>
        <v>1.036047803</v>
      </c>
      <c r="O1356" s="17">
        <f t="shared" si="415"/>
        <v>0</v>
      </c>
      <c r="P1356" s="14">
        <f t="shared" ca="1" si="416"/>
        <v>36.047803000000002</v>
      </c>
      <c r="Q1356" s="21">
        <f t="shared" ref="Q1356:Q1419" si="419">IF($O1356&gt;0,VLOOKUP($O1356,$W$12:$AC$150,7),0)</f>
        <v>0</v>
      </c>
      <c r="R1356" s="14">
        <f t="shared" si="404"/>
        <v>0</v>
      </c>
      <c r="S1356" s="4" t="str">
        <f t="shared" si="417"/>
        <v>J=</v>
      </c>
      <c r="T1356" s="33">
        <f t="shared" si="418"/>
        <v>45201</v>
      </c>
      <c r="U1356" s="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</row>
    <row r="1357" spans="1:148" x14ac:dyDescent="0.15">
      <c r="A1357" s="41">
        <f t="shared" ref="A1357:A1420" si="420">(A1356+1)</f>
        <v>45106</v>
      </c>
      <c r="B1357" s="15">
        <f t="shared" ca="1" si="405"/>
        <v>1036.6594809999999</v>
      </c>
      <c r="C1357" s="14">
        <f t="shared" si="406"/>
        <v>1000</v>
      </c>
      <c r="D1357" s="13">
        <f ca="1">IF(A1357&lt;$B$1,VLOOKUP(A1357,[1]DI!$A$4:$B$15000,2,FALSE),0)</f>
        <v>0.13650000000000001</v>
      </c>
      <c r="E1357" s="14">
        <f t="shared" ca="1" si="407"/>
        <v>1.00050788</v>
      </c>
      <c r="F1357" s="14">
        <f ca="1">(TRUNC(PRODUCT($E$12:$E1356),16))</f>
        <v>1.29463440822152</v>
      </c>
      <c r="G1357" s="14">
        <f t="shared" ca="1" si="408"/>
        <v>1.2551505551002899</v>
      </c>
      <c r="H1357" s="14">
        <f t="shared" ca="1" si="409"/>
        <v>1.0314574599999999</v>
      </c>
      <c r="I1357" s="13">
        <f t="shared" ref="I1357:I1420" si="421">I1356</f>
        <v>2.1000000000000001E-2</v>
      </c>
      <c r="J1357" s="33">
        <f t="shared" si="410"/>
        <v>45015</v>
      </c>
      <c r="K1357" s="2">
        <f t="shared" si="411"/>
        <v>61</v>
      </c>
      <c r="L1357" s="17">
        <f t="shared" si="412"/>
        <v>61</v>
      </c>
      <c r="M1357" s="12">
        <f t="shared" si="413"/>
        <v>1.005043369</v>
      </c>
      <c r="N1357" s="12">
        <f t="shared" ca="1" si="414"/>
        <v>1.036659481</v>
      </c>
      <c r="O1357" s="17">
        <f t="shared" si="415"/>
        <v>0</v>
      </c>
      <c r="P1357" s="14">
        <f t="shared" ca="1" si="416"/>
        <v>36.659481</v>
      </c>
      <c r="Q1357" s="21">
        <f t="shared" si="419"/>
        <v>0</v>
      </c>
      <c r="R1357" s="14">
        <f t="shared" ref="R1357:R1420" si="422">IF(Q1357&gt;0,TRUNC(Q1357*C1357,8),0)</f>
        <v>0</v>
      </c>
      <c r="S1357" s="4" t="str">
        <f t="shared" si="417"/>
        <v>J=</v>
      </c>
      <c r="T1357" s="33">
        <f t="shared" si="418"/>
        <v>45201</v>
      </c>
      <c r="U1357" s="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</row>
    <row r="1358" spans="1:148" x14ac:dyDescent="0.15">
      <c r="A1358" s="41">
        <f t="shared" si="420"/>
        <v>45107</v>
      </c>
      <c r="B1358" s="15">
        <f t="shared" ca="1" si="405"/>
        <v>1037.2715239900001</v>
      </c>
      <c r="C1358" s="14">
        <f t="shared" si="406"/>
        <v>1000</v>
      </c>
      <c r="D1358" s="13">
        <f ca="1">IF(A1358&lt;$B$1,VLOOKUP(A1358,[1]DI!$A$4:$B$15000,2,FALSE),0)</f>
        <v>0.13650000000000001</v>
      </c>
      <c r="E1358" s="14">
        <f t="shared" ca="1" si="407"/>
        <v>1.00050788</v>
      </c>
      <c r="F1358" s="14">
        <f ca="1">(TRUNC(PRODUCT($E$12:$E1357),16))</f>
        <v>1.29529192714476</v>
      </c>
      <c r="G1358" s="14">
        <f t="shared" ca="1" si="408"/>
        <v>1.2551505551002899</v>
      </c>
      <c r="H1358" s="14">
        <f t="shared" ca="1" si="409"/>
        <v>1.0319813200000001</v>
      </c>
      <c r="I1358" s="13">
        <f t="shared" si="421"/>
        <v>2.1000000000000001E-2</v>
      </c>
      <c r="J1358" s="33">
        <f t="shared" si="410"/>
        <v>45015</v>
      </c>
      <c r="K1358" s="2">
        <f t="shared" si="411"/>
        <v>62</v>
      </c>
      <c r="L1358" s="17">
        <f t="shared" si="412"/>
        <v>62</v>
      </c>
      <c r="M1358" s="12">
        <f t="shared" si="413"/>
        <v>1.0051262590000001</v>
      </c>
      <c r="N1358" s="12">
        <f t="shared" ca="1" si="414"/>
        <v>1.0372715239999999</v>
      </c>
      <c r="O1358" s="17">
        <f t="shared" si="415"/>
        <v>0</v>
      </c>
      <c r="P1358" s="14">
        <f t="shared" ca="1" si="416"/>
        <v>37.271523989999999</v>
      </c>
      <c r="Q1358" s="21">
        <f t="shared" si="419"/>
        <v>0</v>
      </c>
      <c r="R1358" s="14">
        <f t="shared" si="422"/>
        <v>0</v>
      </c>
      <c r="S1358" s="4" t="str">
        <f t="shared" si="417"/>
        <v>J=</v>
      </c>
      <c r="T1358" s="33">
        <f t="shared" si="418"/>
        <v>45201</v>
      </c>
      <c r="U1358" s="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</row>
    <row r="1359" spans="1:148" x14ac:dyDescent="0.15">
      <c r="A1359" s="41">
        <f t="shared" si="420"/>
        <v>45108</v>
      </c>
      <c r="B1359" s="15">
        <f t="shared" ca="1" si="405"/>
        <v>1037.883922</v>
      </c>
      <c r="C1359" s="14">
        <f t="shared" si="406"/>
        <v>1000</v>
      </c>
      <c r="D1359" s="13">
        <f ca="1">IF(A1359&lt;$B$1,VLOOKUP(A1359,[1]DI!$A$4:$B$15000,2,FALSE),0)</f>
        <v>0</v>
      </c>
      <c r="E1359" s="14">
        <f t="shared" ca="1" si="407"/>
        <v>1</v>
      </c>
      <c r="F1359" s="14">
        <f ca="1">(TRUNC(PRODUCT($E$12:$E1358),16))</f>
        <v>1.2959497800087201</v>
      </c>
      <c r="G1359" s="14">
        <f t="shared" ca="1" si="408"/>
        <v>1.2551505551002899</v>
      </c>
      <c r="H1359" s="14">
        <f t="shared" ca="1" si="409"/>
        <v>1.03250544</v>
      </c>
      <c r="I1359" s="13">
        <f t="shared" si="421"/>
        <v>2.1000000000000001E-2</v>
      </c>
      <c r="J1359" s="33">
        <f t="shared" si="410"/>
        <v>45015</v>
      </c>
      <c r="K1359" s="2">
        <f t="shared" si="411"/>
        <v>62</v>
      </c>
      <c r="L1359" s="17">
        <f t="shared" si="412"/>
        <v>63</v>
      </c>
      <c r="M1359" s="12">
        <f t="shared" si="413"/>
        <v>1.005209156</v>
      </c>
      <c r="N1359" s="12">
        <f t="shared" ca="1" si="414"/>
        <v>1.037883922</v>
      </c>
      <c r="O1359" s="17">
        <f t="shared" si="415"/>
        <v>0</v>
      </c>
      <c r="P1359" s="14">
        <f t="shared" ca="1" si="416"/>
        <v>37.883921999999998</v>
      </c>
      <c r="Q1359" s="21">
        <f t="shared" si="419"/>
        <v>0</v>
      </c>
      <c r="R1359" s="14">
        <f t="shared" si="422"/>
        <v>0</v>
      </c>
      <c r="S1359" s="4" t="str">
        <f t="shared" si="417"/>
        <v>J=</v>
      </c>
      <c r="T1359" s="33">
        <f t="shared" si="418"/>
        <v>45201</v>
      </c>
      <c r="U1359" s="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</row>
    <row r="1360" spans="1:148" x14ac:dyDescent="0.15">
      <c r="A1360" s="41">
        <f t="shared" si="420"/>
        <v>45109</v>
      </c>
      <c r="B1360" s="15">
        <f t="shared" ca="1" si="405"/>
        <v>1037.883922</v>
      </c>
      <c r="C1360" s="14">
        <f t="shared" si="406"/>
        <v>1000</v>
      </c>
      <c r="D1360" s="13">
        <f ca="1">IF(A1360&lt;$B$1,VLOOKUP(A1360,[1]DI!$A$4:$B$15000,2,FALSE),0)</f>
        <v>0</v>
      </c>
      <c r="E1360" s="14">
        <f t="shared" ca="1" si="407"/>
        <v>1</v>
      </c>
      <c r="F1360" s="14">
        <f ca="1">(TRUNC(PRODUCT($E$12:$E1359),16))</f>
        <v>1.2959497800087201</v>
      </c>
      <c r="G1360" s="14">
        <f t="shared" ca="1" si="408"/>
        <v>1.2551505551002899</v>
      </c>
      <c r="H1360" s="14">
        <f t="shared" ca="1" si="409"/>
        <v>1.03250544</v>
      </c>
      <c r="I1360" s="13">
        <f t="shared" si="421"/>
        <v>2.1000000000000001E-2</v>
      </c>
      <c r="J1360" s="33">
        <f t="shared" si="410"/>
        <v>45015</v>
      </c>
      <c r="K1360" s="2">
        <f t="shared" si="411"/>
        <v>62</v>
      </c>
      <c r="L1360" s="17">
        <f t="shared" si="412"/>
        <v>63</v>
      </c>
      <c r="M1360" s="12">
        <f t="shared" si="413"/>
        <v>1.005209156</v>
      </c>
      <c r="N1360" s="12">
        <f t="shared" ca="1" si="414"/>
        <v>1.037883922</v>
      </c>
      <c r="O1360" s="17">
        <f t="shared" si="415"/>
        <v>0</v>
      </c>
      <c r="P1360" s="14">
        <f t="shared" ca="1" si="416"/>
        <v>37.883921999999998</v>
      </c>
      <c r="Q1360" s="21">
        <f t="shared" si="419"/>
        <v>0</v>
      </c>
      <c r="R1360" s="14">
        <f t="shared" si="422"/>
        <v>0</v>
      </c>
      <c r="S1360" s="4" t="str">
        <f t="shared" si="417"/>
        <v>J=</v>
      </c>
      <c r="T1360" s="33">
        <f t="shared" si="418"/>
        <v>45201</v>
      </c>
      <c r="U1360" s="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</row>
    <row r="1361" spans="1:148" x14ac:dyDescent="0.15">
      <c r="A1361" s="41">
        <f t="shared" si="420"/>
        <v>45110</v>
      </c>
      <c r="B1361" s="15">
        <f t="shared" ca="1" si="405"/>
        <v>1037.883922</v>
      </c>
      <c r="C1361" s="14">
        <f t="shared" si="406"/>
        <v>1000</v>
      </c>
      <c r="D1361" s="13">
        <f ca="1">IF(A1361&lt;$B$1,VLOOKUP(A1361,[1]DI!$A$4:$B$15000,2,FALSE),0)</f>
        <v>0.13650000000000001</v>
      </c>
      <c r="E1361" s="14">
        <f t="shared" ca="1" si="407"/>
        <v>1.00050788</v>
      </c>
      <c r="F1361" s="14">
        <f ca="1">(TRUNC(PRODUCT($E$12:$E1360),16))</f>
        <v>1.2959497800087201</v>
      </c>
      <c r="G1361" s="14">
        <f t="shared" ca="1" si="408"/>
        <v>1.2551505551002899</v>
      </c>
      <c r="H1361" s="14">
        <f t="shared" ca="1" si="409"/>
        <v>1.03250544</v>
      </c>
      <c r="I1361" s="13">
        <f t="shared" si="421"/>
        <v>2.1000000000000001E-2</v>
      </c>
      <c r="J1361" s="33">
        <f t="shared" si="410"/>
        <v>45015</v>
      </c>
      <c r="K1361" s="2">
        <f t="shared" si="411"/>
        <v>63</v>
      </c>
      <c r="L1361" s="17">
        <f t="shared" si="412"/>
        <v>63</v>
      </c>
      <c r="M1361" s="12">
        <f t="shared" si="413"/>
        <v>1.005209156</v>
      </c>
      <c r="N1361" s="12">
        <f t="shared" ca="1" si="414"/>
        <v>1.037883922</v>
      </c>
      <c r="O1361" s="17">
        <f t="shared" si="415"/>
        <v>0</v>
      </c>
      <c r="P1361" s="14">
        <f t="shared" ca="1" si="416"/>
        <v>37.883921999999998</v>
      </c>
      <c r="Q1361" s="21">
        <f t="shared" si="419"/>
        <v>0</v>
      </c>
      <c r="R1361" s="14">
        <f t="shared" si="422"/>
        <v>0</v>
      </c>
      <c r="S1361" s="4" t="str">
        <f t="shared" si="417"/>
        <v>J=</v>
      </c>
      <c r="T1361" s="33">
        <f t="shared" si="418"/>
        <v>45201</v>
      </c>
      <c r="U1361" s="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</row>
    <row r="1362" spans="1:148" x14ac:dyDescent="0.15">
      <c r="A1362" s="41">
        <f t="shared" si="420"/>
        <v>45111</v>
      </c>
      <c r="B1362" s="15">
        <f t="shared" ca="1" si="405"/>
        <v>1038.4966849899999</v>
      </c>
      <c r="C1362" s="14">
        <f t="shared" si="406"/>
        <v>1000</v>
      </c>
      <c r="D1362" s="13">
        <f ca="1">IF(A1362&lt;$B$1,VLOOKUP(A1362,[1]DI!$A$4:$B$15000,2,FALSE),0)</f>
        <v>0.13650000000000001</v>
      </c>
      <c r="E1362" s="14">
        <f t="shared" ca="1" si="407"/>
        <v>1.00050788</v>
      </c>
      <c r="F1362" s="14">
        <f ca="1">(TRUNC(PRODUCT($E$12:$E1361),16))</f>
        <v>1.29660796698299</v>
      </c>
      <c r="G1362" s="14">
        <f t="shared" ca="1" si="408"/>
        <v>1.2551505551002899</v>
      </c>
      <c r="H1362" s="14">
        <f t="shared" ca="1" si="409"/>
        <v>1.03302983</v>
      </c>
      <c r="I1362" s="13">
        <f t="shared" si="421"/>
        <v>2.1000000000000001E-2</v>
      </c>
      <c r="J1362" s="33">
        <f t="shared" si="410"/>
        <v>45015</v>
      </c>
      <c r="K1362" s="2">
        <f t="shared" si="411"/>
        <v>64</v>
      </c>
      <c r="L1362" s="17">
        <f t="shared" si="412"/>
        <v>64</v>
      </c>
      <c r="M1362" s="12">
        <f t="shared" si="413"/>
        <v>1.0052920590000001</v>
      </c>
      <c r="N1362" s="12">
        <f t="shared" ca="1" si="414"/>
        <v>1.0384966849999999</v>
      </c>
      <c r="O1362" s="17">
        <f t="shared" si="415"/>
        <v>0</v>
      </c>
      <c r="P1362" s="14">
        <f t="shared" ca="1" si="416"/>
        <v>38.496684989999999</v>
      </c>
      <c r="Q1362" s="21">
        <f t="shared" si="419"/>
        <v>0</v>
      </c>
      <c r="R1362" s="14">
        <f t="shared" si="422"/>
        <v>0</v>
      </c>
      <c r="S1362" s="4" t="str">
        <f t="shared" si="417"/>
        <v>J=</v>
      </c>
      <c r="T1362" s="33">
        <f t="shared" si="418"/>
        <v>45201</v>
      </c>
      <c r="U1362" s="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</row>
    <row r="1363" spans="1:148" x14ac:dyDescent="0.15">
      <c r="A1363" s="41">
        <f t="shared" si="420"/>
        <v>45112</v>
      </c>
      <c r="B1363" s="15">
        <f t="shared" ca="1" si="405"/>
        <v>1039.109813</v>
      </c>
      <c r="C1363" s="14">
        <f t="shared" si="406"/>
        <v>1000</v>
      </c>
      <c r="D1363" s="13">
        <f ca="1">IF(A1363&lt;$B$1,VLOOKUP(A1363,[1]DI!$A$4:$B$15000,2,FALSE),0)</f>
        <v>0.13650000000000001</v>
      </c>
      <c r="E1363" s="14">
        <f t="shared" ca="1" si="407"/>
        <v>1.00050788</v>
      </c>
      <c r="F1363" s="14">
        <f ca="1">(TRUNC(PRODUCT($E$12:$E1362),16))</f>
        <v>1.29726648823727</v>
      </c>
      <c r="G1363" s="14">
        <f t="shared" ca="1" si="408"/>
        <v>1.2551505551002899</v>
      </c>
      <c r="H1363" s="14">
        <f t="shared" ca="1" si="409"/>
        <v>1.03355449</v>
      </c>
      <c r="I1363" s="13">
        <f t="shared" si="421"/>
        <v>2.1000000000000001E-2</v>
      </c>
      <c r="J1363" s="33">
        <f t="shared" si="410"/>
        <v>45015</v>
      </c>
      <c r="K1363" s="2">
        <f t="shared" si="411"/>
        <v>65</v>
      </c>
      <c r="L1363" s="17">
        <f t="shared" si="412"/>
        <v>65</v>
      </c>
      <c r="M1363" s="12">
        <f t="shared" si="413"/>
        <v>1.005374969</v>
      </c>
      <c r="N1363" s="12">
        <f t="shared" ca="1" si="414"/>
        <v>1.039109813</v>
      </c>
      <c r="O1363" s="17">
        <f t="shared" si="415"/>
        <v>0</v>
      </c>
      <c r="P1363" s="14">
        <f t="shared" ca="1" si="416"/>
        <v>39.109813000000003</v>
      </c>
      <c r="Q1363" s="21">
        <f t="shared" si="419"/>
        <v>0</v>
      </c>
      <c r="R1363" s="14">
        <f t="shared" si="422"/>
        <v>0</v>
      </c>
      <c r="S1363" s="4" t="str">
        <f t="shared" si="417"/>
        <v>J=</v>
      </c>
      <c r="T1363" s="33">
        <f t="shared" si="418"/>
        <v>45201</v>
      </c>
      <c r="U1363" s="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</row>
    <row r="1364" spans="1:148" x14ac:dyDescent="0.15">
      <c r="A1364" s="41">
        <f t="shared" si="420"/>
        <v>45113</v>
      </c>
      <c r="B1364" s="15">
        <f t="shared" ca="1" si="405"/>
        <v>1039.7232979999999</v>
      </c>
      <c r="C1364" s="14">
        <f t="shared" si="406"/>
        <v>1000</v>
      </c>
      <c r="D1364" s="13">
        <f ca="1">IF(A1364&lt;$B$1,VLOOKUP(A1364,[1]DI!$A$4:$B$15000,2,FALSE),0)</f>
        <v>0.13650000000000001</v>
      </c>
      <c r="E1364" s="14">
        <f t="shared" ca="1" si="407"/>
        <v>1.00050788</v>
      </c>
      <c r="F1364" s="14">
        <f ca="1">(TRUNC(PRODUCT($E$12:$E1363),16))</f>
        <v>1.2979253439413101</v>
      </c>
      <c r="G1364" s="14">
        <f t="shared" ca="1" si="408"/>
        <v>1.2551505551002899</v>
      </c>
      <c r="H1364" s="14">
        <f t="shared" ca="1" si="409"/>
        <v>1.0340794099999999</v>
      </c>
      <c r="I1364" s="13">
        <f t="shared" si="421"/>
        <v>2.1000000000000001E-2</v>
      </c>
      <c r="J1364" s="33">
        <f t="shared" si="410"/>
        <v>45015</v>
      </c>
      <c r="K1364" s="2">
        <f t="shared" si="411"/>
        <v>66</v>
      </c>
      <c r="L1364" s="17">
        <f t="shared" si="412"/>
        <v>66</v>
      </c>
      <c r="M1364" s="12">
        <f t="shared" si="413"/>
        <v>1.0054578860000001</v>
      </c>
      <c r="N1364" s="12">
        <f t="shared" ca="1" si="414"/>
        <v>1.039723298</v>
      </c>
      <c r="O1364" s="17">
        <f t="shared" si="415"/>
        <v>0</v>
      </c>
      <c r="P1364" s="14">
        <f t="shared" ca="1" si="416"/>
        <v>39.723298</v>
      </c>
      <c r="Q1364" s="21">
        <f t="shared" si="419"/>
        <v>0</v>
      </c>
      <c r="R1364" s="14">
        <f t="shared" si="422"/>
        <v>0</v>
      </c>
      <c r="S1364" s="4" t="str">
        <f t="shared" si="417"/>
        <v>J=</v>
      </c>
      <c r="T1364" s="33">
        <f t="shared" si="418"/>
        <v>45201</v>
      </c>
      <c r="U1364" s="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</row>
    <row r="1365" spans="1:148" x14ac:dyDescent="0.15">
      <c r="A1365" s="41">
        <f t="shared" si="420"/>
        <v>45114</v>
      </c>
      <c r="B1365" s="15">
        <f t="shared" ca="1" si="405"/>
        <v>1040.3371480000001</v>
      </c>
      <c r="C1365" s="14">
        <f t="shared" si="406"/>
        <v>1000</v>
      </c>
      <c r="D1365" s="13">
        <f ca="1">IF(A1365&lt;$B$1,VLOOKUP(A1365,[1]DI!$A$4:$B$15000,2,FALSE),0)</f>
        <v>0.13650000000000001</v>
      </c>
      <c r="E1365" s="14">
        <f t="shared" ca="1" si="407"/>
        <v>1.00050788</v>
      </c>
      <c r="F1365" s="14">
        <f ca="1">(TRUNC(PRODUCT($E$12:$E1364),16))</f>
        <v>1.29858453426499</v>
      </c>
      <c r="G1365" s="14">
        <f t="shared" ca="1" si="408"/>
        <v>1.2551505551002899</v>
      </c>
      <c r="H1365" s="14">
        <f t="shared" ca="1" si="409"/>
        <v>1.0346046</v>
      </c>
      <c r="I1365" s="13">
        <f t="shared" si="421"/>
        <v>2.1000000000000001E-2</v>
      </c>
      <c r="J1365" s="33">
        <f t="shared" si="410"/>
        <v>45015</v>
      </c>
      <c r="K1365" s="2">
        <f t="shared" si="411"/>
        <v>67</v>
      </c>
      <c r="L1365" s="17">
        <f t="shared" si="412"/>
        <v>67</v>
      </c>
      <c r="M1365" s="12">
        <f t="shared" si="413"/>
        <v>1.0055408100000001</v>
      </c>
      <c r="N1365" s="12">
        <f t="shared" ca="1" si="414"/>
        <v>1.0403371480000001</v>
      </c>
      <c r="O1365" s="17">
        <f t="shared" si="415"/>
        <v>0</v>
      </c>
      <c r="P1365" s="14">
        <f t="shared" ca="1" si="416"/>
        <v>40.337147999999999</v>
      </c>
      <c r="Q1365" s="21">
        <f t="shared" si="419"/>
        <v>0</v>
      </c>
      <c r="R1365" s="14">
        <f t="shared" si="422"/>
        <v>0</v>
      </c>
      <c r="S1365" s="4" t="str">
        <f t="shared" si="417"/>
        <v>J=</v>
      </c>
      <c r="T1365" s="33">
        <f t="shared" si="418"/>
        <v>45201</v>
      </c>
      <c r="U1365" s="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</row>
    <row r="1366" spans="1:148" x14ac:dyDescent="0.15">
      <c r="A1366" s="41">
        <f t="shared" si="420"/>
        <v>45115</v>
      </c>
      <c r="B1366" s="15">
        <f t="shared" ca="1" si="405"/>
        <v>1040.9513529999999</v>
      </c>
      <c r="C1366" s="14">
        <f t="shared" si="406"/>
        <v>1000</v>
      </c>
      <c r="D1366" s="13">
        <f ca="1">IF(A1366&lt;$B$1,VLOOKUP(A1366,[1]DI!$A$4:$B$15000,2,FALSE),0)</f>
        <v>0</v>
      </c>
      <c r="E1366" s="14">
        <f t="shared" ca="1" si="407"/>
        <v>1</v>
      </c>
      <c r="F1366" s="14">
        <f ca="1">(TRUNC(PRODUCT($E$12:$E1365),16))</f>
        <v>1.2992440593782499</v>
      </c>
      <c r="G1366" s="14">
        <f t="shared" ca="1" si="408"/>
        <v>1.2551505551002899</v>
      </c>
      <c r="H1366" s="14">
        <f t="shared" ca="1" si="409"/>
        <v>1.03513005</v>
      </c>
      <c r="I1366" s="13">
        <f t="shared" si="421"/>
        <v>2.1000000000000001E-2</v>
      </c>
      <c r="J1366" s="33">
        <f t="shared" si="410"/>
        <v>45015</v>
      </c>
      <c r="K1366" s="2">
        <f t="shared" si="411"/>
        <v>67</v>
      </c>
      <c r="L1366" s="17">
        <f t="shared" si="412"/>
        <v>68</v>
      </c>
      <c r="M1366" s="12">
        <f t="shared" si="413"/>
        <v>1.005623741</v>
      </c>
      <c r="N1366" s="12">
        <f t="shared" ca="1" si="414"/>
        <v>1.0409513530000001</v>
      </c>
      <c r="O1366" s="17">
        <f t="shared" si="415"/>
        <v>0</v>
      </c>
      <c r="P1366" s="14">
        <f t="shared" ca="1" si="416"/>
        <v>40.951352999999997</v>
      </c>
      <c r="Q1366" s="21">
        <f t="shared" si="419"/>
        <v>0</v>
      </c>
      <c r="R1366" s="14">
        <f t="shared" si="422"/>
        <v>0</v>
      </c>
      <c r="S1366" s="4" t="str">
        <f t="shared" si="417"/>
        <v>J=</v>
      </c>
      <c r="T1366" s="33">
        <f t="shared" si="418"/>
        <v>45201</v>
      </c>
      <c r="U1366" s="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</row>
    <row r="1367" spans="1:148" x14ac:dyDescent="0.15">
      <c r="A1367" s="41">
        <f t="shared" si="420"/>
        <v>45116</v>
      </c>
      <c r="B1367" s="15">
        <f t="shared" ca="1" si="405"/>
        <v>1040.9513529999999</v>
      </c>
      <c r="C1367" s="14">
        <f t="shared" si="406"/>
        <v>1000</v>
      </c>
      <c r="D1367" s="13">
        <f ca="1">IF(A1367&lt;$B$1,VLOOKUP(A1367,[1]DI!$A$4:$B$15000,2,FALSE),0)</f>
        <v>0</v>
      </c>
      <c r="E1367" s="14">
        <f t="shared" ca="1" si="407"/>
        <v>1</v>
      </c>
      <c r="F1367" s="14">
        <f ca="1">(TRUNC(PRODUCT($E$12:$E1366),16))</f>
        <v>1.2992440593782499</v>
      </c>
      <c r="G1367" s="14">
        <f t="shared" ca="1" si="408"/>
        <v>1.2551505551002899</v>
      </c>
      <c r="H1367" s="14">
        <f t="shared" ca="1" si="409"/>
        <v>1.03513005</v>
      </c>
      <c r="I1367" s="13">
        <f t="shared" si="421"/>
        <v>2.1000000000000001E-2</v>
      </c>
      <c r="J1367" s="33">
        <f t="shared" si="410"/>
        <v>45015</v>
      </c>
      <c r="K1367" s="2">
        <f t="shared" si="411"/>
        <v>67</v>
      </c>
      <c r="L1367" s="17">
        <f t="shared" si="412"/>
        <v>68</v>
      </c>
      <c r="M1367" s="12">
        <f t="shared" si="413"/>
        <v>1.005623741</v>
      </c>
      <c r="N1367" s="12">
        <f t="shared" ca="1" si="414"/>
        <v>1.0409513530000001</v>
      </c>
      <c r="O1367" s="17">
        <f t="shared" si="415"/>
        <v>0</v>
      </c>
      <c r="P1367" s="14">
        <f t="shared" ca="1" si="416"/>
        <v>40.951352999999997</v>
      </c>
      <c r="Q1367" s="21">
        <f t="shared" si="419"/>
        <v>0</v>
      </c>
      <c r="R1367" s="14">
        <f t="shared" si="422"/>
        <v>0</v>
      </c>
      <c r="S1367" s="4" t="str">
        <f t="shared" si="417"/>
        <v>J=</v>
      </c>
      <c r="T1367" s="33">
        <f t="shared" si="418"/>
        <v>45201</v>
      </c>
      <c r="U1367" s="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</row>
    <row r="1368" spans="1:148" x14ac:dyDescent="0.15">
      <c r="A1368" s="41">
        <f t="shared" si="420"/>
        <v>45117</v>
      </c>
      <c r="B1368" s="15">
        <f t="shared" ca="1" si="405"/>
        <v>1040.9513529999999</v>
      </c>
      <c r="C1368" s="14">
        <f t="shared" si="406"/>
        <v>1000</v>
      </c>
      <c r="D1368" s="13">
        <f ca="1">IF(A1368&lt;$B$1,VLOOKUP(A1368,[1]DI!$A$4:$B$15000,2,FALSE),0)</f>
        <v>0.13650000000000001</v>
      </c>
      <c r="E1368" s="14">
        <f t="shared" ca="1" si="407"/>
        <v>1.00050788</v>
      </c>
      <c r="F1368" s="14">
        <f ca="1">(TRUNC(PRODUCT($E$12:$E1367),16))</f>
        <v>1.2992440593782499</v>
      </c>
      <c r="G1368" s="14">
        <f t="shared" ca="1" si="408"/>
        <v>1.2551505551002899</v>
      </c>
      <c r="H1368" s="14">
        <f t="shared" ca="1" si="409"/>
        <v>1.03513005</v>
      </c>
      <c r="I1368" s="13">
        <f t="shared" si="421"/>
        <v>2.1000000000000001E-2</v>
      </c>
      <c r="J1368" s="33">
        <f t="shared" si="410"/>
        <v>45015</v>
      </c>
      <c r="K1368" s="2">
        <f t="shared" si="411"/>
        <v>68</v>
      </c>
      <c r="L1368" s="17">
        <f t="shared" si="412"/>
        <v>68</v>
      </c>
      <c r="M1368" s="12">
        <f t="shared" si="413"/>
        <v>1.005623741</v>
      </c>
      <c r="N1368" s="12">
        <f t="shared" ca="1" si="414"/>
        <v>1.0409513530000001</v>
      </c>
      <c r="O1368" s="17">
        <f t="shared" si="415"/>
        <v>0</v>
      </c>
      <c r="P1368" s="14">
        <f t="shared" ca="1" si="416"/>
        <v>40.951352999999997</v>
      </c>
      <c r="Q1368" s="21">
        <f t="shared" si="419"/>
        <v>0</v>
      </c>
      <c r="R1368" s="14">
        <f t="shared" si="422"/>
        <v>0</v>
      </c>
      <c r="S1368" s="4" t="str">
        <f t="shared" si="417"/>
        <v>J=</v>
      </c>
      <c r="T1368" s="33">
        <f t="shared" si="418"/>
        <v>45201</v>
      </c>
      <c r="U1368" s="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</row>
    <row r="1369" spans="1:148" x14ac:dyDescent="0.15">
      <c r="A1369" s="41">
        <f t="shared" si="420"/>
        <v>45118</v>
      </c>
      <c r="B1369" s="15">
        <f t="shared" ca="1" si="405"/>
        <v>1041.5659250000001</v>
      </c>
      <c r="C1369" s="14">
        <f t="shared" si="406"/>
        <v>1000</v>
      </c>
      <c r="D1369" s="13">
        <f ca="1">IF(A1369&lt;$B$1,VLOOKUP(A1369,[1]DI!$A$4:$B$15000,2,FALSE),0)</f>
        <v>0.13650000000000001</v>
      </c>
      <c r="E1369" s="14">
        <f t="shared" ca="1" si="407"/>
        <v>1.00050788</v>
      </c>
      <c r="F1369" s="14">
        <f ca="1">(TRUNC(PRODUCT($E$12:$E1368),16))</f>
        <v>1.2999039194511299</v>
      </c>
      <c r="G1369" s="14">
        <f t="shared" ca="1" si="408"/>
        <v>1.2551505551002899</v>
      </c>
      <c r="H1369" s="14">
        <f t="shared" ca="1" si="409"/>
        <v>1.03565577</v>
      </c>
      <c r="I1369" s="13">
        <f t="shared" si="421"/>
        <v>2.1000000000000001E-2</v>
      </c>
      <c r="J1369" s="33">
        <f t="shared" si="410"/>
        <v>45015</v>
      </c>
      <c r="K1369" s="2">
        <f t="shared" si="411"/>
        <v>69</v>
      </c>
      <c r="L1369" s="17">
        <f t="shared" si="412"/>
        <v>69</v>
      </c>
      <c r="M1369" s="12">
        <f t="shared" si="413"/>
        <v>1.005706679</v>
      </c>
      <c r="N1369" s="12">
        <f t="shared" ca="1" si="414"/>
        <v>1.041565925</v>
      </c>
      <c r="O1369" s="17">
        <f t="shared" si="415"/>
        <v>0</v>
      </c>
      <c r="P1369" s="14">
        <f t="shared" ca="1" si="416"/>
        <v>41.565925</v>
      </c>
      <c r="Q1369" s="21">
        <f t="shared" si="419"/>
        <v>0</v>
      </c>
      <c r="R1369" s="14">
        <f t="shared" si="422"/>
        <v>0</v>
      </c>
      <c r="S1369" s="4" t="str">
        <f t="shared" si="417"/>
        <v>J=</v>
      </c>
      <c r="T1369" s="33">
        <f t="shared" si="418"/>
        <v>45201</v>
      </c>
      <c r="U1369" s="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</row>
    <row r="1370" spans="1:148" x14ac:dyDescent="0.15">
      <c r="A1370" s="41">
        <f t="shared" si="420"/>
        <v>45119</v>
      </c>
      <c r="B1370" s="15">
        <f t="shared" ca="1" si="405"/>
        <v>1042.18086199</v>
      </c>
      <c r="C1370" s="14">
        <f t="shared" si="406"/>
        <v>1000</v>
      </c>
      <c r="D1370" s="13">
        <f ca="1">IF(A1370&lt;$B$1,VLOOKUP(A1370,[1]DI!$A$4:$B$15000,2,FALSE),0)</f>
        <v>0.13650000000000001</v>
      </c>
      <c r="E1370" s="14">
        <f t="shared" ca="1" si="407"/>
        <v>1.00050788</v>
      </c>
      <c r="F1370" s="14">
        <f ca="1">(TRUNC(PRODUCT($E$12:$E1369),16))</f>
        <v>1.3005641146537399</v>
      </c>
      <c r="G1370" s="14">
        <f t="shared" ca="1" si="408"/>
        <v>1.2551505551002899</v>
      </c>
      <c r="H1370" s="14">
        <f t="shared" ca="1" si="409"/>
        <v>1.0361817600000001</v>
      </c>
      <c r="I1370" s="13">
        <f t="shared" si="421"/>
        <v>2.1000000000000001E-2</v>
      </c>
      <c r="J1370" s="33">
        <f t="shared" si="410"/>
        <v>45015</v>
      </c>
      <c r="K1370" s="2">
        <f t="shared" si="411"/>
        <v>70</v>
      </c>
      <c r="L1370" s="17">
        <f t="shared" si="412"/>
        <v>70</v>
      </c>
      <c r="M1370" s="12">
        <f t="shared" si="413"/>
        <v>1.0057896230000001</v>
      </c>
      <c r="N1370" s="12">
        <f t="shared" ca="1" si="414"/>
        <v>1.0421808619999999</v>
      </c>
      <c r="O1370" s="17">
        <f t="shared" si="415"/>
        <v>0</v>
      </c>
      <c r="P1370" s="14">
        <f t="shared" ca="1" si="416"/>
        <v>42.180861989999997</v>
      </c>
      <c r="Q1370" s="21">
        <f t="shared" si="419"/>
        <v>0</v>
      </c>
      <c r="R1370" s="14">
        <f t="shared" si="422"/>
        <v>0</v>
      </c>
      <c r="S1370" s="4" t="str">
        <f t="shared" si="417"/>
        <v>J=</v>
      </c>
      <c r="T1370" s="33">
        <f t="shared" si="418"/>
        <v>45201</v>
      </c>
      <c r="U1370" s="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</row>
    <row r="1371" spans="1:148" x14ac:dyDescent="0.15">
      <c r="A1371" s="41">
        <f t="shared" si="420"/>
        <v>45120</v>
      </c>
      <c r="B1371" s="15">
        <f t="shared" ca="1" si="405"/>
        <v>1042.7961649900001</v>
      </c>
      <c r="C1371" s="14">
        <f t="shared" si="406"/>
        <v>1000</v>
      </c>
      <c r="D1371" s="13">
        <f ca="1">IF(A1371&lt;$B$1,VLOOKUP(A1371,[1]DI!$A$4:$B$15000,2,FALSE),0)</f>
        <v>0.13650000000000001</v>
      </c>
      <c r="E1371" s="14">
        <f t="shared" ca="1" si="407"/>
        <v>1.00050788</v>
      </c>
      <c r="F1371" s="14">
        <f ca="1">(TRUNC(PRODUCT($E$12:$E1370),16))</f>
        <v>1.3012246451562901</v>
      </c>
      <c r="G1371" s="14">
        <f t="shared" ca="1" si="408"/>
        <v>1.2551505551002899</v>
      </c>
      <c r="H1371" s="14">
        <f t="shared" ca="1" si="409"/>
        <v>1.0367080200000001</v>
      </c>
      <c r="I1371" s="13">
        <f t="shared" si="421"/>
        <v>2.1000000000000001E-2</v>
      </c>
      <c r="J1371" s="33">
        <f t="shared" si="410"/>
        <v>45015</v>
      </c>
      <c r="K1371" s="2">
        <f t="shared" si="411"/>
        <v>71</v>
      </c>
      <c r="L1371" s="17">
        <f t="shared" si="412"/>
        <v>71</v>
      </c>
      <c r="M1371" s="12">
        <f t="shared" si="413"/>
        <v>1.0058725740000001</v>
      </c>
      <c r="N1371" s="12">
        <f t="shared" ca="1" si="414"/>
        <v>1.0427961649999999</v>
      </c>
      <c r="O1371" s="17">
        <f t="shared" si="415"/>
        <v>0</v>
      </c>
      <c r="P1371" s="14">
        <f t="shared" ca="1" si="416"/>
        <v>42.796164990000001</v>
      </c>
      <c r="Q1371" s="21">
        <f t="shared" si="419"/>
        <v>0</v>
      </c>
      <c r="R1371" s="14">
        <f t="shared" si="422"/>
        <v>0</v>
      </c>
      <c r="S1371" s="4" t="str">
        <f t="shared" si="417"/>
        <v>J=</v>
      </c>
      <c r="T1371" s="33">
        <f t="shared" si="418"/>
        <v>45201</v>
      </c>
      <c r="U1371" s="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</row>
    <row r="1372" spans="1:148" x14ac:dyDescent="0.15">
      <c r="A1372" s="41">
        <f t="shared" si="420"/>
        <v>45121</v>
      </c>
      <c r="B1372" s="15">
        <f t="shared" ca="1" si="405"/>
        <v>1043.4118229999999</v>
      </c>
      <c r="C1372" s="14">
        <f t="shared" si="406"/>
        <v>1000</v>
      </c>
      <c r="D1372" s="13">
        <f ca="1">IF(A1372&lt;$B$1,VLOOKUP(A1372,[1]DI!$A$4:$B$15000,2,FALSE),0)</f>
        <v>0.13650000000000001</v>
      </c>
      <c r="E1372" s="14">
        <f t="shared" ca="1" si="407"/>
        <v>1.00050788</v>
      </c>
      <c r="F1372" s="14">
        <f ca="1">(TRUNC(PRODUCT($E$12:$E1371),16))</f>
        <v>1.3018855111290799</v>
      </c>
      <c r="G1372" s="14">
        <f t="shared" ca="1" si="408"/>
        <v>1.2551505551002899</v>
      </c>
      <c r="H1372" s="14">
        <f t="shared" ca="1" si="409"/>
        <v>1.03723454</v>
      </c>
      <c r="I1372" s="13">
        <f t="shared" si="421"/>
        <v>2.1000000000000001E-2</v>
      </c>
      <c r="J1372" s="33">
        <f t="shared" si="410"/>
        <v>45015</v>
      </c>
      <c r="K1372" s="2">
        <f t="shared" si="411"/>
        <v>72</v>
      </c>
      <c r="L1372" s="17">
        <f t="shared" si="412"/>
        <v>72</v>
      </c>
      <c r="M1372" s="12">
        <f t="shared" si="413"/>
        <v>1.005955532</v>
      </c>
      <c r="N1372" s="12">
        <f t="shared" ca="1" si="414"/>
        <v>1.043411823</v>
      </c>
      <c r="O1372" s="17">
        <f t="shared" si="415"/>
        <v>0</v>
      </c>
      <c r="P1372" s="14">
        <f t="shared" ca="1" si="416"/>
        <v>43.411822999999998</v>
      </c>
      <c r="Q1372" s="21">
        <f t="shared" si="419"/>
        <v>0</v>
      </c>
      <c r="R1372" s="14">
        <f t="shared" si="422"/>
        <v>0</v>
      </c>
      <c r="S1372" s="4" t="str">
        <f t="shared" si="417"/>
        <v>J=</v>
      </c>
      <c r="T1372" s="33">
        <f t="shared" si="418"/>
        <v>45201</v>
      </c>
      <c r="U1372" s="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</row>
    <row r="1373" spans="1:148" x14ac:dyDescent="0.15">
      <c r="A1373" s="41">
        <f t="shared" si="420"/>
        <v>45122</v>
      </c>
      <c r="B1373" s="15">
        <f t="shared" ca="1" si="405"/>
        <v>1044.0278489899999</v>
      </c>
      <c r="C1373" s="14">
        <f t="shared" si="406"/>
        <v>1000</v>
      </c>
      <c r="D1373" s="13">
        <f ca="1">IF(A1373&lt;$B$1,VLOOKUP(A1373,[1]DI!$A$4:$B$15000,2,FALSE),0)</f>
        <v>0</v>
      </c>
      <c r="E1373" s="14">
        <f t="shared" ca="1" si="407"/>
        <v>1</v>
      </c>
      <c r="F1373" s="14">
        <f ca="1">(TRUNC(PRODUCT($E$12:$E1372),16))</f>
        <v>1.3025467127424699</v>
      </c>
      <c r="G1373" s="14">
        <f t="shared" ca="1" si="408"/>
        <v>1.2551505551002899</v>
      </c>
      <c r="H1373" s="14">
        <f t="shared" ca="1" si="409"/>
        <v>1.0377613299999999</v>
      </c>
      <c r="I1373" s="13">
        <f t="shared" si="421"/>
        <v>2.1000000000000001E-2</v>
      </c>
      <c r="J1373" s="33">
        <f t="shared" si="410"/>
        <v>45015</v>
      </c>
      <c r="K1373" s="2">
        <f t="shared" si="411"/>
        <v>72</v>
      </c>
      <c r="L1373" s="17">
        <f t="shared" si="412"/>
        <v>73</v>
      </c>
      <c r="M1373" s="12">
        <f t="shared" si="413"/>
        <v>1.006038497</v>
      </c>
      <c r="N1373" s="12">
        <f t="shared" ca="1" si="414"/>
        <v>1.0440278489999999</v>
      </c>
      <c r="O1373" s="17">
        <f t="shared" si="415"/>
        <v>0</v>
      </c>
      <c r="P1373" s="14">
        <f t="shared" ca="1" si="416"/>
        <v>44.027848990000003</v>
      </c>
      <c r="Q1373" s="21">
        <f t="shared" si="419"/>
        <v>0</v>
      </c>
      <c r="R1373" s="14">
        <f t="shared" si="422"/>
        <v>0</v>
      </c>
      <c r="S1373" s="4" t="str">
        <f t="shared" si="417"/>
        <v>J=</v>
      </c>
      <c r="T1373" s="33">
        <f t="shared" si="418"/>
        <v>45201</v>
      </c>
      <c r="U1373" s="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</row>
    <row r="1374" spans="1:148" x14ac:dyDescent="0.15">
      <c r="A1374" s="41">
        <f t="shared" si="420"/>
        <v>45123</v>
      </c>
      <c r="B1374" s="15">
        <f t="shared" ca="1" si="405"/>
        <v>1044.0278489899999</v>
      </c>
      <c r="C1374" s="14">
        <f t="shared" si="406"/>
        <v>1000</v>
      </c>
      <c r="D1374" s="13">
        <f ca="1">IF(A1374&lt;$B$1,VLOOKUP(A1374,[1]DI!$A$4:$B$15000,2,FALSE),0)</f>
        <v>0</v>
      </c>
      <c r="E1374" s="14">
        <f t="shared" ca="1" si="407"/>
        <v>1</v>
      </c>
      <c r="F1374" s="14">
        <f ca="1">(TRUNC(PRODUCT($E$12:$E1373),16))</f>
        <v>1.3025467127424699</v>
      </c>
      <c r="G1374" s="14">
        <f t="shared" ca="1" si="408"/>
        <v>1.2551505551002899</v>
      </c>
      <c r="H1374" s="14">
        <f t="shared" ca="1" si="409"/>
        <v>1.0377613299999999</v>
      </c>
      <c r="I1374" s="13">
        <f t="shared" si="421"/>
        <v>2.1000000000000001E-2</v>
      </c>
      <c r="J1374" s="33">
        <f t="shared" si="410"/>
        <v>45015</v>
      </c>
      <c r="K1374" s="2">
        <f t="shared" si="411"/>
        <v>72</v>
      </c>
      <c r="L1374" s="17">
        <f t="shared" si="412"/>
        <v>73</v>
      </c>
      <c r="M1374" s="12">
        <f t="shared" si="413"/>
        <v>1.006038497</v>
      </c>
      <c r="N1374" s="12">
        <f t="shared" ca="1" si="414"/>
        <v>1.0440278489999999</v>
      </c>
      <c r="O1374" s="17">
        <f t="shared" si="415"/>
        <v>0</v>
      </c>
      <c r="P1374" s="14">
        <f t="shared" ca="1" si="416"/>
        <v>44.027848990000003</v>
      </c>
      <c r="Q1374" s="21">
        <f t="shared" si="419"/>
        <v>0</v>
      </c>
      <c r="R1374" s="14">
        <f t="shared" si="422"/>
        <v>0</v>
      </c>
      <c r="S1374" s="4" t="str">
        <f t="shared" si="417"/>
        <v>J=</v>
      </c>
      <c r="T1374" s="33">
        <f t="shared" si="418"/>
        <v>45201</v>
      </c>
      <c r="U1374" s="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</row>
    <row r="1375" spans="1:148" x14ac:dyDescent="0.15">
      <c r="A1375" s="41">
        <f t="shared" si="420"/>
        <v>45124</v>
      </c>
      <c r="B1375" s="15">
        <f t="shared" ca="1" si="405"/>
        <v>1044.0278489899999</v>
      </c>
      <c r="C1375" s="14">
        <f t="shared" si="406"/>
        <v>1000</v>
      </c>
      <c r="D1375" s="13">
        <f ca="1">IF(A1375&lt;$B$1,VLOOKUP(A1375,[1]DI!$A$4:$B$15000,2,FALSE),0)</f>
        <v>0.13650000000000001</v>
      </c>
      <c r="E1375" s="14">
        <f t="shared" ca="1" si="407"/>
        <v>1.00050788</v>
      </c>
      <c r="F1375" s="14">
        <f ca="1">(TRUNC(PRODUCT($E$12:$E1374),16))</f>
        <v>1.3025467127424699</v>
      </c>
      <c r="G1375" s="14">
        <f t="shared" ca="1" si="408"/>
        <v>1.2551505551002899</v>
      </c>
      <c r="H1375" s="14">
        <f t="shared" ca="1" si="409"/>
        <v>1.0377613299999999</v>
      </c>
      <c r="I1375" s="13">
        <f t="shared" si="421"/>
        <v>2.1000000000000001E-2</v>
      </c>
      <c r="J1375" s="33">
        <f t="shared" si="410"/>
        <v>45015</v>
      </c>
      <c r="K1375" s="2">
        <f t="shared" si="411"/>
        <v>73</v>
      </c>
      <c r="L1375" s="17">
        <f t="shared" si="412"/>
        <v>73</v>
      </c>
      <c r="M1375" s="12">
        <f t="shared" si="413"/>
        <v>1.006038497</v>
      </c>
      <c r="N1375" s="12">
        <f t="shared" ca="1" si="414"/>
        <v>1.0440278489999999</v>
      </c>
      <c r="O1375" s="17">
        <f t="shared" si="415"/>
        <v>0</v>
      </c>
      <c r="P1375" s="14">
        <f t="shared" ca="1" si="416"/>
        <v>44.027848990000003</v>
      </c>
      <c r="Q1375" s="21">
        <f t="shared" si="419"/>
        <v>0</v>
      </c>
      <c r="R1375" s="14">
        <f t="shared" si="422"/>
        <v>0</v>
      </c>
      <c r="S1375" s="4" t="str">
        <f t="shared" si="417"/>
        <v>J=</v>
      </c>
      <c r="T1375" s="33">
        <f t="shared" si="418"/>
        <v>45201</v>
      </c>
      <c r="U1375" s="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</row>
    <row r="1376" spans="1:148" x14ac:dyDescent="0.15">
      <c r="A1376" s="41">
        <f t="shared" si="420"/>
        <v>45125</v>
      </c>
      <c r="B1376" s="15">
        <f t="shared" ca="1" si="405"/>
        <v>1044.6442400000001</v>
      </c>
      <c r="C1376" s="14">
        <f t="shared" si="406"/>
        <v>1000</v>
      </c>
      <c r="D1376" s="13">
        <f ca="1">IF(A1376&lt;$B$1,VLOOKUP(A1376,[1]DI!$A$4:$B$15000,2,FALSE),0)</f>
        <v>0.13650000000000001</v>
      </c>
      <c r="E1376" s="14">
        <f t="shared" ca="1" si="407"/>
        <v>1.00050788</v>
      </c>
      <c r="F1376" s="14">
        <f ca="1">(TRUNC(PRODUCT($E$12:$E1375),16))</f>
        <v>1.30320825016693</v>
      </c>
      <c r="G1376" s="14">
        <f t="shared" ca="1" si="408"/>
        <v>1.2551505551002899</v>
      </c>
      <c r="H1376" s="14">
        <f t="shared" ca="1" si="409"/>
        <v>1.0382883899999999</v>
      </c>
      <c r="I1376" s="13">
        <f t="shared" si="421"/>
        <v>2.1000000000000001E-2</v>
      </c>
      <c r="J1376" s="33">
        <f t="shared" si="410"/>
        <v>45015</v>
      </c>
      <c r="K1376" s="2">
        <f t="shared" si="411"/>
        <v>74</v>
      </c>
      <c r="L1376" s="17">
        <f t="shared" si="412"/>
        <v>74</v>
      </c>
      <c r="M1376" s="12">
        <f t="shared" si="413"/>
        <v>1.006121469</v>
      </c>
      <c r="N1376" s="12">
        <f t="shared" ca="1" si="414"/>
        <v>1.04464424</v>
      </c>
      <c r="O1376" s="17">
        <f t="shared" si="415"/>
        <v>0</v>
      </c>
      <c r="P1376" s="14">
        <f t="shared" ca="1" si="416"/>
        <v>44.644240000000003</v>
      </c>
      <c r="Q1376" s="21">
        <f t="shared" si="419"/>
        <v>0</v>
      </c>
      <c r="R1376" s="14">
        <f t="shared" si="422"/>
        <v>0</v>
      </c>
      <c r="S1376" s="4" t="str">
        <f t="shared" si="417"/>
        <v>J=</v>
      </c>
      <c r="T1376" s="33">
        <f t="shared" si="418"/>
        <v>45201</v>
      </c>
      <c r="U1376" s="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</row>
    <row r="1377" spans="1:148" x14ac:dyDescent="0.15">
      <c r="A1377" s="41">
        <f t="shared" si="420"/>
        <v>45126</v>
      </c>
      <c r="B1377" s="15">
        <f t="shared" ca="1" si="405"/>
        <v>1045.260998</v>
      </c>
      <c r="C1377" s="14">
        <f t="shared" si="406"/>
        <v>1000</v>
      </c>
      <c r="D1377" s="13">
        <f ca="1">IF(A1377&lt;$B$1,VLOOKUP(A1377,[1]DI!$A$4:$B$15000,2,FALSE),0)</f>
        <v>0.13650000000000001</v>
      </c>
      <c r="E1377" s="14">
        <f t="shared" ca="1" si="407"/>
        <v>1.00050788</v>
      </c>
      <c r="F1377" s="14">
        <f ca="1">(TRUNC(PRODUCT($E$12:$E1376),16))</f>
        <v>1.3038701235730299</v>
      </c>
      <c r="G1377" s="14">
        <f t="shared" ca="1" si="408"/>
        <v>1.2551505551002899</v>
      </c>
      <c r="H1377" s="14">
        <f t="shared" ca="1" si="409"/>
        <v>1.0388157200000001</v>
      </c>
      <c r="I1377" s="13">
        <f t="shared" si="421"/>
        <v>2.1000000000000001E-2</v>
      </c>
      <c r="J1377" s="33">
        <f t="shared" si="410"/>
        <v>45015</v>
      </c>
      <c r="K1377" s="2">
        <f t="shared" si="411"/>
        <v>75</v>
      </c>
      <c r="L1377" s="17">
        <f t="shared" si="412"/>
        <v>75</v>
      </c>
      <c r="M1377" s="12">
        <f t="shared" si="413"/>
        <v>1.0062044480000001</v>
      </c>
      <c r="N1377" s="12">
        <f t="shared" ca="1" si="414"/>
        <v>1.0452609980000001</v>
      </c>
      <c r="O1377" s="17">
        <f t="shared" si="415"/>
        <v>0</v>
      </c>
      <c r="P1377" s="14">
        <f t="shared" ca="1" si="416"/>
        <v>45.260998000000001</v>
      </c>
      <c r="Q1377" s="21">
        <f t="shared" si="419"/>
        <v>0</v>
      </c>
      <c r="R1377" s="14">
        <f t="shared" si="422"/>
        <v>0</v>
      </c>
      <c r="S1377" s="4" t="str">
        <f t="shared" si="417"/>
        <v>J=</v>
      </c>
      <c r="T1377" s="33">
        <f t="shared" si="418"/>
        <v>45201</v>
      </c>
      <c r="U1377" s="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</row>
    <row r="1378" spans="1:148" x14ac:dyDescent="0.15">
      <c r="A1378" s="41">
        <f t="shared" si="420"/>
        <v>45127</v>
      </c>
      <c r="B1378" s="15">
        <f t="shared" ca="1" si="405"/>
        <v>1045.8781109900001</v>
      </c>
      <c r="C1378" s="14">
        <f t="shared" si="406"/>
        <v>1000</v>
      </c>
      <c r="D1378" s="13">
        <f ca="1">IF(A1378&lt;$B$1,VLOOKUP(A1378,[1]DI!$A$4:$B$15000,2,FALSE),0)</f>
        <v>0.13650000000000001</v>
      </c>
      <c r="E1378" s="14">
        <f t="shared" ca="1" si="407"/>
        <v>1.00050788</v>
      </c>
      <c r="F1378" s="14">
        <f ca="1">(TRUNC(PRODUCT($E$12:$E1377),16))</f>
        <v>1.3045323331313901</v>
      </c>
      <c r="G1378" s="14">
        <f t="shared" ca="1" si="408"/>
        <v>1.2551505551002899</v>
      </c>
      <c r="H1378" s="14">
        <f t="shared" ca="1" si="409"/>
        <v>1.03934331</v>
      </c>
      <c r="I1378" s="13">
        <f t="shared" si="421"/>
        <v>2.1000000000000001E-2</v>
      </c>
      <c r="J1378" s="33">
        <f t="shared" si="410"/>
        <v>45015</v>
      </c>
      <c r="K1378" s="2">
        <f t="shared" si="411"/>
        <v>76</v>
      </c>
      <c r="L1378" s="17">
        <f t="shared" si="412"/>
        <v>76</v>
      </c>
      <c r="M1378" s="12">
        <f t="shared" si="413"/>
        <v>1.006287433</v>
      </c>
      <c r="N1378" s="12">
        <f t="shared" ca="1" si="414"/>
        <v>1.0458781109999999</v>
      </c>
      <c r="O1378" s="17">
        <f t="shared" si="415"/>
        <v>0</v>
      </c>
      <c r="P1378" s="14">
        <f t="shared" ca="1" si="416"/>
        <v>45.878110990000003</v>
      </c>
      <c r="Q1378" s="21">
        <f t="shared" si="419"/>
        <v>0</v>
      </c>
      <c r="R1378" s="14">
        <f t="shared" si="422"/>
        <v>0</v>
      </c>
      <c r="S1378" s="4" t="str">
        <f t="shared" si="417"/>
        <v>J=</v>
      </c>
      <c r="T1378" s="33">
        <f t="shared" si="418"/>
        <v>45201</v>
      </c>
      <c r="U1378" s="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</row>
    <row r="1379" spans="1:148" x14ac:dyDescent="0.15">
      <c r="A1379" s="41">
        <f t="shared" si="420"/>
        <v>45128</v>
      </c>
      <c r="B1379" s="15">
        <f t="shared" ca="1" si="405"/>
        <v>1046.495592</v>
      </c>
      <c r="C1379" s="14">
        <f t="shared" si="406"/>
        <v>1000</v>
      </c>
      <c r="D1379" s="13">
        <f ca="1">IF(A1379&lt;$B$1,VLOOKUP(A1379,[1]DI!$A$4:$B$15000,2,FALSE),0)</f>
        <v>0.13650000000000001</v>
      </c>
      <c r="E1379" s="14">
        <f t="shared" ca="1" si="407"/>
        <v>1.00050788</v>
      </c>
      <c r="F1379" s="14">
        <f ca="1">(TRUNC(PRODUCT($E$12:$E1378),16))</f>
        <v>1.3051948790127399</v>
      </c>
      <c r="G1379" s="14">
        <f t="shared" ca="1" si="408"/>
        <v>1.2551505551002899</v>
      </c>
      <c r="H1379" s="14">
        <f t="shared" ca="1" si="409"/>
        <v>1.0398711700000001</v>
      </c>
      <c r="I1379" s="13">
        <f t="shared" si="421"/>
        <v>2.1000000000000001E-2</v>
      </c>
      <c r="J1379" s="33">
        <f t="shared" si="410"/>
        <v>45015</v>
      </c>
      <c r="K1379" s="2">
        <f t="shared" si="411"/>
        <v>77</v>
      </c>
      <c r="L1379" s="17">
        <f t="shared" si="412"/>
        <v>77</v>
      </c>
      <c r="M1379" s="12">
        <f t="shared" si="413"/>
        <v>1.0063704259999999</v>
      </c>
      <c r="N1379" s="12">
        <f t="shared" ca="1" si="414"/>
        <v>1.0464955920000001</v>
      </c>
      <c r="O1379" s="17">
        <f t="shared" si="415"/>
        <v>0</v>
      </c>
      <c r="P1379" s="14">
        <f t="shared" ca="1" si="416"/>
        <v>46.495592000000002</v>
      </c>
      <c r="Q1379" s="21">
        <f t="shared" si="419"/>
        <v>0</v>
      </c>
      <c r="R1379" s="14">
        <f t="shared" si="422"/>
        <v>0</v>
      </c>
      <c r="S1379" s="4" t="str">
        <f t="shared" si="417"/>
        <v>J=</v>
      </c>
      <c r="T1379" s="33">
        <f t="shared" si="418"/>
        <v>45201</v>
      </c>
      <c r="U1379" s="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</row>
    <row r="1380" spans="1:148" x14ac:dyDescent="0.15">
      <c r="A1380" s="41">
        <f t="shared" si="420"/>
        <v>45129</v>
      </c>
      <c r="B1380" s="15">
        <f t="shared" ca="1" si="405"/>
        <v>1047.113439</v>
      </c>
      <c r="C1380" s="14">
        <f t="shared" si="406"/>
        <v>1000</v>
      </c>
      <c r="D1380" s="13">
        <f ca="1">IF(A1380&lt;$B$1,VLOOKUP(A1380,[1]DI!$A$4:$B$15000,2,FALSE),0)</f>
        <v>0</v>
      </c>
      <c r="E1380" s="14">
        <f t="shared" ca="1" si="407"/>
        <v>1</v>
      </c>
      <c r="F1380" s="14">
        <f ca="1">(TRUNC(PRODUCT($E$12:$E1379),16))</f>
        <v>1.3058577613878899</v>
      </c>
      <c r="G1380" s="14">
        <f t="shared" ca="1" si="408"/>
        <v>1.2551505551002899</v>
      </c>
      <c r="H1380" s="14">
        <f t="shared" ca="1" si="409"/>
        <v>1.0403993</v>
      </c>
      <c r="I1380" s="13">
        <f t="shared" si="421"/>
        <v>2.1000000000000001E-2</v>
      </c>
      <c r="J1380" s="33">
        <f t="shared" si="410"/>
        <v>45015</v>
      </c>
      <c r="K1380" s="2">
        <f t="shared" si="411"/>
        <v>77</v>
      </c>
      <c r="L1380" s="17">
        <f t="shared" si="412"/>
        <v>78</v>
      </c>
      <c r="M1380" s="12">
        <f t="shared" si="413"/>
        <v>1.0064534249999999</v>
      </c>
      <c r="N1380" s="12">
        <f t="shared" ca="1" si="414"/>
        <v>1.0471134390000001</v>
      </c>
      <c r="O1380" s="17">
        <f t="shared" si="415"/>
        <v>0</v>
      </c>
      <c r="P1380" s="14">
        <f t="shared" ca="1" si="416"/>
        <v>47.113439</v>
      </c>
      <c r="Q1380" s="21">
        <f t="shared" si="419"/>
        <v>0</v>
      </c>
      <c r="R1380" s="14">
        <f t="shared" si="422"/>
        <v>0</v>
      </c>
      <c r="S1380" s="4" t="str">
        <f t="shared" si="417"/>
        <v>J=</v>
      </c>
      <c r="T1380" s="33">
        <f t="shared" si="418"/>
        <v>45201</v>
      </c>
      <c r="U1380" s="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</row>
    <row r="1381" spans="1:148" x14ac:dyDescent="0.15">
      <c r="A1381" s="41">
        <f t="shared" si="420"/>
        <v>45130</v>
      </c>
      <c r="B1381" s="15">
        <f t="shared" ca="1" si="405"/>
        <v>1047.113439</v>
      </c>
      <c r="C1381" s="14">
        <f t="shared" si="406"/>
        <v>1000</v>
      </c>
      <c r="D1381" s="13">
        <f ca="1">IF(A1381&lt;$B$1,VLOOKUP(A1381,[1]DI!$A$4:$B$15000,2,FALSE),0)</f>
        <v>0</v>
      </c>
      <c r="E1381" s="14">
        <f t="shared" ca="1" si="407"/>
        <v>1</v>
      </c>
      <c r="F1381" s="14">
        <f ca="1">(TRUNC(PRODUCT($E$12:$E1380),16))</f>
        <v>1.3058577613878899</v>
      </c>
      <c r="G1381" s="14">
        <f t="shared" ca="1" si="408"/>
        <v>1.2551505551002899</v>
      </c>
      <c r="H1381" s="14">
        <f t="shared" ca="1" si="409"/>
        <v>1.0403993</v>
      </c>
      <c r="I1381" s="13">
        <f t="shared" si="421"/>
        <v>2.1000000000000001E-2</v>
      </c>
      <c r="J1381" s="33">
        <f t="shared" si="410"/>
        <v>45015</v>
      </c>
      <c r="K1381" s="2">
        <f t="shared" si="411"/>
        <v>77</v>
      </c>
      <c r="L1381" s="17">
        <f t="shared" si="412"/>
        <v>78</v>
      </c>
      <c r="M1381" s="12">
        <f t="shared" si="413"/>
        <v>1.0064534249999999</v>
      </c>
      <c r="N1381" s="12">
        <f t="shared" ca="1" si="414"/>
        <v>1.0471134390000001</v>
      </c>
      <c r="O1381" s="17">
        <f t="shared" si="415"/>
        <v>0</v>
      </c>
      <c r="P1381" s="14">
        <f t="shared" ca="1" si="416"/>
        <v>47.113439</v>
      </c>
      <c r="Q1381" s="21">
        <f t="shared" si="419"/>
        <v>0</v>
      </c>
      <c r="R1381" s="14">
        <f t="shared" si="422"/>
        <v>0</v>
      </c>
      <c r="S1381" s="4" t="str">
        <f t="shared" si="417"/>
        <v>J=</v>
      </c>
      <c r="T1381" s="33">
        <f t="shared" si="418"/>
        <v>45201</v>
      </c>
      <c r="U1381" s="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</row>
    <row r="1382" spans="1:148" x14ac:dyDescent="0.15">
      <c r="A1382" s="41">
        <f t="shared" si="420"/>
        <v>45131</v>
      </c>
      <c r="B1382" s="15">
        <f t="shared" ca="1" si="405"/>
        <v>1047.113439</v>
      </c>
      <c r="C1382" s="14">
        <f t="shared" si="406"/>
        <v>1000</v>
      </c>
      <c r="D1382" s="13">
        <f ca="1">IF(A1382&lt;$B$1,VLOOKUP(A1382,[1]DI!$A$4:$B$15000,2,FALSE),0)</f>
        <v>0.13650000000000001</v>
      </c>
      <c r="E1382" s="14">
        <f t="shared" ca="1" si="407"/>
        <v>1.00050788</v>
      </c>
      <c r="F1382" s="14">
        <f ca="1">(TRUNC(PRODUCT($E$12:$E1381),16))</f>
        <v>1.3058577613878899</v>
      </c>
      <c r="G1382" s="14">
        <f t="shared" ca="1" si="408"/>
        <v>1.2551505551002899</v>
      </c>
      <c r="H1382" s="14">
        <f t="shared" ca="1" si="409"/>
        <v>1.0403993</v>
      </c>
      <c r="I1382" s="13">
        <f t="shared" si="421"/>
        <v>2.1000000000000001E-2</v>
      </c>
      <c r="J1382" s="33">
        <f t="shared" si="410"/>
        <v>45015</v>
      </c>
      <c r="K1382" s="2">
        <f t="shared" si="411"/>
        <v>78</v>
      </c>
      <c r="L1382" s="17">
        <f t="shared" si="412"/>
        <v>78</v>
      </c>
      <c r="M1382" s="12">
        <f t="shared" si="413"/>
        <v>1.0064534249999999</v>
      </c>
      <c r="N1382" s="12">
        <f t="shared" ca="1" si="414"/>
        <v>1.0471134390000001</v>
      </c>
      <c r="O1382" s="17">
        <f t="shared" si="415"/>
        <v>0</v>
      </c>
      <c r="P1382" s="14">
        <f t="shared" ca="1" si="416"/>
        <v>47.113439</v>
      </c>
      <c r="Q1382" s="21">
        <f t="shared" si="419"/>
        <v>0</v>
      </c>
      <c r="R1382" s="14">
        <f t="shared" si="422"/>
        <v>0</v>
      </c>
      <c r="S1382" s="4" t="str">
        <f t="shared" si="417"/>
        <v>J=</v>
      </c>
      <c r="T1382" s="33">
        <f t="shared" si="418"/>
        <v>45201</v>
      </c>
      <c r="U1382" s="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</row>
    <row r="1383" spans="1:148" x14ac:dyDescent="0.15">
      <c r="A1383" s="41">
        <f t="shared" si="420"/>
        <v>45132</v>
      </c>
      <c r="B1383" s="15">
        <f t="shared" ca="1" si="405"/>
        <v>1047.7316519999999</v>
      </c>
      <c r="C1383" s="14">
        <f t="shared" si="406"/>
        <v>1000</v>
      </c>
      <c r="D1383" s="13">
        <f ca="1">IF(A1383&lt;$B$1,VLOOKUP(A1383,[1]DI!$A$4:$B$15000,2,FALSE),0)</f>
        <v>0.13650000000000001</v>
      </c>
      <c r="E1383" s="14">
        <f t="shared" ca="1" si="407"/>
        <v>1.00050788</v>
      </c>
      <c r="F1383" s="14">
        <f ca="1">(TRUNC(PRODUCT($E$12:$E1382),16))</f>
        <v>1.30652098042775</v>
      </c>
      <c r="G1383" s="14">
        <f t="shared" ca="1" si="408"/>
        <v>1.2551505551002899</v>
      </c>
      <c r="H1383" s="14">
        <f t="shared" ca="1" si="409"/>
        <v>1.0409276999999999</v>
      </c>
      <c r="I1383" s="13">
        <f t="shared" si="421"/>
        <v>2.1000000000000001E-2</v>
      </c>
      <c r="J1383" s="33">
        <f t="shared" si="410"/>
        <v>45015</v>
      </c>
      <c r="K1383" s="2">
        <f t="shared" si="411"/>
        <v>79</v>
      </c>
      <c r="L1383" s="17">
        <f t="shared" si="412"/>
        <v>79</v>
      </c>
      <c r="M1383" s="12">
        <f t="shared" si="413"/>
        <v>1.006536431</v>
      </c>
      <c r="N1383" s="12">
        <f t="shared" ca="1" si="414"/>
        <v>1.047731652</v>
      </c>
      <c r="O1383" s="17">
        <f t="shared" si="415"/>
        <v>0</v>
      </c>
      <c r="P1383" s="14">
        <f t="shared" ca="1" si="416"/>
        <v>47.731651999999997</v>
      </c>
      <c r="Q1383" s="21">
        <f t="shared" si="419"/>
        <v>0</v>
      </c>
      <c r="R1383" s="14">
        <f t="shared" si="422"/>
        <v>0</v>
      </c>
      <c r="S1383" s="4" t="str">
        <f t="shared" si="417"/>
        <v>J=</v>
      </c>
      <c r="T1383" s="33">
        <f t="shared" si="418"/>
        <v>45201</v>
      </c>
      <c r="U1383" s="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</row>
    <row r="1384" spans="1:148" x14ac:dyDescent="0.15">
      <c r="A1384" s="41">
        <f t="shared" si="420"/>
        <v>45133</v>
      </c>
      <c r="B1384" s="15">
        <f t="shared" ca="1" si="405"/>
        <v>1048.350232</v>
      </c>
      <c r="C1384" s="14">
        <f t="shared" si="406"/>
        <v>1000</v>
      </c>
      <c r="D1384" s="13">
        <f ca="1">IF(A1384&lt;$B$1,VLOOKUP(A1384,[1]DI!$A$4:$B$15000,2,FALSE),0)</f>
        <v>0.13650000000000001</v>
      </c>
      <c r="E1384" s="14">
        <f t="shared" ca="1" si="407"/>
        <v>1.00050788</v>
      </c>
      <c r="F1384" s="14">
        <f ca="1">(TRUNC(PRODUCT($E$12:$E1383),16))</f>
        <v>1.3071845363032899</v>
      </c>
      <c r="G1384" s="14">
        <f t="shared" ca="1" si="408"/>
        <v>1.2551505551002899</v>
      </c>
      <c r="H1384" s="14">
        <f t="shared" ca="1" si="409"/>
        <v>1.0414563699999999</v>
      </c>
      <c r="I1384" s="13">
        <f t="shared" si="421"/>
        <v>2.1000000000000001E-2</v>
      </c>
      <c r="J1384" s="33">
        <f t="shared" si="410"/>
        <v>45015</v>
      </c>
      <c r="K1384" s="2">
        <f t="shared" si="411"/>
        <v>80</v>
      </c>
      <c r="L1384" s="17">
        <f t="shared" si="412"/>
        <v>80</v>
      </c>
      <c r="M1384" s="12">
        <f t="shared" si="413"/>
        <v>1.006619444</v>
      </c>
      <c r="N1384" s="12">
        <f t="shared" ca="1" si="414"/>
        <v>1.048350232</v>
      </c>
      <c r="O1384" s="17">
        <f t="shared" si="415"/>
        <v>0</v>
      </c>
      <c r="P1384" s="14">
        <f t="shared" ca="1" si="416"/>
        <v>48.350231999999998</v>
      </c>
      <c r="Q1384" s="21">
        <f t="shared" si="419"/>
        <v>0</v>
      </c>
      <c r="R1384" s="14">
        <f t="shared" si="422"/>
        <v>0</v>
      </c>
      <c r="S1384" s="4" t="str">
        <f t="shared" si="417"/>
        <v>J=</v>
      </c>
      <c r="T1384" s="33">
        <f t="shared" si="418"/>
        <v>45201</v>
      </c>
      <c r="U1384" s="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</row>
    <row r="1385" spans="1:148" x14ac:dyDescent="0.15">
      <c r="A1385" s="41">
        <f t="shared" si="420"/>
        <v>45134</v>
      </c>
      <c r="B1385" s="15">
        <f t="shared" ca="1" si="405"/>
        <v>1048.969169</v>
      </c>
      <c r="C1385" s="14">
        <f t="shared" si="406"/>
        <v>1000</v>
      </c>
      <c r="D1385" s="13">
        <f ca="1">IF(A1385&lt;$B$1,VLOOKUP(A1385,[1]DI!$A$4:$B$15000,2,FALSE),0)</f>
        <v>0.13650000000000001</v>
      </c>
      <c r="E1385" s="14">
        <f t="shared" ca="1" si="407"/>
        <v>1.00050788</v>
      </c>
      <c r="F1385" s="14">
        <f ca="1">(TRUNC(PRODUCT($E$12:$E1384),16))</f>
        <v>1.3078484291855801</v>
      </c>
      <c r="G1385" s="14">
        <f t="shared" ca="1" si="408"/>
        <v>1.2551505551002899</v>
      </c>
      <c r="H1385" s="14">
        <f t="shared" ca="1" si="409"/>
        <v>1.0419852999999999</v>
      </c>
      <c r="I1385" s="13">
        <f t="shared" si="421"/>
        <v>2.1000000000000001E-2</v>
      </c>
      <c r="J1385" s="33">
        <f t="shared" si="410"/>
        <v>45015</v>
      </c>
      <c r="K1385" s="2">
        <f t="shared" si="411"/>
        <v>81</v>
      </c>
      <c r="L1385" s="17">
        <f t="shared" si="412"/>
        <v>81</v>
      </c>
      <c r="M1385" s="12">
        <f t="shared" si="413"/>
        <v>1.006702464</v>
      </c>
      <c r="N1385" s="12">
        <f t="shared" ca="1" si="414"/>
        <v>1.048969169</v>
      </c>
      <c r="O1385" s="17">
        <f t="shared" si="415"/>
        <v>0</v>
      </c>
      <c r="P1385" s="14">
        <f t="shared" ca="1" si="416"/>
        <v>48.969169000000001</v>
      </c>
      <c r="Q1385" s="21">
        <f t="shared" si="419"/>
        <v>0</v>
      </c>
      <c r="R1385" s="14">
        <f t="shared" si="422"/>
        <v>0</v>
      </c>
      <c r="S1385" s="4" t="str">
        <f t="shared" si="417"/>
        <v>J=</v>
      </c>
      <c r="T1385" s="33">
        <f t="shared" si="418"/>
        <v>45201</v>
      </c>
      <c r="U1385" s="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</row>
    <row r="1386" spans="1:148" x14ac:dyDescent="0.15">
      <c r="A1386" s="41">
        <f t="shared" si="420"/>
        <v>45135</v>
      </c>
      <c r="B1386" s="15">
        <f t="shared" ca="1" si="405"/>
        <v>1049.58847199</v>
      </c>
      <c r="C1386" s="14">
        <f t="shared" si="406"/>
        <v>1000</v>
      </c>
      <c r="D1386" s="13">
        <f ca="1">IF(A1386&lt;$B$1,VLOOKUP(A1386,[1]DI!$A$4:$B$15000,2,FALSE),0)</f>
        <v>0.13650000000000001</v>
      </c>
      <c r="E1386" s="14">
        <f t="shared" ca="1" si="407"/>
        <v>1.00050788</v>
      </c>
      <c r="F1386" s="14">
        <f ca="1">(TRUNC(PRODUCT($E$12:$E1385),16))</f>
        <v>1.3085126592458001</v>
      </c>
      <c r="G1386" s="14">
        <f t="shared" ca="1" si="408"/>
        <v>1.2551505551002899</v>
      </c>
      <c r="H1386" s="14">
        <f t="shared" ca="1" si="409"/>
        <v>1.0425145</v>
      </c>
      <c r="I1386" s="13">
        <f t="shared" si="421"/>
        <v>2.1000000000000001E-2</v>
      </c>
      <c r="J1386" s="33">
        <f t="shared" si="410"/>
        <v>45015</v>
      </c>
      <c r="K1386" s="2">
        <f t="shared" si="411"/>
        <v>82</v>
      </c>
      <c r="L1386" s="17">
        <f t="shared" si="412"/>
        <v>82</v>
      </c>
      <c r="M1386" s="12">
        <f t="shared" si="413"/>
        <v>1.0067854899999999</v>
      </c>
      <c r="N1386" s="12">
        <f t="shared" ca="1" si="414"/>
        <v>1.0495884719999999</v>
      </c>
      <c r="O1386" s="17">
        <f t="shared" si="415"/>
        <v>0</v>
      </c>
      <c r="P1386" s="14">
        <f t="shared" ca="1" si="416"/>
        <v>49.588471990000002</v>
      </c>
      <c r="Q1386" s="21">
        <f t="shared" si="419"/>
        <v>0</v>
      </c>
      <c r="R1386" s="14">
        <f t="shared" si="422"/>
        <v>0</v>
      </c>
      <c r="S1386" s="4" t="str">
        <f t="shared" si="417"/>
        <v>J=</v>
      </c>
      <c r="T1386" s="33">
        <f t="shared" si="418"/>
        <v>45201</v>
      </c>
      <c r="U1386" s="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</row>
    <row r="1387" spans="1:148" x14ac:dyDescent="0.15">
      <c r="A1387" s="41">
        <f t="shared" si="420"/>
        <v>45136</v>
      </c>
      <c r="B1387" s="15">
        <f t="shared" ca="1" si="405"/>
        <v>1050.208153</v>
      </c>
      <c r="C1387" s="14">
        <f t="shared" si="406"/>
        <v>1000</v>
      </c>
      <c r="D1387" s="13">
        <f ca="1">IF(A1387&lt;$B$1,VLOOKUP(A1387,[1]DI!$A$4:$B$15000,2,FALSE),0)</f>
        <v>0</v>
      </c>
      <c r="E1387" s="14">
        <f t="shared" ca="1" si="407"/>
        <v>1</v>
      </c>
      <c r="F1387" s="14">
        <f ca="1">(TRUNC(PRODUCT($E$12:$E1386),16))</f>
        <v>1.30917722665518</v>
      </c>
      <c r="G1387" s="14">
        <f t="shared" ca="1" si="408"/>
        <v>1.2551505551002899</v>
      </c>
      <c r="H1387" s="14">
        <f t="shared" ca="1" si="409"/>
        <v>1.04304398</v>
      </c>
      <c r="I1387" s="13">
        <f t="shared" si="421"/>
        <v>2.1000000000000001E-2</v>
      </c>
      <c r="J1387" s="33">
        <f t="shared" si="410"/>
        <v>45015</v>
      </c>
      <c r="K1387" s="2">
        <f t="shared" si="411"/>
        <v>82</v>
      </c>
      <c r="L1387" s="17">
        <f t="shared" si="412"/>
        <v>83</v>
      </c>
      <c r="M1387" s="12">
        <f t="shared" si="413"/>
        <v>1.0068685239999999</v>
      </c>
      <c r="N1387" s="12">
        <f t="shared" ca="1" si="414"/>
        <v>1.050208153</v>
      </c>
      <c r="O1387" s="17">
        <f t="shared" si="415"/>
        <v>0</v>
      </c>
      <c r="P1387" s="14">
        <f t="shared" ca="1" si="416"/>
        <v>50.208153000000003</v>
      </c>
      <c r="Q1387" s="21">
        <f t="shared" si="419"/>
        <v>0</v>
      </c>
      <c r="R1387" s="14">
        <f t="shared" si="422"/>
        <v>0</v>
      </c>
      <c r="S1387" s="4" t="str">
        <f t="shared" si="417"/>
        <v>J=</v>
      </c>
      <c r="T1387" s="33">
        <f t="shared" si="418"/>
        <v>45201</v>
      </c>
      <c r="U1387" s="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</row>
    <row r="1388" spans="1:148" x14ac:dyDescent="0.15">
      <c r="A1388" s="41">
        <f t="shared" si="420"/>
        <v>45137</v>
      </c>
      <c r="B1388" s="15">
        <f t="shared" ca="1" si="405"/>
        <v>1050.208153</v>
      </c>
      <c r="C1388" s="14">
        <f t="shared" si="406"/>
        <v>1000</v>
      </c>
      <c r="D1388" s="13">
        <f ca="1">IF(A1388&lt;$B$1,VLOOKUP(A1388,[1]DI!$A$4:$B$15000,2,FALSE),0)</f>
        <v>0</v>
      </c>
      <c r="E1388" s="14">
        <f t="shared" ca="1" si="407"/>
        <v>1</v>
      </c>
      <c r="F1388" s="14">
        <f ca="1">(TRUNC(PRODUCT($E$12:$E1387),16))</f>
        <v>1.30917722665518</v>
      </c>
      <c r="G1388" s="14">
        <f t="shared" ca="1" si="408"/>
        <v>1.2551505551002899</v>
      </c>
      <c r="H1388" s="14">
        <f t="shared" ca="1" si="409"/>
        <v>1.04304398</v>
      </c>
      <c r="I1388" s="13">
        <f t="shared" si="421"/>
        <v>2.1000000000000001E-2</v>
      </c>
      <c r="J1388" s="33">
        <f t="shared" si="410"/>
        <v>45015</v>
      </c>
      <c r="K1388" s="2">
        <f t="shared" si="411"/>
        <v>82</v>
      </c>
      <c r="L1388" s="17">
        <f t="shared" si="412"/>
        <v>83</v>
      </c>
      <c r="M1388" s="12">
        <f t="shared" si="413"/>
        <v>1.0068685239999999</v>
      </c>
      <c r="N1388" s="12">
        <f t="shared" ca="1" si="414"/>
        <v>1.050208153</v>
      </c>
      <c r="O1388" s="17">
        <f t="shared" si="415"/>
        <v>0</v>
      </c>
      <c r="P1388" s="14">
        <f t="shared" ca="1" si="416"/>
        <v>50.208153000000003</v>
      </c>
      <c r="Q1388" s="21">
        <f t="shared" si="419"/>
        <v>0</v>
      </c>
      <c r="R1388" s="14">
        <f t="shared" si="422"/>
        <v>0</v>
      </c>
      <c r="S1388" s="4" t="str">
        <f t="shared" si="417"/>
        <v>J=</v>
      </c>
      <c r="T1388" s="33">
        <f t="shared" si="418"/>
        <v>45201</v>
      </c>
      <c r="U1388" s="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</row>
    <row r="1389" spans="1:148" x14ac:dyDescent="0.15">
      <c r="A1389" s="41">
        <f t="shared" si="420"/>
        <v>45138</v>
      </c>
      <c r="B1389" s="15">
        <f t="shared" ca="1" si="405"/>
        <v>1050.208153</v>
      </c>
      <c r="C1389" s="14">
        <f t="shared" si="406"/>
        <v>1000</v>
      </c>
      <c r="D1389" s="13">
        <f ca="1">IF(A1389&lt;$B$1,VLOOKUP(A1389,[1]DI!$A$4:$B$15000,2,FALSE),0)</f>
        <v>0.13650000000000001</v>
      </c>
      <c r="E1389" s="14">
        <f t="shared" ca="1" si="407"/>
        <v>1.00050788</v>
      </c>
      <c r="F1389" s="14">
        <f ca="1">(TRUNC(PRODUCT($E$12:$E1388),16))</f>
        <v>1.30917722665518</v>
      </c>
      <c r="G1389" s="14">
        <f t="shared" ca="1" si="408"/>
        <v>1.2551505551002899</v>
      </c>
      <c r="H1389" s="14">
        <f t="shared" ca="1" si="409"/>
        <v>1.04304398</v>
      </c>
      <c r="I1389" s="13">
        <f t="shared" si="421"/>
        <v>2.1000000000000001E-2</v>
      </c>
      <c r="J1389" s="33">
        <f t="shared" si="410"/>
        <v>45015</v>
      </c>
      <c r="K1389" s="2">
        <f t="shared" si="411"/>
        <v>83</v>
      </c>
      <c r="L1389" s="17">
        <f t="shared" si="412"/>
        <v>83</v>
      </c>
      <c r="M1389" s="12">
        <f t="shared" si="413"/>
        <v>1.0068685239999999</v>
      </c>
      <c r="N1389" s="12">
        <f t="shared" ca="1" si="414"/>
        <v>1.050208153</v>
      </c>
      <c r="O1389" s="17">
        <f t="shared" si="415"/>
        <v>0</v>
      </c>
      <c r="P1389" s="14">
        <f t="shared" ca="1" si="416"/>
        <v>50.208153000000003</v>
      </c>
      <c r="Q1389" s="21">
        <f t="shared" si="419"/>
        <v>0</v>
      </c>
      <c r="R1389" s="14">
        <f t="shared" si="422"/>
        <v>0</v>
      </c>
      <c r="S1389" s="4" t="str">
        <f t="shared" si="417"/>
        <v>J=</v>
      </c>
      <c r="T1389" s="33">
        <f t="shared" si="418"/>
        <v>45201</v>
      </c>
      <c r="U1389" s="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</row>
    <row r="1390" spans="1:148" x14ac:dyDescent="0.15">
      <c r="A1390" s="41">
        <f t="shared" si="420"/>
        <v>45139</v>
      </c>
      <c r="B1390" s="15">
        <f t="shared" ca="1" si="405"/>
        <v>1050.8281899999999</v>
      </c>
      <c r="C1390" s="14">
        <f t="shared" si="406"/>
        <v>1000</v>
      </c>
      <c r="D1390" s="13">
        <f ca="1">IF(A1390&lt;$B$1,VLOOKUP(A1390,[1]DI!$A$4:$B$15000,2,FALSE),0)</f>
        <v>0.13650000000000001</v>
      </c>
      <c r="E1390" s="14">
        <f t="shared" ca="1" si="407"/>
        <v>1.00050788</v>
      </c>
      <c r="F1390" s="14">
        <f ca="1">(TRUNC(PRODUCT($E$12:$E1389),16))</f>
        <v>1.3098421315850499</v>
      </c>
      <c r="G1390" s="14">
        <f t="shared" ca="1" si="408"/>
        <v>1.2551505551002899</v>
      </c>
      <c r="H1390" s="14">
        <f t="shared" ca="1" si="409"/>
        <v>1.0435737199999999</v>
      </c>
      <c r="I1390" s="13">
        <f t="shared" si="421"/>
        <v>2.1000000000000001E-2</v>
      </c>
      <c r="J1390" s="33">
        <f t="shared" si="410"/>
        <v>45015</v>
      </c>
      <c r="K1390" s="2">
        <f t="shared" si="411"/>
        <v>84</v>
      </c>
      <c r="L1390" s="17">
        <f t="shared" si="412"/>
        <v>84</v>
      </c>
      <c r="M1390" s="12">
        <f t="shared" si="413"/>
        <v>1.006951564</v>
      </c>
      <c r="N1390" s="12">
        <f t="shared" ca="1" si="414"/>
        <v>1.0508281900000001</v>
      </c>
      <c r="O1390" s="17">
        <f t="shared" si="415"/>
        <v>0</v>
      </c>
      <c r="P1390" s="14">
        <f t="shared" ca="1" si="416"/>
        <v>50.828189999999999</v>
      </c>
      <c r="Q1390" s="21">
        <f t="shared" si="419"/>
        <v>0</v>
      </c>
      <c r="R1390" s="14">
        <f t="shared" si="422"/>
        <v>0</v>
      </c>
      <c r="S1390" s="4" t="str">
        <f t="shared" si="417"/>
        <v>J=</v>
      </c>
      <c r="T1390" s="33">
        <f t="shared" si="418"/>
        <v>45201</v>
      </c>
      <c r="U1390" s="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</row>
    <row r="1391" spans="1:148" x14ac:dyDescent="0.15">
      <c r="A1391" s="41">
        <f t="shared" si="420"/>
        <v>45140</v>
      </c>
      <c r="B1391" s="15">
        <f t="shared" ca="1" si="405"/>
        <v>1051.448594</v>
      </c>
      <c r="C1391" s="14">
        <f t="shared" si="406"/>
        <v>1000</v>
      </c>
      <c r="D1391" s="13">
        <f ca="1">IF(A1391&lt;$B$1,VLOOKUP(A1391,[1]DI!$A$4:$B$15000,2,FALSE),0)</f>
        <v>0.13650000000000001</v>
      </c>
      <c r="E1391" s="14">
        <f t="shared" ca="1" si="407"/>
        <v>1.00050788</v>
      </c>
      <c r="F1391" s="14">
        <f ca="1">(TRUNC(PRODUCT($E$12:$E1390),16))</f>
        <v>1.31050737420684</v>
      </c>
      <c r="G1391" s="14">
        <f t="shared" ca="1" si="408"/>
        <v>1.2551505551002899</v>
      </c>
      <c r="H1391" s="14">
        <f t="shared" ca="1" si="409"/>
        <v>1.04410373</v>
      </c>
      <c r="I1391" s="13">
        <f t="shared" si="421"/>
        <v>2.1000000000000001E-2</v>
      </c>
      <c r="J1391" s="33">
        <f t="shared" si="410"/>
        <v>45015</v>
      </c>
      <c r="K1391" s="2">
        <f t="shared" si="411"/>
        <v>85</v>
      </c>
      <c r="L1391" s="17">
        <f t="shared" si="412"/>
        <v>85</v>
      </c>
      <c r="M1391" s="12">
        <f t="shared" si="413"/>
        <v>1.0070346109999999</v>
      </c>
      <c r="N1391" s="12">
        <f t="shared" ca="1" si="414"/>
        <v>1.051448594</v>
      </c>
      <c r="O1391" s="17">
        <f t="shared" si="415"/>
        <v>0</v>
      </c>
      <c r="P1391" s="14">
        <f t="shared" ca="1" si="416"/>
        <v>51.448594</v>
      </c>
      <c r="Q1391" s="21">
        <f t="shared" si="419"/>
        <v>0</v>
      </c>
      <c r="R1391" s="14">
        <f t="shared" si="422"/>
        <v>0</v>
      </c>
      <c r="S1391" s="4" t="str">
        <f t="shared" si="417"/>
        <v>J=</v>
      </c>
      <c r="T1391" s="33">
        <f t="shared" si="418"/>
        <v>45201</v>
      </c>
      <c r="U1391" s="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</row>
    <row r="1392" spans="1:148" x14ac:dyDescent="0.15">
      <c r="A1392" s="41">
        <f t="shared" si="420"/>
        <v>45141</v>
      </c>
      <c r="B1392" s="15">
        <f t="shared" ca="1" si="405"/>
        <v>1052.0693649899999</v>
      </c>
      <c r="C1392" s="14">
        <f t="shared" si="406"/>
        <v>1000</v>
      </c>
      <c r="D1392" s="13">
        <f ca="1">IF(A1392&lt;$B$1,VLOOKUP(A1392,[1]DI!$A$4:$B$15000,2,FALSE),0)</f>
        <v>0.13150000000000001</v>
      </c>
      <c r="E1392" s="14">
        <f t="shared" ca="1" si="407"/>
        <v>1.0004903700000001</v>
      </c>
      <c r="F1392" s="14">
        <f ca="1">(TRUNC(PRODUCT($E$12:$E1391),16))</f>
        <v>1.3111729546920501</v>
      </c>
      <c r="G1392" s="14">
        <f t="shared" ca="1" si="408"/>
        <v>1.2551505551002899</v>
      </c>
      <c r="H1392" s="14">
        <f t="shared" ca="1" si="409"/>
        <v>1.04463401</v>
      </c>
      <c r="I1392" s="13">
        <f t="shared" si="421"/>
        <v>2.1000000000000001E-2</v>
      </c>
      <c r="J1392" s="33">
        <f t="shared" si="410"/>
        <v>45015</v>
      </c>
      <c r="K1392" s="2">
        <f t="shared" si="411"/>
        <v>86</v>
      </c>
      <c r="L1392" s="17">
        <f t="shared" si="412"/>
        <v>86</v>
      </c>
      <c r="M1392" s="12">
        <f t="shared" si="413"/>
        <v>1.007117665</v>
      </c>
      <c r="N1392" s="12">
        <f t="shared" ca="1" si="414"/>
        <v>1.0520693649999999</v>
      </c>
      <c r="O1392" s="17">
        <f t="shared" si="415"/>
        <v>0</v>
      </c>
      <c r="P1392" s="14">
        <f t="shared" ca="1" si="416"/>
        <v>52.069364989999997</v>
      </c>
      <c r="Q1392" s="21">
        <f t="shared" si="419"/>
        <v>0</v>
      </c>
      <c r="R1392" s="14">
        <f t="shared" si="422"/>
        <v>0</v>
      </c>
      <c r="S1392" s="4" t="str">
        <f t="shared" si="417"/>
        <v>J=</v>
      </c>
      <c r="T1392" s="33">
        <f t="shared" si="418"/>
        <v>45201</v>
      </c>
      <c r="U1392" s="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</row>
    <row r="1393" spans="1:148" x14ac:dyDescent="0.15">
      <c r="A1393" s="41">
        <f t="shared" si="420"/>
        <v>45142</v>
      </c>
      <c r="B1393" s="15">
        <f t="shared" ca="1" si="405"/>
        <v>1052.6720720000001</v>
      </c>
      <c r="C1393" s="14">
        <f t="shared" si="406"/>
        <v>1000</v>
      </c>
      <c r="D1393" s="13">
        <f ca="1">IF(A1393&lt;$B$1,VLOOKUP(A1393,[1]DI!$A$4:$B$15000,2,FALSE),0)</f>
        <v>0.13150000000000001</v>
      </c>
      <c r="E1393" s="14">
        <f t="shared" ca="1" si="407"/>
        <v>1.0004903700000001</v>
      </c>
      <c r="F1393" s="14">
        <f ca="1">(TRUNC(PRODUCT($E$12:$E1392),16))</f>
        <v>1.3118159145738499</v>
      </c>
      <c r="G1393" s="14">
        <f t="shared" ca="1" si="408"/>
        <v>1.2551505551002899</v>
      </c>
      <c r="H1393" s="14">
        <f t="shared" ca="1" si="409"/>
        <v>1.0451462600000001</v>
      </c>
      <c r="I1393" s="13">
        <f t="shared" si="421"/>
        <v>2.1000000000000001E-2</v>
      </c>
      <c r="J1393" s="33">
        <f t="shared" si="410"/>
        <v>45015</v>
      </c>
      <c r="K1393" s="2">
        <f t="shared" si="411"/>
        <v>87</v>
      </c>
      <c r="L1393" s="17">
        <f t="shared" si="412"/>
        <v>87</v>
      </c>
      <c r="M1393" s="12">
        <f t="shared" si="413"/>
        <v>1.007200726</v>
      </c>
      <c r="N1393" s="12">
        <f t="shared" ca="1" si="414"/>
        <v>1.052672072</v>
      </c>
      <c r="O1393" s="17">
        <f t="shared" si="415"/>
        <v>0</v>
      </c>
      <c r="P1393" s="14">
        <f t="shared" ca="1" si="416"/>
        <v>52.672072</v>
      </c>
      <c r="Q1393" s="21">
        <f t="shared" si="419"/>
        <v>0</v>
      </c>
      <c r="R1393" s="14">
        <f t="shared" si="422"/>
        <v>0</v>
      </c>
      <c r="S1393" s="4" t="str">
        <f t="shared" si="417"/>
        <v>J=</v>
      </c>
      <c r="T1393" s="33">
        <f t="shared" si="418"/>
        <v>45201</v>
      </c>
      <c r="U1393" s="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</row>
    <row r="1394" spans="1:148" x14ac:dyDescent="0.15">
      <c r="A1394" s="41">
        <f t="shared" si="420"/>
        <v>45143</v>
      </c>
      <c r="B1394" s="15">
        <f t="shared" ca="1" si="405"/>
        <v>1053.275132</v>
      </c>
      <c r="C1394" s="14">
        <f t="shared" si="406"/>
        <v>1000</v>
      </c>
      <c r="D1394" s="13">
        <f ca="1">IF(A1394&lt;$B$1,VLOOKUP(A1394,[1]DI!$A$4:$B$15000,2,FALSE),0)</f>
        <v>0</v>
      </c>
      <c r="E1394" s="14">
        <f t="shared" ca="1" si="407"/>
        <v>1</v>
      </c>
      <c r="F1394" s="14">
        <f ca="1">(TRUNC(PRODUCT($E$12:$E1393),16))</f>
        <v>1.31245918974388</v>
      </c>
      <c r="G1394" s="14">
        <f t="shared" ca="1" si="408"/>
        <v>1.2551505551002899</v>
      </c>
      <c r="H1394" s="14">
        <f t="shared" ca="1" si="409"/>
        <v>1.04565877</v>
      </c>
      <c r="I1394" s="13">
        <f t="shared" si="421"/>
        <v>2.1000000000000001E-2</v>
      </c>
      <c r="J1394" s="33">
        <f t="shared" si="410"/>
        <v>45015</v>
      </c>
      <c r="K1394" s="2">
        <f t="shared" si="411"/>
        <v>87</v>
      </c>
      <c r="L1394" s="17">
        <f t="shared" si="412"/>
        <v>88</v>
      </c>
      <c r="M1394" s="12">
        <f t="shared" si="413"/>
        <v>1.007283793</v>
      </c>
      <c r="N1394" s="12">
        <f t="shared" ca="1" si="414"/>
        <v>1.053275132</v>
      </c>
      <c r="O1394" s="17">
        <f t="shared" si="415"/>
        <v>0</v>
      </c>
      <c r="P1394" s="14">
        <f t="shared" ca="1" si="416"/>
        <v>53.275131999999999</v>
      </c>
      <c r="Q1394" s="21">
        <f t="shared" si="419"/>
        <v>0</v>
      </c>
      <c r="R1394" s="14">
        <f t="shared" si="422"/>
        <v>0</v>
      </c>
      <c r="S1394" s="4" t="str">
        <f t="shared" si="417"/>
        <v>J=</v>
      </c>
      <c r="T1394" s="33">
        <f t="shared" si="418"/>
        <v>45201</v>
      </c>
      <c r="U1394" s="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</row>
    <row r="1395" spans="1:148" x14ac:dyDescent="0.15">
      <c r="A1395" s="41">
        <f t="shared" si="420"/>
        <v>45144</v>
      </c>
      <c r="B1395" s="15">
        <f t="shared" ca="1" si="405"/>
        <v>1053.275132</v>
      </c>
      <c r="C1395" s="14">
        <f t="shared" si="406"/>
        <v>1000</v>
      </c>
      <c r="D1395" s="13">
        <f ca="1">IF(A1395&lt;$B$1,VLOOKUP(A1395,[1]DI!$A$4:$B$15000,2,FALSE),0)</f>
        <v>0</v>
      </c>
      <c r="E1395" s="14">
        <f t="shared" ca="1" si="407"/>
        <v>1</v>
      </c>
      <c r="F1395" s="14">
        <f ca="1">(TRUNC(PRODUCT($E$12:$E1394),16))</f>
        <v>1.31245918974388</v>
      </c>
      <c r="G1395" s="14">
        <f t="shared" ca="1" si="408"/>
        <v>1.2551505551002899</v>
      </c>
      <c r="H1395" s="14">
        <f t="shared" ca="1" si="409"/>
        <v>1.04565877</v>
      </c>
      <c r="I1395" s="13">
        <f t="shared" si="421"/>
        <v>2.1000000000000001E-2</v>
      </c>
      <c r="J1395" s="33">
        <f t="shared" si="410"/>
        <v>45015</v>
      </c>
      <c r="K1395" s="2">
        <f t="shared" si="411"/>
        <v>87</v>
      </c>
      <c r="L1395" s="17">
        <f t="shared" si="412"/>
        <v>88</v>
      </c>
      <c r="M1395" s="12">
        <f t="shared" si="413"/>
        <v>1.007283793</v>
      </c>
      <c r="N1395" s="12">
        <f t="shared" ca="1" si="414"/>
        <v>1.053275132</v>
      </c>
      <c r="O1395" s="17">
        <f t="shared" si="415"/>
        <v>0</v>
      </c>
      <c r="P1395" s="14">
        <f t="shared" ca="1" si="416"/>
        <v>53.275131999999999</v>
      </c>
      <c r="Q1395" s="21">
        <f t="shared" si="419"/>
        <v>0</v>
      </c>
      <c r="R1395" s="14">
        <f t="shared" si="422"/>
        <v>0</v>
      </c>
      <c r="S1395" s="4" t="str">
        <f t="shared" si="417"/>
        <v>J=</v>
      </c>
      <c r="T1395" s="33">
        <f t="shared" si="418"/>
        <v>45201</v>
      </c>
      <c r="U1395" s="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</row>
    <row r="1396" spans="1:148" x14ac:dyDescent="0.15">
      <c r="A1396" s="41">
        <f t="shared" si="420"/>
        <v>45145</v>
      </c>
      <c r="B1396" s="15">
        <f t="shared" ca="1" si="405"/>
        <v>1053.275132</v>
      </c>
      <c r="C1396" s="14">
        <f t="shared" si="406"/>
        <v>1000</v>
      </c>
      <c r="D1396" s="13">
        <f ca="1">IF(A1396&lt;$B$1,VLOOKUP(A1396,[1]DI!$A$4:$B$15000,2,FALSE),0)</f>
        <v>0.13150000000000001</v>
      </c>
      <c r="E1396" s="14">
        <f t="shared" ca="1" si="407"/>
        <v>1.0004903700000001</v>
      </c>
      <c r="F1396" s="14">
        <f ca="1">(TRUNC(PRODUCT($E$12:$E1395),16))</f>
        <v>1.31245918974388</v>
      </c>
      <c r="G1396" s="14">
        <f t="shared" ca="1" si="408"/>
        <v>1.2551505551002899</v>
      </c>
      <c r="H1396" s="14">
        <f t="shared" ca="1" si="409"/>
        <v>1.04565877</v>
      </c>
      <c r="I1396" s="13">
        <f t="shared" si="421"/>
        <v>2.1000000000000001E-2</v>
      </c>
      <c r="J1396" s="33">
        <f t="shared" si="410"/>
        <v>45015</v>
      </c>
      <c r="K1396" s="2">
        <f t="shared" si="411"/>
        <v>88</v>
      </c>
      <c r="L1396" s="17">
        <f t="shared" si="412"/>
        <v>88</v>
      </c>
      <c r="M1396" s="12">
        <f t="shared" si="413"/>
        <v>1.007283793</v>
      </c>
      <c r="N1396" s="12">
        <f t="shared" ca="1" si="414"/>
        <v>1.053275132</v>
      </c>
      <c r="O1396" s="17">
        <f t="shared" si="415"/>
        <v>0</v>
      </c>
      <c r="P1396" s="14">
        <f t="shared" ca="1" si="416"/>
        <v>53.275131999999999</v>
      </c>
      <c r="Q1396" s="21">
        <f t="shared" si="419"/>
        <v>0</v>
      </c>
      <c r="R1396" s="14">
        <f t="shared" si="422"/>
        <v>0</v>
      </c>
      <c r="S1396" s="4" t="str">
        <f t="shared" si="417"/>
        <v>J=</v>
      </c>
      <c r="T1396" s="33">
        <f t="shared" si="418"/>
        <v>45201</v>
      </c>
      <c r="U1396" s="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</row>
    <row r="1397" spans="1:148" x14ac:dyDescent="0.15">
      <c r="A1397" s="41">
        <f t="shared" si="420"/>
        <v>45146</v>
      </c>
      <c r="B1397" s="15">
        <f t="shared" ca="1" si="405"/>
        <v>1053.8785379999999</v>
      </c>
      <c r="C1397" s="14">
        <f t="shared" si="406"/>
        <v>1000</v>
      </c>
      <c r="D1397" s="13">
        <f ca="1">IF(A1397&lt;$B$1,VLOOKUP(A1397,[1]DI!$A$4:$B$15000,2,FALSE),0)</f>
        <v>0.13150000000000001</v>
      </c>
      <c r="E1397" s="14">
        <f t="shared" ca="1" si="407"/>
        <v>1.0004903700000001</v>
      </c>
      <c r="F1397" s="14">
        <f ca="1">(TRUNC(PRODUCT($E$12:$E1396),16))</f>
        <v>1.3131027803567501</v>
      </c>
      <c r="G1397" s="14">
        <f t="shared" ca="1" si="408"/>
        <v>1.2551505551002899</v>
      </c>
      <c r="H1397" s="14">
        <f t="shared" ca="1" si="409"/>
        <v>1.0461715300000001</v>
      </c>
      <c r="I1397" s="13">
        <f t="shared" si="421"/>
        <v>2.1000000000000001E-2</v>
      </c>
      <c r="J1397" s="33">
        <f t="shared" si="410"/>
        <v>45015</v>
      </c>
      <c r="K1397" s="2">
        <f t="shared" si="411"/>
        <v>89</v>
      </c>
      <c r="L1397" s="17">
        <f t="shared" si="412"/>
        <v>89</v>
      </c>
      <c r="M1397" s="12">
        <f t="shared" si="413"/>
        <v>1.0073668680000001</v>
      </c>
      <c r="N1397" s="12">
        <f t="shared" ca="1" si="414"/>
        <v>1.053878538</v>
      </c>
      <c r="O1397" s="17">
        <f t="shared" si="415"/>
        <v>0</v>
      </c>
      <c r="P1397" s="14">
        <f t="shared" ca="1" si="416"/>
        <v>53.878537999999999</v>
      </c>
      <c r="Q1397" s="21">
        <f t="shared" si="419"/>
        <v>0</v>
      </c>
      <c r="R1397" s="14">
        <f t="shared" si="422"/>
        <v>0</v>
      </c>
      <c r="S1397" s="4" t="str">
        <f t="shared" si="417"/>
        <v>J=</v>
      </c>
      <c r="T1397" s="33">
        <f t="shared" si="418"/>
        <v>45201</v>
      </c>
      <c r="U1397" s="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</row>
    <row r="1398" spans="1:148" x14ac:dyDescent="0.15">
      <c r="A1398" s="41">
        <f t="shared" si="420"/>
        <v>45147</v>
      </c>
      <c r="B1398" s="15">
        <f t="shared" ca="1" si="405"/>
        <v>1054.4822859999999</v>
      </c>
      <c r="C1398" s="14">
        <f t="shared" si="406"/>
        <v>1000</v>
      </c>
      <c r="D1398" s="13">
        <f ca="1">IF(A1398&lt;$B$1,VLOOKUP(A1398,[1]DI!$A$4:$B$15000,2,FALSE),0)</f>
        <v>0.13150000000000001</v>
      </c>
      <c r="E1398" s="14">
        <f t="shared" ca="1" si="407"/>
        <v>1.0004903700000001</v>
      </c>
      <c r="F1398" s="14">
        <f ca="1">(TRUNC(PRODUCT($E$12:$E1397),16))</f>
        <v>1.3137466865671501</v>
      </c>
      <c r="G1398" s="14">
        <f t="shared" ca="1" si="408"/>
        <v>1.2551505551002899</v>
      </c>
      <c r="H1398" s="14">
        <f t="shared" ca="1" si="409"/>
        <v>1.04668454</v>
      </c>
      <c r="I1398" s="13">
        <f t="shared" si="421"/>
        <v>2.1000000000000001E-2</v>
      </c>
      <c r="J1398" s="33">
        <f t="shared" si="410"/>
        <v>45015</v>
      </c>
      <c r="K1398" s="2">
        <f t="shared" si="411"/>
        <v>90</v>
      </c>
      <c r="L1398" s="17">
        <f t="shared" si="412"/>
        <v>90</v>
      </c>
      <c r="M1398" s="12">
        <f t="shared" si="413"/>
        <v>1.007449949</v>
      </c>
      <c r="N1398" s="12">
        <f t="shared" ca="1" si="414"/>
        <v>1.054482286</v>
      </c>
      <c r="O1398" s="17">
        <f t="shared" si="415"/>
        <v>0</v>
      </c>
      <c r="P1398" s="14">
        <f t="shared" ca="1" si="416"/>
        <v>54.482286000000002</v>
      </c>
      <c r="Q1398" s="21">
        <f t="shared" si="419"/>
        <v>0</v>
      </c>
      <c r="R1398" s="14">
        <f t="shared" si="422"/>
        <v>0</v>
      </c>
      <c r="S1398" s="4" t="str">
        <f t="shared" si="417"/>
        <v>J=</v>
      </c>
      <c r="T1398" s="33">
        <f t="shared" si="418"/>
        <v>45201</v>
      </c>
      <c r="U1398" s="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</row>
    <row r="1399" spans="1:148" x14ac:dyDescent="0.15">
      <c r="A1399" s="41">
        <f t="shared" si="420"/>
        <v>45148</v>
      </c>
      <c r="B1399" s="15">
        <f t="shared" ca="1" si="405"/>
        <v>1055.0863899999999</v>
      </c>
      <c r="C1399" s="14">
        <f t="shared" si="406"/>
        <v>1000</v>
      </c>
      <c r="D1399" s="13">
        <f ca="1">IF(A1399&lt;$B$1,VLOOKUP(A1399,[1]DI!$A$4:$B$15000,2,FALSE),0)</f>
        <v>0.13150000000000001</v>
      </c>
      <c r="E1399" s="14">
        <f t="shared" ca="1" si="407"/>
        <v>1.0004903700000001</v>
      </c>
      <c r="F1399" s="14">
        <f ca="1">(TRUNC(PRODUCT($E$12:$E1398),16))</f>
        <v>1.31439090852985</v>
      </c>
      <c r="G1399" s="14">
        <f t="shared" ca="1" si="408"/>
        <v>1.2551505551002899</v>
      </c>
      <c r="H1399" s="14">
        <f t="shared" ca="1" si="409"/>
        <v>1.0471978099999999</v>
      </c>
      <c r="I1399" s="13">
        <f t="shared" si="421"/>
        <v>2.1000000000000001E-2</v>
      </c>
      <c r="J1399" s="33">
        <f t="shared" si="410"/>
        <v>45015</v>
      </c>
      <c r="K1399" s="2">
        <f t="shared" si="411"/>
        <v>91</v>
      </c>
      <c r="L1399" s="17">
        <f t="shared" si="412"/>
        <v>91</v>
      </c>
      <c r="M1399" s="12">
        <f t="shared" si="413"/>
        <v>1.007533037</v>
      </c>
      <c r="N1399" s="12">
        <f t="shared" ca="1" si="414"/>
        <v>1.05508639</v>
      </c>
      <c r="O1399" s="17">
        <f t="shared" si="415"/>
        <v>0</v>
      </c>
      <c r="P1399" s="14">
        <f t="shared" ca="1" si="416"/>
        <v>55.086390000000002</v>
      </c>
      <c r="Q1399" s="21">
        <f t="shared" si="419"/>
        <v>0</v>
      </c>
      <c r="R1399" s="14">
        <f t="shared" si="422"/>
        <v>0</v>
      </c>
      <c r="S1399" s="4" t="str">
        <f t="shared" si="417"/>
        <v>J=</v>
      </c>
      <c r="T1399" s="33">
        <f t="shared" si="418"/>
        <v>45201</v>
      </c>
      <c r="U1399" s="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</row>
    <row r="1400" spans="1:148" x14ac:dyDescent="0.15">
      <c r="A1400" s="41">
        <f t="shared" si="420"/>
        <v>45149</v>
      </c>
      <c r="B1400" s="15">
        <f t="shared" ca="1" si="405"/>
        <v>1055.6908289999999</v>
      </c>
      <c r="C1400" s="14">
        <f t="shared" si="406"/>
        <v>1000</v>
      </c>
      <c r="D1400" s="13">
        <f ca="1">IF(A1400&lt;$B$1,VLOOKUP(A1400,[1]DI!$A$4:$B$15000,2,FALSE),0)</f>
        <v>0.13150000000000001</v>
      </c>
      <c r="E1400" s="14">
        <f t="shared" ca="1" si="407"/>
        <v>1.0004903700000001</v>
      </c>
      <c r="F1400" s="14">
        <f ca="1">(TRUNC(PRODUCT($E$12:$E1399),16))</f>
        <v>1.3150354463996601</v>
      </c>
      <c r="G1400" s="14">
        <f t="shared" ca="1" si="408"/>
        <v>1.2551505551002899</v>
      </c>
      <c r="H1400" s="14">
        <f t="shared" ca="1" si="409"/>
        <v>1.0477113199999999</v>
      </c>
      <c r="I1400" s="13">
        <f t="shared" si="421"/>
        <v>2.1000000000000001E-2</v>
      </c>
      <c r="J1400" s="33">
        <f t="shared" si="410"/>
        <v>45015</v>
      </c>
      <c r="K1400" s="2">
        <f t="shared" si="411"/>
        <v>92</v>
      </c>
      <c r="L1400" s="17">
        <f t="shared" si="412"/>
        <v>92</v>
      </c>
      <c r="M1400" s="12">
        <f t="shared" si="413"/>
        <v>1.007616133</v>
      </c>
      <c r="N1400" s="12">
        <f t="shared" ca="1" si="414"/>
        <v>1.055690829</v>
      </c>
      <c r="O1400" s="17">
        <f t="shared" si="415"/>
        <v>0</v>
      </c>
      <c r="P1400" s="14">
        <f t="shared" ca="1" si="416"/>
        <v>55.690829000000001</v>
      </c>
      <c r="Q1400" s="21">
        <f t="shared" si="419"/>
        <v>0</v>
      </c>
      <c r="R1400" s="14">
        <f t="shared" si="422"/>
        <v>0</v>
      </c>
      <c r="S1400" s="4" t="str">
        <f t="shared" si="417"/>
        <v>J=</v>
      </c>
      <c r="T1400" s="33">
        <f t="shared" si="418"/>
        <v>45201</v>
      </c>
      <c r="U1400" s="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</row>
    <row r="1401" spans="1:148" x14ac:dyDescent="0.15">
      <c r="A1401" s="41">
        <f t="shared" si="420"/>
        <v>45150</v>
      </c>
      <c r="B1401" s="15">
        <f t="shared" ca="1" si="405"/>
        <v>1056.2956200000001</v>
      </c>
      <c r="C1401" s="14">
        <f t="shared" si="406"/>
        <v>1000</v>
      </c>
      <c r="D1401" s="13">
        <f ca="1">IF(A1401&lt;$B$1,VLOOKUP(A1401,[1]DI!$A$4:$B$15000,2,FALSE),0)</f>
        <v>0</v>
      </c>
      <c r="E1401" s="14">
        <f t="shared" ca="1" si="407"/>
        <v>1</v>
      </c>
      <c r="F1401" s="14">
        <f ca="1">(TRUNC(PRODUCT($E$12:$E1400),16))</f>
        <v>1.3156803003315101</v>
      </c>
      <c r="G1401" s="14">
        <f t="shared" ca="1" si="408"/>
        <v>1.2551505551002899</v>
      </c>
      <c r="H1401" s="14">
        <f t="shared" ca="1" si="409"/>
        <v>1.0482250900000001</v>
      </c>
      <c r="I1401" s="13">
        <f t="shared" si="421"/>
        <v>2.1000000000000001E-2</v>
      </c>
      <c r="J1401" s="33">
        <f t="shared" si="410"/>
        <v>45015</v>
      </c>
      <c r="K1401" s="2">
        <f t="shared" si="411"/>
        <v>92</v>
      </c>
      <c r="L1401" s="17">
        <f t="shared" si="412"/>
        <v>93</v>
      </c>
      <c r="M1401" s="12">
        <f t="shared" si="413"/>
        <v>1.0076992339999999</v>
      </c>
      <c r="N1401" s="12">
        <f t="shared" ca="1" si="414"/>
        <v>1.05629562</v>
      </c>
      <c r="O1401" s="17">
        <f t="shared" si="415"/>
        <v>0</v>
      </c>
      <c r="P1401" s="14">
        <f t="shared" ca="1" si="416"/>
        <v>56.29562</v>
      </c>
      <c r="Q1401" s="21">
        <f t="shared" si="419"/>
        <v>0</v>
      </c>
      <c r="R1401" s="14">
        <f t="shared" si="422"/>
        <v>0</v>
      </c>
      <c r="S1401" s="4" t="str">
        <f t="shared" si="417"/>
        <v>J=</v>
      </c>
      <c r="T1401" s="33">
        <f t="shared" si="418"/>
        <v>45201</v>
      </c>
      <c r="U1401" s="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</row>
    <row r="1402" spans="1:148" x14ac:dyDescent="0.15">
      <c r="A1402" s="41">
        <f t="shared" si="420"/>
        <v>45151</v>
      </c>
      <c r="B1402" s="15">
        <f t="shared" ca="1" si="405"/>
        <v>1056.2956200000001</v>
      </c>
      <c r="C1402" s="14">
        <f t="shared" si="406"/>
        <v>1000</v>
      </c>
      <c r="D1402" s="13">
        <f ca="1">IF(A1402&lt;$B$1,VLOOKUP(A1402,[1]DI!$A$4:$B$15000,2,FALSE),0)</f>
        <v>0</v>
      </c>
      <c r="E1402" s="14">
        <f t="shared" ca="1" si="407"/>
        <v>1</v>
      </c>
      <c r="F1402" s="14">
        <f ca="1">(TRUNC(PRODUCT($E$12:$E1401),16))</f>
        <v>1.3156803003315101</v>
      </c>
      <c r="G1402" s="14">
        <f t="shared" ca="1" si="408"/>
        <v>1.2551505551002899</v>
      </c>
      <c r="H1402" s="14">
        <f t="shared" ca="1" si="409"/>
        <v>1.0482250900000001</v>
      </c>
      <c r="I1402" s="13">
        <f t="shared" si="421"/>
        <v>2.1000000000000001E-2</v>
      </c>
      <c r="J1402" s="33">
        <f t="shared" si="410"/>
        <v>45015</v>
      </c>
      <c r="K1402" s="2">
        <f t="shared" si="411"/>
        <v>92</v>
      </c>
      <c r="L1402" s="17">
        <f t="shared" si="412"/>
        <v>93</v>
      </c>
      <c r="M1402" s="12">
        <f t="shared" si="413"/>
        <v>1.0076992339999999</v>
      </c>
      <c r="N1402" s="12">
        <f t="shared" ca="1" si="414"/>
        <v>1.05629562</v>
      </c>
      <c r="O1402" s="17">
        <f t="shared" si="415"/>
        <v>0</v>
      </c>
      <c r="P1402" s="14">
        <f t="shared" ca="1" si="416"/>
        <v>56.29562</v>
      </c>
      <c r="Q1402" s="21">
        <f t="shared" si="419"/>
        <v>0</v>
      </c>
      <c r="R1402" s="14">
        <f t="shared" si="422"/>
        <v>0</v>
      </c>
      <c r="S1402" s="4" t="str">
        <f t="shared" si="417"/>
        <v>J=</v>
      </c>
      <c r="T1402" s="33">
        <f t="shared" si="418"/>
        <v>45201</v>
      </c>
      <c r="U1402" s="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</row>
    <row r="1403" spans="1:148" x14ac:dyDescent="0.15">
      <c r="A1403" s="41">
        <f t="shared" si="420"/>
        <v>45152</v>
      </c>
      <c r="B1403" s="15">
        <f t="shared" ca="1" si="405"/>
        <v>1056.2956200000001</v>
      </c>
      <c r="C1403" s="14">
        <f t="shared" si="406"/>
        <v>1000</v>
      </c>
      <c r="D1403" s="13">
        <f ca="1">IF(A1403&lt;$B$1,VLOOKUP(A1403,[1]DI!$A$4:$B$15000,2,FALSE),0)</f>
        <v>0.13150000000000001</v>
      </c>
      <c r="E1403" s="14">
        <f t="shared" ca="1" si="407"/>
        <v>1.0004903700000001</v>
      </c>
      <c r="F1403" s="14">
        <f ca="1">(TRUNC(PRODUCT($E$12:$E1402),16))</f>
        <v>1.3156803003315101</v>
      </c>
      <c r="G1403" s="14">
        <f t="shared" ca="1" si="408"/>
        <v>1.2551505551002899</v>
      </c>
      <c r="H1403" s="14">
        <f t="shared" ca="1" si="409"/>
        <v>1.0482250900000001</v>
      </c>
      <c r="I1403" s="13">
        <f t="shared" si="421"/>
        <v>2.1000000000000001E-2</v>
      </c>
      <c r="J1403" s="33">
        <f t="shared" si="410"/>
        <v>45015</v>
      </c>
      <c r="K1403" s="2">
        <f t="shared" si="411"/>
        <v>93</v>
      </c>
      <c r="L1403" s="17">
        <f t="shared" si="412"/>
        <v>93</v>
      </c>
      <c r="M1403" s="12">
        <f t="shared" si="413"/>
        <v>1.0076992339999999</v>
      </c>
      <c r="N1403" s="12">
        <f t="shared" ca="1" si="414"/>
        <v>1.05629562</v>
      </c>
      <c r="O1403" s="17">
        <f t="shared" si="415"/>
        <v>0</v>
      </c>
      <c r="P1403" s="14">
        <f t="shared" ca="1" si="416"/>
        <v>56.29562</v>
      </c>
      <c r="Q1403" s="21">
        <f t="shared" si="419"/>
        <v>0</v>
      </c>
      <c r="R1403" s="14">
        <f t="shared" si="422"/>
        <v>0</v>
      </c>
      <c r="S1403" s="4" t="str">
        <f t="shared" si="417"/>
        <v>J=</v>
      </c>
      <c r="T1403" s="33">
        <f t="shared" si="418"/>
        <v>45201</v>
      </c>
      <c r="U1403" s="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</row>
    <row r="1404" spans="1:148" x14ac:dyDescent="0.15">
      <c r="A1404" s="41">
        <f t="shared" si="420"/>
        <v>45153</v>
      </c>
      <c r="B1404" s="15">
        <f t="shared" ca="1" si="405"/>
        <v>1056.9007569999999</v>
      </c>
      <c r="C1404" s="14">
        <f t="shared" si="406"/>
        <v>1000</v>
      </c>
      <c r="D1404" s="13">
        <f ca="1">IF(A1404&lt;$B$1,VLOOKUP(A1404,[1]DI!$A$4:$B$15000,2,FALSE),0)</f>
        <v>0.13150000000000001</v>
      </c>
      <c r="E1404" s="14">
        <f t="shared" ca="1" si="407"/>
        <v>1.0004903700000001</v>
      </c>
      <c r="F1404" s="14">
        <f ca="1">(TRUNC(PRODUCT($E$12:$E1403),16))</f>
        <v>1.3163254704803899</v>
      </c>
      <c r="G1404" s="14">
        <f t="shared" ca="1" si="408"/>
        <v>1.2551505551002899</v>
      </c>
      <c r="H1404" s="14">
        <f t="shared" ca="1" si="409"/>
        <v>1.0487391100000001</v>
      </c>
      <c r="I1404" s="13">
        <f t="shared" si="421"/>
        <v>2.1000000000000001E-2</v>
      </c>
      <c r="J1404" s="33">
        <f t="shared" si="410"/>
        <v>45015</v>
      </c>
      <c r="K1404" s="2">
        <f t="shared" si="411"/>
        <v>94</v>
      </c>
      <c r="L1404" s="17">
        <f t="shared" si="412"/>
        <v>94</v>
      </c>
      <c r="M1404" s="12">
        <f t="shared" si="413"/>
        <v>1.0077823429999999</v>
      </c>
      <c r="N1404" s="12">
        <f t="shared" ca="1" si="414"/>
        <v>1.056900757</v>
      </c>
      <c r="O1404" s="17">
        <f t="shared" si="415"/>
        <v>0</v>
      </c>
      <c r="P1404" s="14">
        <f t="shared" ca="1" si="416"/>
        <v>56.900756999999999</v>
      </c>
      <c r="Q1404" s="21">
        <f t="shared" si="419"/>
        <v>0</v>
      </c>
      <c r="R1404" s="14">
        <f t="shared" si="422"/>
        <v>0</v>
      </c>
      <c r="S1404" s="4" t="str">
        <f t="shared" si="417"/>
        <v>J=</v>
      </c>
      <c r="T1404" s="33">
        <f t="shared" si="418"/>
        <v>45201</v>
      </c>
      <c r="U1404" s="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</row>
    <row r="1405" spans="1:148" x14ac:dyDescent="0.15">
      <c r="A1405" s="41">
        <f t="shared" si="420"/>
        <v>45154</v>
      </c>
      <c r="B1405" s="15">
        <f t="shared" ca="1" si="405"/>
        <v>1057.5062390000001</v>
      </c>
      <c r="C1405" s="14">
        <f t="shared" si="406"/>
        <v>1000</v>
      </c>
      <c r="D1405" s="13">
        <f ca="1">IF(A1405&lt;$B$1,VLOOKUP(A1405,[1]DI!$A$4:$B$15000,2,FALSE),0)</f>
        <v>0.13150000000000001</v>
      </c>
      <c r="E1405" s="14">
        <f t="shared" ca="1" si="407"/>
        <v>1.0004903700000001</v>
      </c>
      <c r="F1405" s="14">
        <f ca="1">(TRUNC(PRODUCT($E$12:$E1404),16))</f>
        <v>1.3169709570013499</v>
      </c>
      <c r="G1405" s="14">
        <f t="shared" ca="1" si="408"/>
        <v>1.2551505551002899</v>
      </c>
      <c r="H1405" s="14">
        <f t="shared" ca="1" si="409"/>
        <v>1.0492533799999999</v>
      </c>
      <c r="I1405" s="13">
        <f t="shared" si="421"/>
        <v>2.1000000000000001E-2</v>
      </c>
      <c r="J1405" s="33">
        <f t="shared" si="410"/>
        <v>45015</v>
      </c>
      <c r="K1405" s="2">
        <f t="shared" si="411"/>
        <v>95</v>
      </c>
      <c r="L1405" s="17">
        <f t="shared" si="412"/>
        <v>95</v>
      </c>
      <c r="M1405" s="12">
        <f t="shared" si="413"/>
        <v>1.007865459</v>
      </c>
      <c r="N1405" s="12">
        <f t="shared" ca="1" si="414"/>
        <v>1.0575062390000001</v>
      </c>
      <c r="O1405" s="17">
        <f t="shared" si="415"/>
        <v>0</v>
      </c>
      <c r="P1405" s="14">
        <f t="shared" ca="1" si="416"/>
        <v>57.506239000000001</v>
      </c>
      <c r="Q1405" s="21">
        <f t="shared" si="419"/>
        <v>0</v>
      </c>
      <c r="R1405" s="14">
        <f t="shared" si="422"/>
        <v>0</v>
      </c>
      <c r="S1405" s="4" t="str">
        <f t="shared" si="417"/>
        <v>J=</v>
      </c>
      <c r="T1405" s="33">
        <f t="shared" si="418"/>
        <v>45201</v>
      </c>
      <c r="U1405" s="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</row>
    <row r="1406" spans="1:148" x14ac:dyDescent="0.15">
      <c r="A1406" s="41">
        <f t="shared" si="420"/>
        <v>45155</v>
      </c>
      <c r="B1406" s="15">
        <f t="shared" ca="1" si="405"/>
        <v>1058.112065</v>
      </c>
      <c r="C1406" s="14">
        <f t="shared" si="406"/>
        <v>1000</v>
      </c>
      <c r="D1406" s="13">
        <f ca="1">IF(A1406&lt;$B$1,VLOOKUP(A1406,[1]DI!$A$4:$B$15000,2,FALSE),0)</f>
        <v>0.13150000000000001</v>
      </c>
      <c r="E1406" s="14">
        <f t="shared" ca="1" si="407"/>
        <v>1.0004903700000001</v>
      </c>
      <c r="F1406" s="14">
        <f ca="1">(TRUNC(PRODUCT($E$12:$E1405),16))</f>
        <v>1.3176167600495301</v>
      </c>
      <c r="G1406" s="14">
        <f t="shared" ca="1" si="408"/>
        <v>1.2551505551002899</v>
      </c>
      <c r="H1406" s="14">
        <f t="shared" ca="1" si="409"/>
        <v>1.0497679</v>
      </c>
      <c r="I1406" s="13">
        <f t="shared" si="421"/>
        <v>2.1000000000000001E-2</v>
      </c>
      <c r="J1406" s="33">
        <f t="shared" si="410"/>
        <v>45015</v>
      </c>
      <c r="K1406" s="2">
        <f t="shared" si="411"/>
        <v>96</v>
      </c>
      <c r="L1406" s="17">
        <f t="shared" si="412"/>
        <v>96</v>
      </c>
      <c r="M1406" s="12">
        <f t="shared" si="413"/>
        <v>1.007948581</v>
      </c>
      <c r="N1406" s="12">
        <f t="shared" ca="1" si="414"/>
        <v>1.058112065</v>
      </c>
      <c r="O1406" s="17">
        <f t="shared" si="415"/>
        <v>0</v>
      </c>
      <c r="P1406" s="14">
        <f t="shared" ca="1" si="416"/>
        <v>58.112065000000001</v>
      </c>
      <c r="Q1406" s="21">
        <f t="shared" si="419"/>
        <v>0</v>
      </c>
      <c r="R1406" s="14">
        <f t="shared" si="422"/>
        <v>0</v>
      </c>
      <c r="S1406" s="4" t="str">
        <f t="shared" si="417"/>
        <v>J=</v>
      </c>
      <c r="T1406" s="33">
        <f t="shared" si="418"/>
        <v>45201</v>
      </c>
      <c r="U1406" s="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</row>
    <row r="1407" spans="1:148" x14ac:dyDescent="0.15">
      <c r="A1407" s="41">
        <f t="shared" si="420"/>
        <v>45156</v>
      </c>
      <c r="B1407" s="15">
        <f t="shared" ca="1" si="405"/>
        <v>1058.7182369899999</v>
      </c>
      <c r="C1407" s="14">
        <f t="shared" si="406"/>
        <v>1000</v>
      </c>
      <c r="D1407" s="13">
        <f ca="1">IF(A1407&lt;$B$1,VLOOKUP(A1407,[1]DI!$A$4:$B$15000,2,FALSE),0)</f>
        <v>0.13150000000000001</v>
      </c>
      <c r="E1407" s="14">
        <f t="shared" ca="1" si="407"/>
        <v>1.0004903700000001</v>
      </c>
      <c r="F1407" s="14">
        <f ca="1">(TRUNC(PRODUCT($E$12:$E1406),16))</f>
        <v>1.3182628797801601</v>
      </c>
      <c r="G1407" s="14">
        <f t="shared" ca="1" si="408"/>
        <v>1.2551505551002899</v>
      </c>
      <c r="H1407" s="14">
        <f t="shared" ca="1" si="409"/>
        <v>1.0502826700000001</v>
      </c>
      <c r="I1407" s="13">
        <f t="shared" si="421"/>
        <v>2.1000000000000001E-2</v>
      </c>
      <c r="J1407" s="33">
        <f t="shared" si="410"/>
        <v>45015</v>
      </c>
      <c r="K1407" s="2">
        <f t="shared" si="411"/>
        <v>97</v>
      </c>
      <c r="L1407" s="17">
        <f t="shared" si="412"/>
        <v>97</v>
      </c>
      <c r="M1407" s="12">
        <f t="shared" si="413"/>
        <v>1.0080317110000001</v>
      </c>
      <c r="N1407" s="12">
        <f t="shared" ca="1" si="414"/>
        <v>1.0587182369999999</v>
      </c>
      <c r="O1407" s="17">
        <f t="shared" si="415"/>
        <v>0</v>
      </c>
      <c r="P1407" s="14">
        <f t="shared" ca="1" si="416"/>
        <v>58.718236990000001</v>
      </c>
      <c r="Q1407" s="21">
        <f t="shared" si="419"/>
        <v>0</v>
      </c>
      <c r="R1407" s="14">
        <f t="shared" si="422"/>
        <v>0</v>
      </c>
      <c r="S1407" s="4" t="str">
        <f t="shared" si="417"/>
        <v>J=</v>
      </c>
      <c r="T1407" s="33">
        <f t="shared" si="418"/>
        <v>45201</v>
      </c>
      <c r="U1407" s="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</row>
    <row r="1408" spans="1:148" x14ac:dyDescent="0.15">
      <c r="A1408" s="41">
        <f t="shared" si="420"/>
        <v>45157</v>
      </c>
      <c r="B1408" s="15">
        <f t="shared" ca="1" si="405"/>
        <v>1059.3247630000001</v>
      </c>
      <c r="C1408" s="14">
        <f t="shared" si="406"/>
        <v>1000</v>
      </c>
      <c r="D1408" s="13">
        <f ca="1">IF(A1408&lt;$B$1,VLOOKUP(A1408,[1]DI!$A$4:$B$15000,2,FALSE),0)</f>
        <v>0</v>
      </c>
      <c r="E1408" s="14">
        <f t="shared" ca="1" si="407"/>
        <v>1</v>
      </c>
      <c r="F1408" s="14">
        <f ca="1">(TRUNC(PRODUCT($E$12:$E1407),16))</f>
        <v>1.3189093163485099</v>
      </c>
      <c r="G1408" s="14">
        <f t="shared" ca="1" si="408"/>
        <v>1.2551505551002899</v>
      </c>
      <c r="H1408" s="14">
        <f t="shared" ca="1" si="409"/>
        <v>1.0507976999999999</v>
      </c>
      <c r="I1408" s="13">
        <f t="shared" si="421"/>
        <v>2.1000000000000001E-2</v>
      </c>
      <c r="J1408" s="33">
        <f t="shared" si="410"/>
        <v>45015</v>
      </c>
      <c r="K1408" s="2">
        <f t="shared" si="411"/>
        <v>97</v>
      </c>
      <c r="L1408" s="17">
        <f t="shared" si="412"/>
        <v>98</v>
      </c>
      <c r="M1408" s="12">
        <f t="shared" si="413"/>
        <v>1.0081148470000001</v>
      </c>
      <c r="N1408" s="12">
        <f t="shared" ca="1" si="414"/>
        <v>1.059324763</v>
      </c>
      <c r="O1408" s="17">
        <f t="shared" si="415"/>
        <v>0</v>
      </c>
      <c r="P1408" s="14">
        <f t="shared" ca="1" si="416"/>
        <v>59.324762999999997</v>
      </c>
      <c r="Q1408" s="21">
        <f t="shared" si="419"/>
        <v>0</v>
      </c>
      <c r="R1408" s="14">
        <f t="shared" si="422"/>
        <v>0</v>
      </c>
      <c r="S1408" s="4" t="str">
        <f t="shared" si="417"/>
        <v>J=</v>
      </c>
      <c r="T1408" s="33">
        <f t="shared" si="418"/>
        <v>45201</v>
      </c>
      <c r="U1408" s="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</row>
    <row r="1409" spans="1:148" x14ac:dyDescent="0.15">
      <c r="A1409" s="41">
        <f t="shared" si="420"/>
        <v>45158</v>
      </c>
      <c r="B1409" s="15">
        <f t="shared" ref="B1409:B1472" ca="1" si="423">IF(A1409&lt;=TODAY(),C1409+P1409,IF(AND(A1409&gt;TODAY(),A1409&lt;=$B$1),IF(VLOOKUP(TODAY(),$A$10:$D$5000,4,FALSE)=0,"n.d",C1409+P1409),"n.d"))</f>
        <v>1059.3247630000001</v>
      </c>
      <c r="C1409" s="14">
        <f t="shared" ref="C1409:C1472" si="424">(C1408-R1408)</f>
        <v>1000</v>
      </c>
      <c r="D1409" s="13">
        <f ca="1">IF(A1409&lt;$B$1,VLOOKUP(A1409,[1]DI!$A$4:$B$15000,2,FALSE),0)</f>
        <v>0</v>
      </c>
      <c r="E1409" s="14">
        <f t="shared" ref="E1409:E1472" ca="1" si="425">ROUND(((1+D1409)^(1/252)),8)</f>
        <v>1</v>
      </c>
      <c r="F1409" s="14">
        <f ca="1">(TRUNC(PRODUCT($E$12:$E1408),16))</f>
        <v>1.3189093163485099</v>
      </c>
      <c r="G1409" s="14">
        <f t="shared" ref="G1409:G1472" ca="1" si="426">IF(O1408&gt;0,F1408,G1408)</f>
        <v>1.2551505551002899</v>
      </c>
      <c r="H1409" s="14">
        <f t="shared" ref="H1409:H1472" ca="1" si="427">ROUND(F1409/G1409,8)</f>
        <v>1.0507976999999999</v>
      </c>
      <c r="I1409" s="13">
        <f t="shared" si="421"/>
        <v>2.1000000000000001E-2</v>
      </c>
      <c r="J1409" s="33">
        <f t="shared" ref="J1409:J1472" si="428">IF(O1408&gt;0,VLOOKUP(O1408,W$12:AG$150,2),J1408)</f>
        <v>45015</v>
      </c>
      <c r="K1409" s="2">
        <f t="shared" ref="K1409:K1472" si="429">IF(A1409&gt;J1409,IF(NETWORKDAYS(J1409,A1409,$W$160:$W$544)-1=0,1,NETWORKDAYS(J1409,A1409,$W$160:$W$544)-1),0)</f>
        <v>97</v>
      </c>
      <c r="L1409" s="17">
        <f t="shared" ref="L1409:L1472" si="430">IF(AND(K1409=1,K1408=1),1,IF(K1409&gt;0,IF(K1409=K1408,K1409+1,K1409),0))</f>
        <v>98</v>
      </c>
      <c r="M1409" s="12">
        <f t="shared" ref="M1409:M1472" si="431">ROUND((I1409+1)^(L1409/252),9)</f>
        <v>1.0081148470000001</v>
      </c>
      <c r="N1409" s="12">
        <f t="shared" ref="N1409:N1472" ca="1" si="432">ROUND(H1409*M1409,9)</f>
        <v>1.059324763</v>
      </c>
      <c r="O1409" s="17">
        <f t="shared" ref="O1409:O1472" si="433">IF(VLOOKUP(A1409,X$12:AE$150,8)=VLOOKUP(A1408,X$12:AE$150,8),0,VLOOKUP(A1409,X$12:AE$150,8))</f>
        <v>0</v>
      </c>
      <c r="P1409" s="14">
        <f t="shared" ref="P1409:P1472" ca="1" si="434">TRUNC(((N1409-1)*C1409),8)</f>
        <v>59.324762999999997</v>
      </c>
      <c r="Q1409" s="21">
        <f t="shared" si="419"/>
        <v>0</v>
      </c>
      <c r="R1409" s="14">
        <f t="shared" si="422"/>
        <v>0</v>
      </c>
      <c r="S1409" s="4" t="str">
        <f t="shared" ref="S1409:S1472" si="435">IF(O1408&gt;0,VLOOKUP(O1408,W$12:AG$150,10),S1408)</f>
        <v>J=</v>
      </c>
      <c r="T1409" s="33">
        <f t="shared" ref="T1409:T1472" si="436">IF(O1408&gt;0,VLOOKUP(O1408,W$12:AG$150,11),T1408)</f>
        <v>45201</v>
      </c>
      <c r="U1409" s="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</row>
    <row r="1410" spans="1:148" x14ac:dyDescent="0.15">
      <c r="A1410" s="41">
        <f t="shared" si="420"/>
        <v>45159</v>
      </c>
      <c r="B1410" s="15">
        <f t="shared" ca="1" si="423"/>
        <v>1059.3247630000001</v>
      </c>
      <c r="C1410" s="14">
        <f t="shared" si="424"/>
        <v>1000</v>
      </c>
      <c r="D1410" s="13">
        <f ca="1">IF(A1410&lt;$B$1,VLOOKUP(A1410,[1]DI!$A$4:$B$15000,2,FALSE),0)</f>
        <v>0.13150000000000001</v>
      </c>
      <c r="E1410" s="14">
        <f t="shared" ca="1" si="425"/>
        <v>1.0004903700000001</v>
      </c>
      <c r="F1410" s="14">
        <f ca="1">(TRUNC(PRODUCT($E$12:$E1409),16))</f>
        <v>1.3189093163485099</v>
      </c>
      <c r="G1410" s="14">
        <f t="shared" ca="1" si="426"/>
        <v>1.2551505551002899</v>
      </c>
      <c r="H1410" s="14">
        <f t="shared" ca="1" si="427"/>
        <v>1.0507976999999999</v>
      </c>
      <c r="I1410" s="13">
        <f t="shared" si="421"/>
        <v>2.1000000000000001E-2</v>
      </c>
      <c r="J1410" s="33">
        <f t="shared" si="428"/>
        <v>45015</v>
      </c>
      <c r="K1410" s="2">
        <f t="shared" si="429"/>
        <v>98</v>
      </c>
      <c r="L1410" s="17">
        <f t="shared" si="430"/>
        <v>98</v>
      </c>
      <c r="M1410" s="12">
        <f t="shared" si="431"/>
        <v>1.0081148470000001</v>
      </c>
      <c r="N1410" s="12">
        <f t="shared" ca="1" si="432"/>
        <v>1.059324763</v>
      </c>
      <c r="O1410" s="17">
        <f t="shared" si="433"/>
        <v>0</v>
      </c>
      <c r="P1410" s="14">
        <f t="shared" ca="1" si="434"/>
        <v>59.324762999999997</v>
      </c>
      <c r="Q1410" s="21">
        <f t="shared" si="419"/>
        <v>0</v>
      </c>
      <c r="R1410" s="14">
        <f t="shared" si="422"/>
        <v>0</v>
      </c>
      <c r="S1410" s="4" t="str">
        <f t="shared" si="435"/>
        <v>J=</v>
      </c>
      <c r="T1410" s="33">
        <f t="shared" si="436"/>
        <v>45201</v>
      </c>
      <c r="U1410" s="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</row>
    <row r="1411" spans="1:148" x14ac:dyDescent="0.15">
      <c r="A1411" s="41">
        <f t="shared" si="420"/>
        <v>45160</v>
      </c>
      <c r="B1411" s="15">
        <f t="shared" ca="1" si="423"/>
        <v>1059.93163299</v>
      </c>
      <c r="C1411" s="14">
        <f t="shared" si="424"/>
        <v>1000</v>
      </c>
      <c r="D1411" s="13">
        <f ca="1">IF(A1411&lt;$B$1,VLOOKUP(A1411,[1]DI!$A$4:$B$15000,2,FALSE),0)</f>
        <v>0.13150000000000001</v>
      </c>
      <c r="E1411" s="14">
        <f t="shared" ca="1" si="425"/>
        <v>1.0004903700000001</v>
      </c>
      <c r="F1411" s="14">
        <f ca="1">(TRUNC(PRODUCT($E$12:$E1410),16))</f>
        <v>1.31955606990997</v>
      </c>
      <c r="G1411" s="14">
        <f t="shared" ca="1" si="426"/>
        <v>1.2551505551002899</v>
      </c>
      <c r="H1411" s="14">
        <f t="shared" ca="1" si="427"/>
        <v>1.0513129800000001</v>
      </c>
      <c r="I1411" s="13">
        <f t="shared" si="421"/>
        <v>2.1000000000000001E-2</v>
      </c>
      <c r="J1411" s="33">
        <f t="shared" si="428"/>
        <v>45015</v>
      </c>
      <c r="K1411" s="2">
        <f t="shared" si="429"/>
        <v>99</v>
      </c>
      <c r="L1411" s="17">
        <f t="shared" si="430"/>
        <v>99</v>
      </c>
      <c r="M1411" s="12">
        <f t="shared" si="431"/>
        <v>1.00819799</v>
      </c>
      <c r="N1411" s="12">
        <f t="shared" ca="1" si="432"/>
        <v>1.0599316329999999</v>
      </c>
      <c r="O1411" s="17">
        <f t="shared" si="433"/>
        <v>0</v>
      </c>
      <c r="P1411" s="14">
        <f t="shared" ca="1" si="434"/>
        <v>59.931632989999997</v>
      </c>
      <c r="Q1411" s="21">
        <f t="shared" si="419"/>
        <v>0</v>
      </c>
      <c r="R1411" s="14">
        <f t="shared" si="422"/>
        <v>0</v>
      </c>
      <c r="S1411" s="4" t="str">
        <f t="shared" si="435"/>
        <v>J=</v>
      </c>
      <c r="T1411" s="33">
        <f t="shared" si="436"/>
        <v>45201</v>
      </c>
      <c r="U1411" s="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</row>
    <row r="1412" spans="1:148" x14ac:dyDescent="0.15">
      <c r="A1412" s="41">
        <f t="shared" si="420"/>
        <v>45161</v>
      </c>
      <c r="B1412" s="15">
        <f t="shared" ca="1" si="423"/>
        <v>1060.538849</v>
      </c>
      <c r="C1412" s="14">
        <f t="shared" si="424"/>
        <v>1000</v>
      </c>
      <c r="D1412" s="13">
        <f ca="1">IF(A1412&lt;$B$1,VLOOKUP(A1412,[1]DI!$A$4:$B$15000,2,FALSE),0)</f>
        <v>0.13150000000000001</v>
      </c>
      <c r="E1412" s="14">
        <f t="shared" ca="1" si="425"/>
        <v>1.0004903700000001</v>
      </c>
      <c r="F1412" s="14">
        <f ca="1">(TRUNC(PRODUCT($E$12:$E1411),16))</f>
        <v>1.3202031406199699</v>
      </c>
      <c r="G1412" s="14">
        <f t="shared" ca="1" si="426"/>
        <v>1.2551505551002899</v>
      </c>
      <c r="H1412" s="14">
        <f t="shared" ca="1" si="427"/>
        <v>1.05182851</v>
      </c>
      <c r="I1412" s="13">
        <f t="shared" si="421"/>
        <v>2.1000000000000001E-2</v>
      </c>
      <c r="J1412" s="33">
        <f t="shared" si="428"/>
        <v>45015</v>
      </c>
      <c r="K1412" s="2">
        <f t="shared" si="429"/>
        <v>100</v>
      </c>
      <c r="L1412" s="17">
        <f t="shared" si="430"/>
        <v>100</v>
      </c>
      <c r="M1412" s="12">
        <f t="shared" si="431"/>
        <v>1.00828114</v>
      </c>
      <c r="N1412" s="12">
        <f t="shared" ca="1" si="432"/>
        <v>1.0605388490000001</v>
      </c>
      <c r="O1412" s="17">
        <f t="shared" si="433"/>
        <v>0</v>
      </c>
      <c r="P1412" s="14">
        <f t="shared" ca="1" si="434"/>
        <v>60.538848999999999</v>
      </c>
      <c r="Q1412" s="21">
        <f t="shared" si="419"/>
        <v>0</v>
      </c>
      <c r="R1412" s="14">
        <f t="shared" si="422"/>
        <v>0</v>
      </c>
      <c r="S1412" s="4" t="str">
        <f t="shared" si="435"/>
        <v>J=</v>
      </c>
      <c r="T1412" s="33">
        <f t="shared" si="436"/>
        <v>45201</v>
      </c>
      <c r="U1412" s="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</row>
    <row r="1413" spans="1:148" x14ac:dyDescent="0.15">
      <c r="A1413" s="41">
        <f t="shared" si="420"/>
        <v>45162</v>
      </c>
      <c r="B1413" s="15">
        <f t="shared" ca="1" si="423"/>
        <v>1061.14642</v>
      </c>
      <c r="C1413" s="14">
        <f t="shared" si="424"/>
        <v>1000</v>
      </c>
      <c r="D1413" s="13">
        <f ca="1">IF(A1413&lt;$B$1,VLOOKUP(A1413,[1]DI!$A$4:$B$15000,2,FALSE),0)</f>
        <v>0.13150000000000001</v>
      </c>
      <c r="E1413" s="14">
        <f t="shared" ca="1" si="425"/>
        <v>1.0004903700000001</v>
      </c>
      <c r="F1413" s="14">
        <f ca="1">(TRUNC(PRODUCT($E$12:$E1412),16))</f>
        <v>1.32085052863404</v>
      </c>
      <c r="G1413" s="14">
        <f t="shared" ca="1" si="426"/>
        <v>1.2551505551002899</v>
      </c>
      <c r="H1413" s="14">
        <f t="shared" ca="1" si="427"/>
        <v>1.0523442999999999</v>
      </c>
      <c r="I1413" s="13">
        <f t="shared" si="421"/>
        <v>2.1000000000000001E-2</v>
      </c>
      <c r="J1413" s="33">
        <f t="shared" si="428"/>
        <v>45015</v>
      </c>
      <c r="K1413" s="2">
        <f t="shared" si="429"/>
        <v>101</v>
      </c>
      <c r="L1413" s="17">
        <f t="shared" si="430"/>
        <v>101</v>
      </c>
      <c r="M1413" s="12">
        <f t="shared" si="431"/>
        <v>1.008364297</v>
      </c>
      <c r="N1413" s="12">
        <f t="shared" ca="1" si="432"/>
        <v>1.06114642</v>
      </c>
      <c r="O1413" s="17">
        <f t="shared" si="433"/>
        <v>0</v>
      </c>
      <c r="P1413" s="14">
        <f t="shared" ca="1" si="434"/>
        <v>61.146419999999999</v>
      </c>
      <c r="Q1413" s="21">
        <f t="shared" si="419"/>
        <v>0</v>
      </c>
      <c r="R1413" s="14">
        <f t="shared" si="422"/>
        <v>0</v>
      </c>
      <c r="S1413" s="4" t="str">
        <f t="shared" si="435"/>
        <v>J=</v>
      </c>
      <c r="T1413" s="33">
        <f t="shared" si="436"/>
        <v>45201</v>
      </c>
      <c r="U1413" s="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</row>
    <row r="1414" spans="1:148" x14ac:dyDescent="0.15">
      <c r="A1414" s="41">
        <f t="shared" si="420"/>
        <v>45163</v>
      </c>
      <c r="B1414" s="15">
        <f t="shared" ca="1" si="423"/>
        <v>1061.7543359900001</v>
      </c>
      <c r="C1414" s="14">
        <f t="shared" si="424"/>
        <v>1000</v>
      </c>
      <c r="D1414" s="13">
        <f ca="1">IF(A1414&lt;$B$1,VLOOKUP(A1414,[1]DI!$A$4:$B$15000,2,FALSE),0)</f>
        <v>0.13150000000000001</v>
      </c>
      <c r="E1414" s="14">
        <f t="shared" ca="1" si="425"/>
        <v>1.0004903700000001</v>
      </c>
      <c r="F1414" s="14">
        <f ca="1">(TRUNC(PRODUCT($E$12:$E1413),16))</f>
        <v>1.3214982341077699</v>
      </c>
      <c r="G1414" s="14">
        <f t="shared" ca="1" si="426"/>
        <v>1.2551505551002899</v>
      </c>
      <c r="H1414" s="14">
        <f t="shared" ca="1" si="427"/>
        <v>1.0528603400000001</v>
      </c>
      <c r="I1414" s="13">
        <f t="shared" si="421"/>
        <v>2.1000000000000001E-2</v>
      </c>
      <c r="J1414" s="33">
        <f t="shared" si="428"/>
        <v>45015</v>
      </c>
      <c r="K1414" s="2">
        <f t="shared" si="429"/>
        <v>102</v>
      </c>
      <c r="L1414" s="17">
        <f t="shared" si="430"/>
        <v>102</v>
      </c>
      <c r="M1414" s="12">
        <f t="shared" si="431"/>
        <v>1.00844746</v>
      </c>
      <c r="N1414" s="12">
        <f t="shared" ca="1" si="432"/>
        <v>1.0617543359999999</v>
      </c>
      <c r="O1414" s="17">
        <f t="shared" si="433"/>
        <v>0</v>
      </c>
      <c r="P1414" s="14">
        <f t="shared" ca="1" si="434"/>
        <v>61.754335990000001</v>
      </c>
      <c r="Q1414" s="21">
        <f t="shared" si="419"/>
        <v>0</v>
      </c>
      <c r="R1414" s="14">
        <f t="shared" si="422"/>
        <v>0</v>
      </c>
      <c r="S1414" s="4" t="str">
        <f t="shared" si="435"/>
        <v>J=</v>
      </c>
      <c r="T1414" s="33">
        <f t="shared" si="436"/>
        <v>45201</v>
      </c>
      <c r="U1414" s="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</row>
    <row r="1415" spans="1:148" x14ac:dyDescent="0.15">
      <c r="A1415" s="41">
        <f t="shared" si="420"/>
        <v>45164</v>
      </c>
      <c r="B1415" s="15">
        <f t="shared" ca="1" si="423"/>
        <v>1062.3625969899999</v>
      </c>
      <c r="C1415" s="14">
        <f t="shared" si="424"/>
        <v>1000</v>
      </c>
      <c r="D1415" s="13">
        <f ca="1">IF(A1415&lt;$B$1,VLOOKUP(A1415,[1]DI!$A$4:$B$15000,2,FALSE),0)</f>
        <v>0</v>
      </c>
      <c r="E1415" s="14">
        <f t="shared" ca="1" si="425"/>
        <v>1</v>
      </c>
      <c r="F1415" s="14">
        <f ca="1">(TRUNC(PRODUCT($E$12:$E1414),16))</f>
        <v>1.3221462571968301</v>
      </c>
      <c r="G1415" s="14">
        <f t="shared" ca="1" si="426"/>
        <v>1.2551505551002899</v>
      </c>
      <c r="H1415" s="14">
        <f t="shared" ca="1" si="427"/>
        <v>1.05337663</v>
      </c>
      <c r="I1415" s="13">
        <f t="shared" si="421"/>
        <v>2.1000000000000001E-2</v>
      </c>
      <c r="J1415" s="33">
        <f t="shared" si="428"/>
        <v>45015</v>
      </c>
      <c r="K1415" s="2">
        <f t="shared" si="429"/>
        <v>102</v>
      </c>
      <c r="L1415" s="17">
        <f t="shared" si="430"/>
        <v>103</v>
      </c>
      <c r="M1415" s="12">
        <f t="shared" si="431"/>
        <v>1.008530631</v>
      </c>
      <c r="N1415" s="12">
        <f t="shared" ca="1" si="432"/>
        <v>1.0623625969999999</v>
      </c>
      <c r="O1415" s="17">
        <f t="shared" si="433"/>
        <v>0</v>
      </c>
      <c r="P1415" s="14">
        <f t="shared" ca="1" si="434"/>
        <v>62.36259699</v>
      </c>
      <c r="Q1415" s="21">
        <f t="shared" si="419"/>
        <v>0</v>
      </c>
      <c r="R1415" s="14">
        <f t="shared" si="422"/>
        <v>0</v>
      </c>
      <c r="S1415" s="4" t="str">
        <f t="shared" si="435"/>
        <v>J=</v>
      </c>
      <c r="T1415" s="33">
        <f t="shared" si="436"/>
        <v>45201</v>
      </c>
      <c r="U1415" s="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</row>
    <row r="1416" spans="1:148" x14ac:dyDescent="0.15">
      <c r="A1416" s="41">
        <f t="shared" si="420"/>
        <v>45165</v>
      </c>
      <c r="B1416" s="15">
        <f t="shared" ca="1" si="423"/>
        <v>1062.3625969899999</v>
      </c>
      <c r="C1416" s="14">
        <f t="shared" si="424"/>
        <v>1000</v>
      </c>
      <c r="D1416" s="13">
        <f ca="1">IF(A1416&lt;$B$1,VLOOKUP(A1416,[1]DI!$A$4:$B$15000,2,FALSE),0)</f>
        <v>0</v>
      </c>
      <c r="E1416" s="14">
        <f t="shared" ca="1" si="425"/>
        <v>1</v>
      </c>
      <c r="F1416" s="14">
        <f ca="1">(TRUNC(PRODUCT($E$12:$E1415),16))</f>
        <v>1.3221462571968301</v>
      </c>
      <c r="G1416" s="14">
        <f t="shared" ca="1" si="426"/>
        <v>1.2551505551002899</v>
      </c>
      <c r="H1416" s="14">
        <f t="shared" ca="1" si="427"/>
        <v>1.05337663</v>
      </c>
      <c r="I1416" s="13">
        <f t="shared" si="421"/>
        <v>2.1000000000000001E-2</v>
      </c>
      <c r="J1416" s="33">
        <f t="shared" si="428"/>
        <v>45015</v>
      </c>
      <c r="K1416" s="2">
        <f t="shared" si="429"/>
        <v>102</v>
      </c>
      <c r="L1416" s="17">
        <f t="shared" si="430"/>
        <v>103</v>
      </c>
      <c r="M1416" s="12">
        <f t="shared" si="431"/>
        <v>1.008530631</v>
      </c>
      <c r="N1416" s="12">
        <f t="shared" ca="1" si="432"/>
        <v>1.0623625969999999</v>
      </c>
      <c r="O1416" s="17">
        <f t="shared" si="433"/>
        <v>0</v>
      </c>
      <c r="P1416" s="14">
        <f t="shared" ca="1" si="434"/>
        <v>62.36259699</v>
      </c>
      <c r="Q1416" s="21">
        <f t="shared" si="419"/>
        <v>0</v>
      </c>
      <c r="R1416" s="14">
        <f t="shared" si="422"/>
        <v>0</v>
      </c>
      <c r="S1416" s="4" t="str">
        <f t="shared" si="435"/>
        <v>J=</v>
      </c>
      <c r="T1416" s="33">
        <f t="shared" si="436"/>
        <v>45201</v>
      </c>
      <c r="U1416" s="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</row>
    <row r="1417" spans="1:148" x14ac:dyDescent="0.15">
      <c r="A1417" s="41">
        <f t="shared" si="420"/>
        <v>45166</v>
      </c>
      <c r="B1417" s="15">
        <f t="shared" ca="1" si="423"/>
        <v>1062.3625969899999</v>
      </c>
      <c r="C1417" s="14">
        <f t="shared" si="424"/>
        <v>1000</v>
      </c>
      <c r="D1417" s="13">
        <f ca="1">IF(A1417&lt;$B$1,VLOOKUP(A1417,[1]DI!$A$4:$B$15000,2,FALSE),0)</f>
        <v>0.13150000000000001</v>
      </c>
      <c r="E1417" s="14">
        <f t="shared" ca="1" si="425"/>
        <v>1.0004903700000001</v>
      </c>
      <c r="F1417" s="14">
        <f ca="1">(TRUNC(PRODUCT($E$12:$E1416),16))</f>
        <v>1.3221462571968301</v>
      </c>
      <c r="G1417" s="14">
        <f t="shared" ca="1" si="426"/>
        <v>1.2551505551002899</v>
      </c>
      <c r="H1417" s="14">
        <f t="shared" ca="1" si="427"/>
        <v>1.05337663</v>
      </c>
      <c r="I1417" s="13">
        <f t="shared" si="421"/>
        <v>2.1000000000000001E-2</v>
      </c>
      <c r="J1417" s="33">
        <f t="shared" si="428"/>
        <v>45015</v>
      </c>
      <c r="K1417" s="2">
        <f t="shared" si="429"/>
        <v>103</v>
      </c>
      <c r="L1417" s="17">
        <f t="shared" si="430"/>
        <v>103</v>
      </c>
      <c r="M1417" s="12">
        <f t="shared" si="431"/>
        <v>1.008530631</v>
      </c>
      <c r="N1417" s="12">
        <f t="shared" ca="1" si="432"/>
        <v>1.0623625969999999</v>
      </c>
      <c r="O1417" s="17">
        <f t="shared" si="433"/>
        <v>0</v>
      </c>
      <c r="P1417" s="14">
        <f t="shared" ca="1" si="434"/>
        <v>62.36259699</v>
      </c>
      <c r="Q1417" s="21">
        <f t="shared" si="419"/>
        <v>0</v>
      </c>
      <c r="R1417" s="14">
        <f t="shared" si="422"/>
        <v>0</v>
      </c>
      <c r="S1417" s="4" t="str">
        <f t="shared" si="435"/>
        <v>J=</v>
      </c>
      <c r="T1417" s="33">
        <f t="shared" si="436"/>
        <v>45201</v>
      </c>
      <c r="U1417" s="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</row>
    <row r="1418" spans="1:148" x14ac:dyDescent="0.15">
      <c r="A1418" s="41">
        <f t="shared" si="420"/>
        <v>45167</v>
      </c>
      <c r="B1418" s="15">
        <f t="shared" ca="1" si="423"/>
        <v>1062.9712030000001</v>
      </c>
      <c r="C1418" s="14">
        <f t="shared" si="424"/>
        <v>1000</v>
      </c>
      <c r="D1418" s="13">
        <f ca="1">IF(A1418&lt;$B$1,VLOOKUP(A1418,[1]DI!$A$4:$B$15000,2,FALSE),0)</f>
        <v>0.13150000000000001</v>
      </c>
      <c r="E1418" s="14">
        <f t="shared" ca="1" si="425"/>
        <v>1.0004903700000001</v>
      </c>
      <c r="F1418" s="14">
        <f ca="1">(TRUNC(PRODUCT($E$12:$E1417),16))</f>
        <v>1.32279459805697</v>
      </c>
      <c r="G1418" s="14">
        <f t="shared" ca="1" si="426"/>
        <v>1.2551505551002899</v>
      </c>
      <c r="H1418" s="14">
        <f t="shared" ca="1" si="427"/>
        <v>1.05389317</v>
      </c>
      <c r="I1418" s="13">
        <f t="shared" si="421"/>
        <v>2.1000000000000001E-2</v>
      </c>
      <c r="J1418" s="33">
        <f t="shared" si="428"/>
        <v>45015</v>
      </c>
      <c r="K1418" s="2">
        <f t="shared" si="429"/>
        <v>104</v>
      </c>
      <c r="L1418" s="17">
        <f t="shared" si="430"/>
        <v>104</v>
      </c>
      <c r="M1418" s="12">
        <f t="shared" si="431"/>
        <v>1.008613808</v>
      </c>
      <c r="N1418" s="12">
        <f t="shared" ca="1" si="432"/>
        <v>1.062971203</v>
      </c>
      <c r="O1418" s="17">
        <f t="shared" si="433"/>
        <v>0</v>
      </c>
      <c r="P1418" s="14">
        <f t="shared" ca="1" si="434"/>
        <v>62.971203000000003</v>
      </c>
      <c r="Q1418" s="21">
        <f t="shared" si="419"/>
        <v>0</v>
      </c>
      <c r="R1418" s="14">
        <f t="shared" si="422"/>
        <v>0</v>
      </c>
      <c r="S1418" s="4" t="str">
        <f t="shared" si="435"/>
        <v>J=</v>
      </c>
      <c r="T1418" s="33">
        <f t="shared" si="436"/>
        <v>45201</v>
      </c>
      <c r="U1418" s="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</row>
    <row r="1419" spans="1:148" x14ac:dyDescent="0.15">
      <c r="A1419" s="41">
        <f t="shared" si="420"/>
        <v>45168</v>
      </c>
      <c r="B1419" s="15">
        <f t="shared" ca="1" si="423"/>
        <v>1063.5801650000001</v>
      </c>
      <c r="C1419" s="14">
        <f t="shared" si="424"/>
        <v>1000</v>
      </c>
      <c r="D1419" s="13">
        <f ca="1">IF(A1419&lt;$B$1,VLOOKUP(A1419,[1]DI!$A$4:$B$15000,2,FALSE),0)</f>
        <v>0.13150000000000001</v>
      </c>
      <c r="E1419" s="14">
        <f t="shared" ca="1" si="425"/>
        <v>1.0004903700000001</v>
      </c>
      <c r="F1419" s="14">
        <f ca="1">(TRUNC(PRODUCT($E$12:$E1418),16))</f>
        <v>1.32344325684402</v>
      </c>
      <c r="G1419" s="14">
        <f t="shared" ca="1" si="426"/>
        <v>1.2551505551002899</v>
      </c>
      <c r="H1419" s="14">
        <f t="shared" ca="1" si="427"/>
        <v>1.05440997</v>
      </c>
      <c r="I1419" s="13">
        <f t="shared" si="421"/>
        <v>2.1000000000000001E-2</v>
      </c>
      <c r="J1419" s="33">
        <f t="shared" si="428"/>
        <v>45015</v>
      </c>
      <c r="K1419" s="2">
        <f t="shared" si="429"/>
        <v>105</v>
      </c>
      <c r="L1419" s="17">
        <f t="shared" si="430"/>
        <v>105</v>
      </c>
      <c r="M1419" s="12">
        <f t="shared" si="431"/>
        <v>1.008696992</v>
      </c>
      <c r="N1419" s="12">
        <f t="shared" ca="1" si="432"/>
        <v>1.0635801650000001</v>
      </c>
      <c r="O1419" s="17">
        <f t="shared" si="433"/>
        <v>0</v>
      </c>
      <c r="P1419" s="14">
        <f t="shared" ca="1" si="434"/>
        <v>63.580165000000001</v>
      </c>
      <c r="Q1419" s="21">
        <f t="shared" si="419"/>
        <v>0</v>
      </c>
      <c r="R1419" s="14">
        <f t="shared" si="422"/>
        <v>0</v>
      </c>
      <c r="S1419" s="4" t="str">
        <f t="shared" si="435"/>
        <v>J=</v>
      </c>
      <c r="T1419" s="33">
        <f t="shared" si="436"/>
        <v>45201</v>
      </c>
      <c r="U1419" s="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</row>
    <row r="1420" spans="1:148" x14ac:dyDescent="0.15">
      <c r="A1420" s="41">
        <f t="shared" si="420"/>
        <v>45169</v>
      </c>
      <c r="B1420" s="15">
        <f t="shared" ca="1" si="423"/>
        <v>1064.189472</v>
      </c>
      <c r="C1420" s="14">
        <f t="shared" si="424"/>
        <v>1000</v>
      </c>
      <c r="D1420" s="13">
        <f ca="1">IF(A1420&lt;$B$1,VLOOKUP(A1420,[1]DI!$A$4:$B$15000,2,FALSE),0)</f>
        <v>0.13150000000000001</v>
      </c>
      <c r="E1420" s="14">
        <f t="shared" ca="1" si="425"/>
        <v>1.0004903700000001</v>
      </c>
      <c r="F1420" s="14">
        <f ca="1">(TRUNC(PRODUCT($E$12:$E1419),16))</f>
        <v>1.3240922337138801</v>
      </c>
      <c r="G1420" s="14">
        <f t="shared" ca="1" si="426"/>
        <v>1.2551505551002899</v>
      </c>
      <c r="H1420" s="14">
        <f t="shared" ca="1" si="427"/>
        <v>1.05492702</v>
      </c>
      <c r="I1420" s="13">
        <f t="shared" si="421"/>
        <v>2.1000000000000001E-2</v>
      </c>
      <c r="J1420" s="33">
        <f t="shared" si="428"/>
        <v>45015</v>
      </c>
      <c r="K1420" s="2">
        <f t="shared" si="429"/>
        <v>106</v>
      </c>
      <c r="L1420" s="17">
        <f t="shared" si="430"/>
        <v>106</v>
      </c>
      <c r="M1420" s="12">
        <f t="shared" si="431"/>
        <v>1.0087801830000001</v>
      </c>
      <c r="N1420" s="12">
        <f t="shared" ca="1" si="432"/>
        <v>1.064189472</v>
      </c>
      <c r="O1420" s="17">
        <f t="shared" si="433"/>
        <v>0</v>
      </c>
      <c r="P1420" s="14">
        <f t="shared" ca="1" si="434"/>
        <v>64.189471999999995</v>
      </c>
      <c r="Q1420" s="21">
        <f t="shared" ref="Q1420:Q1483" si="437">IF($O1420&gt;0,VLOOKUP($O1420,$W$12:$AC$150,7),0)</f>
        <v>0</v>
      </c>
      <c r="R1420" s="14">
        <f t="shared" si="422"/>
        <v>0</v>
      </c>
      <c r="S1420" s="4" t="str">
        <f t="shared" si="435"/>
        <v>J=</v>
      </c>
      <c r="T1420" s="33">
        <f t="shared" si="436"/>
        <v>45201</v>
      </c>
      <c r="U1420" s="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</row>
    <row r="1421" spans="1:148" x14ac:dyDescent="0.15">
      <c r="A1421" s="41">
        <f t="shared" ref="A1421:A1484" si="438">(A1420+1)</f>
        <v>45170</v>
      </c>
      <c r="B1421" s="15">
        <f t="shared" ca="1" si="423"/>
        <v>1064.799125</v>
      </c>
      <c r="C1421" s="14">
        <f t="shared" si="424"/>
        <v>1000</v>
      </c>
      <c r="D1421" s="13">
        <f ca="1">IF(A1421&lt;$B$1,VLOOKUP(A1421,[1]DI!$A$4:$B$15000,2,FALSE),0)</f>
        <v>0.13150000000000001</v>
      </c>
      <c r="E1421" s="14">
        <f t="shared" ca="1" si="425"/>
        <v>1.0004903700000001</v>
      </c>
      <c r="F1421" s="14">
        <f ca="1">(TRUNC(PRODUCT($E$12:$E1420),16))</f>
        <v>1.3247415288225199</v>
      </c>
      <c r="G1421" s="14">
        <f t="shared" ca="1" si="426"/>
        <v>1.2551505551002899</v>
      </c>
      <c r="H1421" s="14">
        <f t="shared" ca="1" si="427"/>
        <v>1.0554443200000001</v>
      </c>
      <c r="I1421" s="13">
        <f t="shared" ref="I1421:I1484" si="439">I1420</f>
        <v>2.1000000000000001E-2</v>
      </c>
      <c r="J1421" s="33">
        <f t="shared" si="428"/>
        <v>45015</v>
      </c>
      <c r="K1421" s="2">
        <f t="shared" si="429"/>
        <v>107</v>
      </c>
      <c r="L1421" s="17">
        <f t="shared" si="430"/>
        <v>107</v>
      </c>
      <c r="M1421" s="12">
        <f t="shared" si="431"/>
        <v>1.0088633810000001</v>
      </c>
      <c r="N1421" s="12">
        <f t="shared" ca="1" si="432"/>
        <v>1.064799125</v>
      </c>
      <c r="O1421" s="17">
        <f t="shared" si="433"/>
        <v>0</v>
      </c>
      <c r="P1421" s="14">
        <f t="shared" ca="1" si="434"/>
        <v>64.799125000000004</v>
      </c>
      <c r="Q1421" s="21">
        <f t="shared" si="437"/>
        <v>0</v>
      </c>
      <c r="R1421" s="14">
        <f t="shared" ref="R1421:R1474" si="440">IF(Q1421&gt;0,TRUNC(Q1421*C1421,8),0)</f>
        <v>0</v>
      </c>
      <c r="S1421" s="4" t="str">
        <f t="shared" si="435"/>
        <v>J=</v>
      </c>
      <c r="T1421" s="33">
        <f t="shared" si="436"/>
        <v>45201</v>
      </c>
      <c r="U1421" s="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</row>
    <row r="1422" spans="1:148" x14ac:dyDescent="0.15">
      <c r="A1422" s="41">
        <f t="shared" si="438"/>
        <v>45171</v>
      </c>
      <c r="B1422" s="15">
        <f t="shared" ca="1" si="423"/>
        <v>1065.409134</v>
      </c>
      <c r="C1422" s="14">
        <f t="shared" si="424"/>
        <v>1000</v>
      </c>
      <c r="D1422" s="13">
        <f ca="1">IF(A1422&lt;$B$1,VLOOKUP(A1422,[1]DI!$A$4:$B$15000,2,FALSE),0)</f>
        <v>0</v>
      </c>
      <c r="E1422" s="14">
        <f t="shared" ca="1" si="425"/>
        <v>1</v>
      </c>
      <c r="F1422" s="14">
        <f ca="1">(TRUNC(PRODUCT($E$12:$E1421),16))</f>
        <v>1.3253911423260101</v>
      </c>
      <c r="G1422" s="14">
        <f t="shared" ca="1" si="426"/>
        <v>1.2551505551002899</v>
      </c>
      <c r="H1422" s="14">
        <f t="shared" ca="1" si="427"/>
        <v>1.0559618799999999</v>
      </c>
      <c r="I1422" s="13">
        <f t="shared" si="439"/>
        <v>2.1000000000000001E-2</v>
      </c>
      <c r="J1422" s="33">
        <f t="shared" si="428"/>
        <v>45015</v>
      </c>
      <c r="K1422" s="2">
        <f t="shared" si="429"/>
        <v>107</v>
      </c>
      <c r="L1422" s="17">
        <f t="shared" si="430"/>
        <v>108</v>
      </c>
      <c r="M1422" s="12">
        <f t="shared" si="431"/>
        <v>1.008946586</v>
      </c>
      <c r="N1422" s="12">
        <f t="shared" ca="1" si="432"/>
        <v>1.065409134</v>
      </c>
      <c r="O1422" s="17">
        <f t="shared" si="433"/>
        <v>0</v>
      </c>
      <c r="P1422" s="14">
        <f t="shared" ca="1" si="434"/>
        <v>65.409133999999995</v>
      </c>
      <c r="Q1422" s="21">
        <f t="shared" si="437"/>
        <v>0</v>
      </c>
      <c r="R1422" s="14">
        <f t="shared" si="440"/>
        <v>0</v>
      </c>
      <c r="S1422" s="4" t="str">
        <f t="shared" si="435"/>
        <v>J=</v>
      </c>
      <c r="T1422" s="33">
        <f t="shared" si="436"/>
        <v>45201</v>
      </c>
      <c r="U1422" s="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</row>
    <row r="1423" spans="1:148" x14ac:dyDescent="0.15">
      <c r="A1423" s="41">
        <f t="shared" si="438"/>
        <v>45172</v>
      </c>
      <c r="B1423" s="15">
        <f t="shared" ca="1" si="423"/>
        <v>1065.409134</v>
      </c>
      <c r="C1423" s="14">
        <f t="shared" si="424"/>
        <v>1000</v>
      </c>
      <c r="D1423" s="13">
        <f ca="1">IF(A1423&lt;$B$1,VLOOKUP(A1423,[1]DI!$A$4:$B$15000,2,FALSE),0)</f>
        <v>0</v>
      </c>
      <c r="E1423" s="14">
        <f t="shared" ca="1" si="425"/>
        <v>1</v>
      </c>
      <c r="F1423" s="14">
        <f ca="1">(TRUNC(PRODUCT($E$12:$E1422),16))</f>
        <v>1.3253911423260101</v>
      </c>
      <c r="G1423" s="14">
        <f t="shared" ca="1" si="426"/>
        <v>1.2551505551002899</v>
      </c>
      <c r="H1423" s="14">
        <f t="shared" ca="1" si="427"/>
        <v>1.0559618799999999</v>
      </c>
      <c r="I1423" s="13">
        <f t="shared" si="439"/>
        <v>2.1000000000000001E-2</v>
      </c>
      <c r="J1423" s="33">
        <f t="shared" si="428"/>
        <v>45015</v>
      </c>
      <c r="K1423" s="2">
        <f t="shared" si="429"/>
        <v>107</v>
      </c>
      <c r="L1423" s="17">
        <f t="shared" si="430"/>
        <v>108</v>
      </c>
      <c r="M1423" s="12">
        <f t="shared" si="431"/>
        <v>1.008946586</v>
      </c>
      <c r="N1423" s="12">
        <f t="shared" ca="1" si="432"/>
        <v>1.065409134</v>
      </c>
      <c r="O1423" s="17">
        <f t="shared" si="433"/>
        <v>0</v>
      </c>
      <c r="P1423" s="14">
        <f t="shared" ca="1" si="434"/>
        <v>65.409133999999995</v>
      </c>
      <c r="Q1423" s="21">
        <f t="shared" si="437"/>
        <v>0</v>
      </c>
      <c r="R1423" s="14">
        <f t="shared" si="440"/>
        <v>0</v>
      </c>
      <c r="S1423" s="4" t="str">
        <f t="shared" si="435"/>
        <v>J=</v>
      </c>
      <c r="T1423" s="33">
        <f t="shared" si="436"/>
        <v>45201</v>
      </c>
      <c r="U1423" s="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</row>
    <row r="1424" spans="1:148" x14ac:dyDescent="0.15">
      <c r="A1424" s="41">
        <f t="shared" si="438"/>
        <v>45173</v>
      </c>
      <c r="B1424" s="15">
        <f t="shared" ca="1" si="423"/>
        <v>1065.409134</v>
      </c>
      <c r="C1424" s="14">
        <f t="shared" si="424"/>
        <v>1000</v>
      </c>
      <c r="D1424" s="13">
        <f ca="1">IF(A1424&lt;$B$1,VLOOKUP(A1424,[1]DI!$A$4:$B$15000,2,FALSE),0)</f>
        <v>0.13150000000000001</v>
      </c>
      <c r="E1424" s="14">
        <f t="shared" ca="1" si="425"/>
        <v>1.0004903700000001</v>
      </c>
      <c r="F1424" s="14">
        <f ca="1">(TRUNC(PRODUCT($E$12:$E1423),16))</f>
        <v>1.3253911423260101</v>
      </c>
      <c r="G1424" s="14">
        <f t="shared" ca="1" si="426"/>
        <v>1.2551505551002899</v>
      </c>
      <c r="H1424" s="14">
        <f t="shared" ca="1" si="427"/>
        <v>1.0559618799999999</v>
      </c>
      <c r="I1424" s="13">
        <f t="shared" si="439"/>
        <v>2.1000000000000001E-2</v>
      </c>
      <c r="J1424" s="33">
        <f t="shared" si="428"/>
        <v>45015</v>
      </c>
      <c r="K1424" s="2">
        <f t="shared" si="429"/>
        <v>108</v>
      </c>
      <c r="L1424" s="17">
        <f t="shared" si="430"/>
        <v>108</v>
      </c>
      <c r="M1424" s="12">
        <f t="shared" si="431"/>
        <v>1.008946586</v>
      </c>
      <c r="N1424" s="12">
        <f t="shared" ca="1" si="432"/>
        <v>1.065409134</v>
      </c>
      <c r="O1424" s="17">
        <f t="shared" si="433"/>
        <v>0</v>
      </c>
      <c r="P1424" s="14">
        <f t="shared" ca="1" si="434"/>
        <v>65.409133999999995</v>
      </c>
      <c r="Q1424" s="21">
        <f t="shared" si="437"/>
        <v>0</v>
      </c>
      <c r="R1424" s="14">
        <f t="shared" si="440"/>
        <v>0</v>
      </c>
      <c r="S1424" s="4" t="str">
        <f t="shared" si="435"/>
        <v>J=</v>
      </c>
      <c r="T1424" s="33">
        <f t="shared" si="436"/>
        <v>45201</v>
      </c>
      <c r="U1424" s="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</row>
    <row r="1425" spans="1:148" x14ac:dyDescent="0.15">
      <c r="A1425" s="41">
        <f t="shared" si="438"/>
        <v>45174</v>
      </c>
      <c r="B1425" s="15">
        <f t="shared" ca="1" si="423"/>
        <v>1066.0194879999999</v>
      </c>
      <c r="C1425" s="14">
        <f t="shared" si="424"/>
        <v>1000</v>
      </c>
      <c r="D1425" s="13">
        <f ca="1">IF(A1425&lt;$B$1,VLOOKUP(A1425,[1]DI!$A$4:$B$15000,2,FALSE),0)</f>
        <v>0.13150000000000001</v>
      </c>
      <c r="E1425" s="14">
        <f t="shared" ca="1" si="425"/>
        <v>1.0004903700000001</v>
      </c>
      <c r="F1425" s="14">
        <f ca="1">(TRUNC(PRODUCT($E$12:$E1424),16))</f>
        <v>1.32604107438047</v>
      </c>
      <c r="G1425" s="14">
        <f t="shared" ca="1" si="426"/>
        <v>1.2551505551002899</v>
      </c>
      <c r="H1425" s="14">
        <f t="shared" ca="1" si="427"/>
        <v>1.05647969</v>
      </c>
      <c r="I1425" s="13">
        <f t="shared" si="439"/>
        <v>2.1000000000000001E-2</v>
      </c>
      <c r="J1425" s="33">
        <f t="shared" si="428"/>
        <v>45015</v>
      </c>
      <c r="K1425" s="2">
        <f t="shared" si="429"/>
        <v>109</v>
      </c>
      <c r="L1425" s="17">
        <f t="shared" si="430"/>
        <v>109</v>
      </c>
      <c r="M1425" s="12">
        <f t="shared" si="431"/>
        <v>1.009029798</v>
      </c>
      <c r="N1425" s="12">
        <f t="shared" ca="1" si="432"/>
        <v>1.066019488</v>
      </c>
      <c r="O1425" s="17">
        <f t="shared" si="433"/>
        <v>0</v>
      </c>
      <c r="P1425" s="14">
        <f t="shared" ca="1" si="434"/>
        <v>66.019487999999996</v>
      </c>
      <c r="Q1425" s="21">
        <f t="shared" si="437"/>
        <v>0</v>
      </c>
      <c r="R1425" s="14">
        <f t="shared" si="440"/>
        <v>0</v>
      </c>
      <c r="S1425" s="4" t="str">
        <f t="shared" si="435"/>
        <v>J=</v>
      </c>
      <c r="T1425" s="33">
        <f t="shared" si="436"/>
        <v>45201</v>
      </c>
      <c r="U1425" s="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</row>
    <row r="1426" spans="1:148" x14ac:dyDescent="0.15">
      <c r="A1426" s="41">
        <f t="shared" si="438"/>
        <v>45175</v>
      </c>
      <c r="B1426" s="15">
        <f t="shared" ca="1" si="423"/>
        <v>1066.630197</v>
      </c>
      <c r="C1426" s="14">
        <f t="shared" si="424"/>
        <v>1000</v>
      </c>
      <c r="D1426" s="13">
        <f ca="1">IF(A1426&lt;$B$1,VLOOKUP(A1426,[1]DI!$A$4:$B$15000,2,FALSE),0)</f>
        <v>0.13150000000000001</v>
      </c>
      <c r="E1426" s="14">
        <f t="shared" ca="1" si="425"/>
        <v>1.0004903700000001</v>
      </c>
      <c r="F1426" s="14">
        <f ca="1">(TRUNC(PRODUCT($E$12:$E1425),16))</f>
        <v>1.32669132514212</v>
      </c>
      <c r="G1426" s="14">
        <f t="shared" ca="1" si="426"/>
        <v>1.2551505551002899</v>
      </c>
      <c r="H1426" s="14">
        <f t="shared" ca="1" si="427"/>
        <v>1.05699776</v>
      </c>
      <c r="I1426" s="13">
        <f t="shared" si="439"/>
        <v>2.1000000000000001E-2</v>
      </c>
      <c r="J1426" s="33">
        <f t="shared" si="428"/>
        <v>45015</v>
      </c>
      <c r="K1426" s="2">
        <f t="shared" si="429"/>
        <v>110</v>
      </c>
      <c r="L1426" s="17">
        <f t="shared" si="430"/>
        <v>110</v>
      </c>
      <c r="M1426" s="12">
        <f t="shared" si="431"/>
        <v>1.0091130159999999</v>
      </c>
      <c r="N1426" s="12">
        <f t="shared" ca="1" si="432"/>
        <v>1.0666301970000001</v>
      </c>
      <c r="O1426" s="17">
        <f t="shared" si="433"/>
        <v>0</v>
      </c>
      <c r="P1426" s="14">
        <f t="shared" ca="1" si="434"/>
        <v>66.630196999999995</v>
      </c>
      <c r="Q1426" s="21">
        <f t="shared" si="437"/>
        <v>0</v>
      </c>
      <c r="R1426" s="14">
        <f t="shared" si="440"/>
        <v>0</v>
      </c>
      <c r="S1426" s="4" t="str">
        <f t="shared" si="435"/>
        <v>J=</v>
      </c>
      <c r="T1426" s="33">
        <f t="shared" si="436"/>
        <v>45201</v>
      </c>
      <c r="U1426" s="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</row>
    <row r="1427" spans="1:148" x14ac:dyDescent="0.15">
      <c r="A1427" s="41">
        <f t="shared" si="438"/>
        <v>45176</v>
      </c>
      <c r="B1427" s="15">
        <f t="shared" ca="1" si="423"/>
        <v>1067.241254</v>
      </c>
      <c r="C1427" s="14">
        <f t="shared" si="424"/>
        <v>1000</v>
      </c>
      <c r="D1427" s="13">
        <f ca="1">IF(A1427&lt;$B$1,VLOOKUP(A1427,[1]DI!$A$4:$B$15000,2,FALSE),0)</f>
        <v>0</v>
      </c>
      <c r="E1427" s="14">
        <f t="shared" ca="1" si="425"/>
        <v>1</v>
      </c>
      <c r="F1427" s="14">
        <f ca="1">(TRUNC(PRODUCT($E$12:$E1426),16))</f>
        <v>1.32734189476723</v>
      </c>
      <c r="G1427" s="14">
        <f t="shared" ca="1" si="426"/>
        <v>1.2551505551002899</v>
      </c>
      <c r="H1427" s="14">
        <f t="shared" ca="1" si="427"/>
        <v>1.0575160800000001</v>
      </c>
      <c r="I1427" s="13">
        <f t="shared" si="439"/>
        <v>2.1000000000000001E-2</v>
      </c>
      <c r="J1427" s="33">
        <f t="shared" si="428"/>
        <v>45015</v>
      </c>
      <c r="K1427" s="2">
        <f t="shared" si="429"/>
        <v>110</v>
      </c>
      <c r="L1427" s="17">
        <f t="shared" si="430"/>
        <v>111</v>
      </c>
      <c r="M1427" s="12">
        <f t="shared" si="431"/>
        <v>1.009196242</v>
      </c>
      <c r="N1427" s="12">
        <f t="shared" ca="1" si="432"/>
        <v>1.067241254</v>
      </c>
      <c r="O1427" s="17">
        <f t="shared" si="433"/>
        <v>0</v>
      </c>
      <c r="P1427" s="14">
        <f t="shared" ca="1" si="434"/>
        <v>67.241253999999998</v>
      </c>
      <c r="Q1427" s="21">
        <f t="shared" si="437"/>
        <v>0</v>
      </c>
      <c r="R1427" s="14">
        <f t="shared" si="440"/>
        <v>0</v>
      </c>
      <c r="S1427" s="4" t="str">
        <f t="shared" si="435"/>
        <v>J=</v>
      </c>
      <c r="T1427" s="33">
        <f t="shared" si="436"/>
        <v>45201</v>
      </c>
      <c r="U1427" s="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</row>
    <row r="1428" spans="1:148" x14ac:dyDescent="0.15">
      <c r="A1428" s="41">
        <f t="shared" si="438"/>
        <v>45177</v>
      </c>
      <c r="B1428" s="15">
        <f t="shared" ca="1" si="423"/>
        <v>1067.241254</v>
      </c>
      <c r="C1428" s="14">
        <f t="shared" si="424"/>
        <v>1000</v>
      </c>
      <c r="D1428" s="13">
        <f ca="1">IF(A1428&lt;$B$1,VLOOKUP(A1428,[1]DI!$A$4:$B$15000,2,FALSE),0)</f>
        <v>0.13150000000000001</v>
      </c>
      <c r="E1428" s="14">
        <f t="shared" ca="1" si="425"/>
        <v>1.0004903700000001</v>
      </c>
      <c r="F1428" s="14">
        <f ca="1">(TRUNC(PRODUCT($E$12:$E1427),16))</f>
        <v>1.32734189476723</v>
      </c>
      <c r="G1428" s="14">
        <f t="shared" ca="1" si="426"/>
        <v>1.2551505551002899</v>
      </c>
      <c r="H1428" s="14">
        <f t="shared" ca="1" si="427"/>
        <v>1.0575160800000001</v>
      </c>
      <c r="I1428" s="13">
        <f t="shared" si="439"/>
        <v>2.1000000000000001E-2</v>
      </c>
      <c r="J1428" s="33">
        <f t="shared" si="428"/>
        <v>45015</v>
      </c>
      <c r="K1428" s="2">
        <f t="shared" si="429"/>
        <v>111</v>
      </c>
      <c r="L1428" s="17">
        <f t="shared" si="430"/>
        <v>111</v>
      </c>
      <c r="M1428" s="12">
        <f t="shared" si="431"/>
        <v>1.009196242</v>
      </c>
      <c r="N1428" s="12">
        <f t="shared" ca="1" si="432"/>
        <v>1.067241254</v>
      </c>
      <c r="O1428" s="17">
        <f t="shared" si="433"/>
        <v>0</v>
      </c>
      <c r="P1428" s="14">
        <f t="shared" ca="1" si="434"/>
        <v>67.241253999999998</v>
      </c>
      <c r="Q1428" s="21">
        <f t="shared" si="437"/>
        <v>0</v>
      </c>
      <c r="R1428" s="14">
        <f t="shared" si="440"/>
        <v>0</v>
      </c>
      <c r="S1428" s="4" t="str">
        <f t="shared" si="435"/>
        <v>J=</v>
      </c>
      <c r="T1428" s="33">
        <f t="shared" si="436"/>
        <v>45201</v>
      </c>
      <c r="U1428" s="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</row>
    <row r="1429" spans="1:148" x14ac:dyDescent="0.15">
      <c r="A1429" s="41">
        <f t="shared" si="438"/>
        <v>45178</v>
      </c>
      <c r="B1429" s="15">
        <f t="shared" ca="1" si="423"/>
        <v>1067.8526549999999</v>
      </c>
      <c r="C1429" s="14">
        <f t="shared" si="424"/>
        <v>1000</v>
      </c>
      <c r="D1429" s="13">
        <f ca="1">IF(A1429&lt;$B$1,VLOOKUP(A1429,[1]DI!$A$4:$B$15000,2,FALSE),0)</f>
        <v>0</v>
      </c>
      <c r="E1429" s="14">
        <f t="shared" ca="1" si="425"/>
        <v>1</v>
      </c>
      <c r="F1429" s="14">
        <f ca="1">(TRUNC(PRODUCT($E$12:$E1428),16))</f>
        <v>1.3279927834121601</v>
      </c>
      <c r="G1429" s="14">
        <f t="shared" ca="1" si="426"/>
        <v>1.2551505551002899</v>
      </c>
      <c r="H1429" s="14">
        <f t="shared" ca="1" si="427"/>
        <v>1.05803465</v>
      </c>
      <c r="I1429" s="13">
        <f t="shared" si="439"/>
        <v>2.1000000000000001E-2</v>
      </c>
      <c r="J1429" s="33">
        <f t="shared" si="428"/>
        <v>45015</v>
      </c>
      <c r="K1429" s="2">
        <f t="shared" si="429"/>
        <v>111</v>
      </c>
      <c r="L1429" s="17">
        <f t="shared" si="430"/>
        <v>112</v>
      </c>
      <c r="M1429" s="12">
        <f t="shared" si="431"/>
        <v>1.009279474</v>
      </c>
      <c r="N1429" s="12">
        <f t="shared" ca="1" si="432"/>
        <v>1.067852655</v>
      </c>
      <c r="O1429" s="17">
        <f t="shared" si="433"/>
        <v>0</v>
      </c>
      <c r="P1429" s="14">
        <f t="shared" ca="1" si="434"/>
        <v>67.852654999999999</v>
      </c>
      <c r="Q1429" s="21">
        <f t="shared" si="437"/>
        <v>0</v>
      </c>
      <c r="R1429" s="14">
        <f t="shared" si="440"/>
        <v>0</v>
      </c>
      <c r="S1429" s="4" t="str">
        <f t="shared" si="435"/>
        <v>J=</v>
      </c>
      <c r="T1429" s="33">
        <f t="shared" si="436"/>
        <v>45201</v>
      </c>
      <c r="U1429" s="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</row>
    <row r="1430" spans="1:148" x14ac:dyDescent="0.15">
      <c r="A1430" s="41">
        <f t="shared" si="438"/>
        <v>45179</v>
      </c>
      <c r="B1430" s="15">
        <f t="shared" ca="1" si="423"/>
        <v>1067.8526549999999</v>
      </c>
      <c r="C1430" s="14">
        <f t="shared" si="424"/>
        <v>1000</v>
      </c>
      <c r="D1430" s="13">
        <f ca="1">IF(A1430&lt;$B$1,VLOOKUP(A1430,[1]DI!$A$4:$B$15000,2,FALSE),0)</f>
        <v>0</v>
      </c>
      <c r="E1430" s="14">
        <f t="shared" ca="1" si="425"/>
        <v>1</v>
      </c>
      <c r="F1430" s="14">
        <f ca="1">(TRUNC(PRODUCT($E$12:$E1429),16))</f>
        <v>1.3279927834121601</v>
      </c>
      <c r="G1430" s="14">
        <f t="shared" ca="1" si="426"/>
        <v>1.2551505551002899</v>
      </c>
      <c r="H1430" s="14">
        <f t="shared" ca="1" si="427"/>
        <v>1.05803465</v>
      </c>
      <c r="I1430" s="13">
        <f t="shared" si="439"/>
        <v>2.1000000000000001E-2</v>
      </c>
      <c r="J1430" s="33">
        <f t="shared" si="428"/>
        <v>45015</v>
      </c>
      <c r="K1430" s="2">
        <f t="shared" si="429"/>
        <v>111</v>
      </c>
      <c r="L1430" s="17">
        <f t="shared" si="430"/>
        <v>112</v>
      </c>
      <c r="M1430" s="12">
        <f t="shared" si="431"/>
        <v>1.009279474</v>
      </c>
      <c r="N1430" s="12">
        <f t="shared" ca="1" si="432"/>
        <v>1.067852655</v>
      </c>
      <c r="O1430" s="17">
        <f t="shared" si="433"/>
        <v>0</v>
      </c>
      <c r="P1430" s="14">
        <f t="shared" ca="1" si="434"/>
        <v>67.852654999999999</v>
      </c>
      <c r="Q1430" s="21">
        <f t="shared" si="437"/>
        <v>0</v>
      </c>
      <c r="R1430" s="14">
        <f t="shared" si="440"/>
        <v>0</v>
      </c>
      <c r="S1430" s="4" t="str">
        <f t="shared" si="435"/>
        <v>J=</v>
      </c>
      <c r="T1430" s="33">
        <f t="shared" si="436"/>
        <v>45201</v>
      </c>
      <c r="U1430" s="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</row>
    <row r="1431" spans="1:148" x14ac:dyDescent="0.15">
      <c r="A1431" s="41">
        <f t="shared" si="438"/>
        <v>45180</v>
      </c>
      <c r="B1431" s="15">
        <f t="shared" ca="1" si="423"/>
        <v>1067.8526549999999</v>
      </c>
      <c r="C1431" s="14">
        <f t="shared" si="424"/>
        <v>1000</v>
      </c>
      <c r="D1431" s="13">
        <f ca="1">IF(A1431&lt;$B$1,VLOOKUP(A1431,[1]DI!$A$4:$B$15000,2,FALSE),0)</f>
        <v>0.13150000000000001</v>
      </c>
      <c r="E1431" s="14">
        <f t="shared" ca="1" si="425"/>
        <v>1.0004903700000001</v>
      </c>
      <c r="F1431" s="14">
        <f ca="1">(TRUNC(PRODUCT($E$12:$E1430),16))</f>
        <v>1.3279927834121601</v>
      </c>
      <c r="G1431" s="14">
        <f t="shared" ca="1" si="426"/>
        <v>1.2551505551002899</v>
      </c>
      <c r="H1431" s="14">
        <f t="shared" ca="1" si="427"/>
        <v>1.05803465</v>
      </c>
      <c r="I1431" s="13">
        <f t="shared" si="439"/>
        <v>2.1000000000000001E-2</v>
      </c>
      <c r="J1431" s="33">
        <f t="shared" si="428"/>
        <v>45015</v>
      </c>
      <c r="K1431" s="2">
        <f t="shared" si="429"/>
        <v>112</v>
      </c>
      <c r="L1431" s="17">
        <f t="shared" si="430"/>
        <v>112</v>
      </c>
      <c r="M1431" s="12">
        <f t="shared" si="431"/>
        <v>1.009279474</v>
      </c>
      <c r="N1431" s="12">
        <f t="shared" ca="1" si="432"/>
        <v>1.067852655</v>
      </c>
      <c r="O1431" s="17">
        <f t="shared" si="433"/>
        <v>0</v>
      </c>
      <c r="P1431" s="14">
        <f t="shared" ca="1" si="434"/>
        <v>67.852654999999999</v>
      </c>
      <c r="Q1431" s="21">
        <f t="shared" si="437"/>
        <v>0</v>
      </c>
      <c r="R1431" s="14">
        <f t="shared" si="440"/>
        <v>0</v>
      </c>
      <c r="S1431" s="4" t="str">
        <f t="shared" si="435"/>
        <v>J=</v>
      </c>
      <c r="T1431" s="33">
        <f t="shared" si="436"/>
        <v>45201</v>
      </c>
      <c r="U1431" s="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</row>
    <row r="1432" spans="1:148" x14ac:dyDescent="0.15">
      <c r="A1432" s="41">
        <f t="shared" si="438"/>
        <v>45181</v>
      </c>
      <c r="B1432" s="15">
        <f t="shared" ca="1" si="423"/>
        <v>1068.464412</v>
      </c>
      <c r="C1432" s="14">
        <f t="shared" si="424"/>
        <v>1000</v>
      </c>
      <c r="D1432" s="13">
        <f ca="1">IF(A1432&lt;$B$1,VLOOKUP(A1432,[1]DI!$A$4:$B$15000,2,FALSE),0)</f>
        <v>0.13150000000000001</v>
      </c>
      <c r="E1432" s="14">
        <f t="shared" ca="1" si="425"/>
        <v>1.0004903700000001</v>
      </c>
      <c r="F1432" s="14">
        <f ca="1">(TRUNC(PRODUCT($E$12:$E1431),16))</f>
        <v>1.3286439912333701</v>
      </c>
      <c r="G1432" s="14">
        <f t="shared" ca="1" si="426"/>
        <v>1.2551505551002899</v>
      </c>
      <c r="H1432" s="14">
        <f t="shared" ca="1" si="427"/>
        <v>1.05855348</v>
      </c>
      <c r="I1432" s="13">
        <f t="shared" si="439"/>
        <v>2.1000000000000001E-2</v>
      </c>
      <c r="J1432" s="33">
        <f t="shared" si="428"/>
        <v>45015</v>
      </c>
      <c r="K1432" s="2">
        <f t="shared" si="429"/>
        <v>113</v>
      </c>
      <c r="L1432" s="17">
        <f t="shared" si="430"/>
        <v>113</v>
      </c>
      <c r="M1432" s="12">
        <f t="shared" si="431"/>
        <v>1.009362713</v>
      </c>
      <c r="N1432" s="12">
        <f t="shared" ca="1" si="432"/>
        <v>1.068464412</v>
      </c>
      <c r="O1432" s="17">
        <f t="shared" si="433"/>
        <v>0</v>
      </c>
      <c r="P1432" s="14">
        <f t="shared" ca="1" si="434"/>
        <v>68.464411999999996</v>
      </c>
      <c r="Q1432" s="21">
        <f t="shared" si="437"/>
        <v>0</v>
      </c>
      <c r="R1432" s="14">
        <f t="shared" si="440"/>
        <v>0</v>
      </c>
      <c r="S1432" s="4" t="str">
        <f t="shared" si="435"/>
        <v>J=</v>
      </c>
      <c r="T1432" s="33">
        <f t="shared" si="436"/>
        <v>45201</v>
      </c>
      <c r="U1432" s="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</row>
    <row r="1433" spans="1:148" x14ac:dyDescent="0.15">
      <c r="A1433" s="41">
        <f t="shared" si="438"/>
        <v>45182</v>
      </c>
      <c r="B1433" s="15">
        <f t="shared" ca="1" si="423"/>
        <v>1069.0765259899999</v>
      </c>
      <c r="C1433" s="14">
        <f t="shared" si="424"/>
        <v>1000</v>
      </c>
      <c r="D1433" s="13">
        <f ca="1">IF(A1433&lt;$B$1,VLOOKUP(A1433,[1]DI!$A$4:$B$15000,2,FALSE),0)</f>
        <v>0.13150000000000001</v>
      </c>
      <c r="E1433" s="14">
        <f t="shared" ca="1" si="425"/>
        <v>1.0004903700000001</v>
      </c>
      <c r="F1433" s="14">
        <f ca="1">(TRUNC(PRODUCT($E$12:$E1432),16))</f>
        <v>1.3292955183873501</v>
      </c>
      <c r="G1433" s="14">
        <f t="shared" ca="1" si="426"/>
        <v>1.2551505551002899</v>
      </c>
      <c r="H1433" s="14">
        <f t="shared" ca="1" si="427"/>
        <v>1.0590725700000001</v>
      </c>
      <c r="I1433" s="13">
        <f t="shared" si="439"/>
        <v>2.1000000000000001E-2</v>
      </c>
      <c r="J1433" s="33">
        <f t="shared" si="428"/>
        <v>45015</v>
      </c>
      <c r="K1433" s="2">
        <f t="shared" si="429"/>
        <v>114</v>
      </c>
      <c r="L1433" s="17">
        <f t="shared" si="430"/>
        <v>114</v>
      </c>
      <c r="M1433" s="12">
        <f t="shared" si="431"/>
        <v>1.009445959</v>
      </c>
      <c r="N1433" s="12">
        <f t="shared" ca="1" si="432"/>
        <v>1.0690765259999999</v>
      </c>
      <c r="O1433" s="17">
        <f t="shared" si="433"/>
        <v>0</v>
      </c>
      <c r="P1433" s="14">
        <f t="shared" ca="1" si="434"/>
        <v>69.076525989999993</v>
      </c>
      <c r="Q1433" s="21">
        <f t="shared" si="437"/>
        <v>0</v>
      </c>
      <c r="R1433" s="14">
        <f t="shared" si="440"/>
        <v>0</v>
      </c>
      <c r="S1433" s="4" t="str">
        <f t="shared" si="435"/>
        <v>J=</v>
      </c>
      <c r="T1433" s="33">
        <f t="shared" si="436"/>
        <v>45201</v>
      </c>
      <c r="U1433" s="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</row>
    <row r="1434" spans="1:148" x14ac:dyDescent="0.15">
      <c r="A1434" s="41">
        <f t="shared" si="438"/>
        <v>45183</v>
      </c>
      <c r="B1434" s="15">
        <f t="shared" ca="1" si="423"/>
        <v>1069.68897599</v>
      </c>
      <c r="C1434" s="14">
        <f t="shared" si="424"/>
        <v>1000</v>
      </c>
      <c r="D1434" s="13">
        <f ca="1">IF(A1434&lt;$B$1,VLOOKUP(A1434,[1]DI!$A$4:$B$15000,2,FALSE),0)</f>
        <v>0.13150000000000001</v>
      </c>
      <c r="E1434" s="14">
        <f t="shared" ca="1" si="425"/>
        <v>1.0004903700000001</v>
      </c>
      <c r="F1434" s="14">
        <f ca="1">(TRUNC(PRODUCT($E$12:$E1433),16))</f>
        <v>1.3299473650307001</v>
      </c>
      <c r="G1434" s="14">
        <f t="shared" ca="1" si="426"/>
        <v>1.2551505551002899</v>
      </c>
      <c r="H1434" s="14">
        <f t="shared" ca="1" si="427"/>
        <v>1.0595919</v>
      </c>
      <c r="I1434" s="13">
        <f t="shared" si="439"/>
        <v>2.1000000000000001E-2</v>
      </c>
      <c r="J1434" s="33">
        <f t="shared" si="428"/>
        <v>45015</v>
      </c>
      <c r="K1434" s="2">
        <f t="shared" si="429"/>
        <v>115</v>
      </c>
      <c r="L1434" s="17">
        <f t="shared" si="430"/>
        <v>115</v>
      </c>
      <c r="M1434" s="12">
        <f t="shared" si="431"/>
        <v>1.0095292119999999</v>
      </c>
      <c r="N1434" s="12">
        <f t="shared" ca="1" si="432"/>
        <v>1.0696889759999999</v>
      </c>
      <c r="O1434" s="17">
        <f t="shared" si="433"/>
        <v>0</v>
      </c>
      <c r="P1434" s="14">
        <f t="shared" ca="1" si="434"/>
        <v>69.688975990000003</v>
      </c>
      <c r="Q1434" s="21">
        <f t="shared" si="437"/>
        <v>0</v>
      </c>
      <c r="R1434" s="14">
        <f t="shared" si="440"/>
        <v>0</v>
      </c>
      <c r="S1434" s="4" t="str">
        <f t="shared" si="435"/>
        <v>J=</v>
      </c>
      <c r="T1434" s="33">
        <f t="shared" si="436"/>
        <v>45201</v>
      </c>
      <c r="U1434" s="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</row>
    <row r="1435" spans="1:148" x14ac:dyDescent="0.15">
      <c r="A1435" s="41">
        <f t="shared" si="438"/>
        <v>45184</v>
      </c>
      <c r="B1435" s="15">
        <f t="shared" ca="1" si="423"/>
        <v>1070.301782</v>
      </c>
      <c r="C1435" s="14">
        <f t="shared" si="424"/>
        <v>1000</v>
      </c>
      <c r="D1435" s="13">
        <f ca="1">IF(A1435&lt;$B$1,VLOOKUP(A1435,[1]DI!$A$4:$B$15000,2,FALSE),0)</f>
        <v>0.13150000000000001</v>
      </c>
      <c r="E1435" s="14">
        <f t="shared" ca="1" si="425"/>
        <v>1.0004903700000001</v>
      </c>
      <c r="F1435" s="14">
        <f ca="1">(TRUNC(PRODUCT($E$12:$E1434),16))</f>
        <v>1.33059953132009</v>
      </c>
      <c r="G1435" s="14">
        <f t="shared" ca="1" si="426"/>
        <v>1.2551505551002899</v>
      </c>
      <c r="H1435" s="14">
        <f t="shared" ca="1" si="427"/>
        <v>1.0601114899999999</v>
      </c>
      <c r="I1435" s="13">
        <f t="shared" si="439"/>
        <v>2.1000000000000001E-2</v>
      </c>
      <c r="J1435" s="33">
        <f t="shared" si="428"/>
        <v>45015</v>
      </c>
      <c r="K1435" s="2">
        <f t="shared" si="429"/>
        <v>116</v>
      </c>
      <c r="L1435" s="17">
        <f t="shared" si="430"/>
        <v>116</v>
      </c>
      <c r="M1435" s="12">
        <f t="shared" si="431"/>
        <v>1.0096124719999999</v>
      </c>
      <c r="N1435" s="12">
        <f t="shared" ca="1" si="432"/>
        <v>1.070301782</v>
      </c>
      <c r="O1435" s="17">
        <f t="shared" si="433"/>
        <v>0</v>
      </c>
      <c r="P1435" s="14">
        <f t="shared" ca="1" si="434"/>
        <v>70.301782000000003</v>
      </c>
      <c r="Q1435" s="21">
        <f t="shared" si="437"/>
        <v>0</v>
      </c>
      <c r="R1435" s="14">
        <f t="shared" si="440"/>
        <v>0</v>
      </c>
      <c r="S1435" s="4" t="str">
        <f t="shared" si="435"/>
        <v>J=</v>
      </c>
      <c r="T1435" s="33">
        <f t="shared" si="436"/>
        <v>45201</v>
      </c>
      <c r="U1435" s="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</row>
    <row r="1436" spans="1:148" x14ac:dyDescent="0.15">
      <c r="A1436" s="41">
        <f t="shared" si="438"/>
        <v>45185</v>
      </c>
      <c r="B1436" s="15">
        <f t="shared" ca="1" si="423"/>
        <v>1070.9149440000001</v>
      </c>
      <c r="C1436" s="14">
        <f t="shared" si="424"/>
        <v>1000</v>
      </c>
      <c r="D1436" s="13">
        <f ca="1">IF(A1436&lt;$B$1,VLOOKUP(A1436,[1]DI!$A$4:$B$15000,2,FALSE),0)</f>
        <v>0</v>
      </c>
      <c r="E1436" s="14">
        <f t="shared" ca="1" si="425"/>
        <v>1</v>
      </c>
      <c r="F1436" s="14">
        <f ca="1">(TRUNC(PRODUCT($E$12:$E1435),16))</f>
        <v>1.33125201741226</v>
      </c>
      <c r="G1436" s="14">
        <f t="shared" ca="1" si="426"/>
        <v>1.2551505551002899</v>
      </c>
      <c r="H1436" s="14">
        <f t="shared" ca="1" si="427"/>
        <v>1.06063134</v>
      </c>
      <c r="I1436" s="13">
        <f t="shared" si="439"/>
        <v>2.1000000000000001E-2</v>
      </c>
      <c r="J1436" s="33">
        <f t="shared" si="428"/>
        <v>45015</v>
      </c>
      <c r="K1436" s="2">
        <f t="shared" si="429"/>
        <v>116</v>
      </c>
      <c r="L1436" s="17">
        <f t="shared" si="430"/>
        <v>117</v>
      </c>
      <c r="M1436" s="12">
        <f t="shared" si="431"/>
        <v>1.009695738</v>
      </c>
      <c r="N1436" s="12">
        <f t="shared" ca="1" si="432"/>
        <v>1.0709149440000001</v>
      </c>
      <c r="O1436" s="17">
        <f t="shared" si="433"/>
        <v>0</v>
      </c>
      <c r="P1436" s="14">
        <f t="shared" ca="1" si="434"/>
        <v>70.914944000000006</v>
      </c>
      <c r="Q1436" s="21">
        <f t="shared" si="437"/>
        <v>0</v>
      </c>
      <c r="R1436" s="14">
        <f t="shared" si="440"/>
        <v>0</v>
      </c>
      <c r="S1436" s="4" t="str">
        <f t="shared" si="435"/>
        <v>J=</v>
      </c>
      <c r="T1436" s="33">
        <f t="shared" si="436"/>
        <v>45201</v>
      </c>
      <c r="U1436" s="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</row>
    <row r="1437" spans="1:148" x14ac:dyDescent="0.15">
      <c r="A1437" s="41">
        <f t="shared" si="438"/>
        <v>45186</v>
      </c>
      <c r="B1437" s="15">
        <f t="shared" ca="1" si="423"/>
        <v>1070.9149440000001</v>
      </c>
      <c r="C1437" s="14">
        <f t="shared" si="424"/>
        <v>1000</v>
      </c>
      <c r="D1437" s="13">
        <f ca="1">IF(A1437&lt;$B$1,VLOOKUP(A1437,[1]DI!$A$4:$B$15000,2,FALSE),0)</f>
        <v>0</v>
      </c>
      <c r="E1437" s="14">
        <f t="shared" ca="1" si="425"/>
        <v>1</v>
      </c>
      <c r="F1437" s="14">
        <f ca="1">(TRUNC(PRODUCT($E$12:$E1436),16))</f>
        <v>1.33125201741226</v>
      </c>
      <c r="G1437" s="14">
        <f t="shared" ca="1" si="426"/>
        <v>1.2551505551002899</v>
      </c>
      <c r="H1437" s="14">
        <f t="shared" ca="1" si="427"/>
        <v>1.06063134</v>
      </c>
      <c r="I1437" s="13">
        <f t="shared" si="439"/>
        <v>2.1000000000000001E-2</v>
      </c>
      <c r="J1437" s="33">
        <f t="shared" si="428"/>
        <v>45015</v>
      </c>
      <c r="K1437" s="2">
        <f t="shared" si="429"/>
        <v>116</v>
      </c>
      <c r="L1437" s="17">
        <f t="shared" si="430"/>
        <v>117</v>
      </c>
      <c r="M1437" s="12">
        <f t="shared" si="431"/>
        <v>1.009695738</v>
      </c>
      <c r="N1437" s="12">
        <f t="shared" ca="1" si="432"/>
        <v>1.0709149440000001</v>
      </c>
      <c r="O1437" s="17">
        <f t="shared" si="433"/>
        <v>0</v>
      </c>
      <c r="P1437" s="14">
        <f t="shared" ca="1" si="434"/>
        <v>70.914944000000006</v>
      </c>
      <c r="Q1437" s="21">
        <f t="shared" si="437"/>
        <v>0</v>
      </c>
      <c r="R1437" s="14">
        <f t="shared" si="440"/>
        <v>0</v>
      </c>
      <c r="S1437" s="4" t="str">
        <f t="shared" si="435"/>
        <v>J=</v>
      </c>
      <c r="T1437" s="33">
        <f t="shared" si="436"/>
        <v>45201</v>
      </c>
      <c r="U1437" s="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</row>
    <row r="1438" spans="1:148" x14ac:dyDescent="0.15">
      <c r="A1438" s="41">
        <f t="shared" si="438"/>
        <v>45187</v>
      </c>
      <c r="B1438" s="15">
        <f t="shared" ca="1" si="423"/>
        <v>1070.9149440000001</v>
      </c>
      <c r="C1438" s="14">
        <f t="shared" si="424"/>
        <v>1000</v>
      </c>
      <c r="D1438" s="13">
        <f ca="1">IF(A1438&lt;$B$1,VLOOKUP(A1438,[1]DI!$A$4:$B$15000,2,FALSE),0)</f>
        <v>0.13150000000000001</v>
      </c>
      <c r="E1438" s="14">
        <f t="shared" ca="1" si="425"/>
        <v>1.0004903700000001</v>
      </c>
      <c r="F1438" s="14">
        <f ca="1">(TRUNC(PRODUCT($E$12:$E1437),16))</f>
        <v>1.33125201741226</v>
      </c>
      <c r="G1438" s="14">
        <f t="shared" ca="1" si="426"/>
        <v>1.2551505551002899</v>
      </c>
      <c r="H1438" s="14">
        <f t="shared" ca="1" si="427"/>
        <v>1.06063134</v>
      </c>
      <c r="I1438" s="13">
        <f t="shared" si="439"/>
        <v>2.1000000000000001E-2</v>
      </c>
      <c r="J1438" s="33">
        <f t="shared" si="428"/>
        <v>45015</v>
      </c>
      <c r="K1438" s="2">
        <f t="shared" si="429"/>
        <v>117</v>
      </c>
      <c r="L1438" s="17">
        <f t="shared" si="430"/>
        <v>117</v>
      </c>
      <c r="M1438" s="12">
        <f t="shared" si="431"/>
        <v>1.009695738</v>
      </c>
      <c r="N1438" s="12">
        <f t="shared" ca="1" si="432"/>
        <v>1.0709149440000001</v>
      </c>
      <c r="O1438" s="17">
        <f t="shared" si="433"/>
        <v>0</v>
      </c>
      <c r="P1438" s="14">
        <f t="shared" ca="1" si="434"/>
        <v>70.914944000000006</v>
      </c>
      <c r="Q1438" s="21">
        <f t="shared" si="437"/>
        <v>0</v>
      </c>
      <c r="R1438" s="14">
        <f t="shared" si="440"/>
        <v>0</v>
      </c>
      <c r="S1438" s="4" t="str">
        <f t="shared" si="435"/>
        <v>J=</v>
      </c>
      <c r="T1438" s="33">
        <f t="shared" si="436"/>
        <v>45201</v>
      </c>
      <c r="U1438" s="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</row>
    <row r="1439" spans="1:148" x14ac:dyDescent="0.15">
      <c r="A1439" s="41">
        <f t="shared" si="438"/>
        <v>45188</v>
      </c>
      <c r="B1439" s="15">
        <f t="shared" ca="1" si="423"/>
        <v>1071.5284529999999</v>
      </c>
      <c r="C1439" s="14">
        <f t="shared" si="424"/>
        <v>1000</v>
      </c>
      <c r="D1439" s="13">
        <f ca="1">IF(A1439&lt;$B$1,VLOOKUP(A1439,[1]DI!$A$4:$B$15000,2,FALSE),0)</f>
        <v>0.13150000000000001</v>
      </c>
      <c r="E1439" s="14">
        <f t="shared" ca="1" si="425"/>
        <v>1.0004903700000001</v>
      </c>
      <c r="F1439" s="14">
        <f ca="1">(TRUNC(PRODUCT($E$12:$E1438),16))</f>
        <v>1.33190482346404</v>
      </c>
      <c r="G1439" s="14">
        <f t="shared" ca="1" si="426"/>
        <v>1.2551505551002899</v>
      </c>
      <c r="H1439" s="14">
        <f t="shared" ca="1" si="427"/>
        <v>1.0611514399999999</v>
      </c>
      <c r="I1439" s="13">
        <f t="shared" si="439"/>
        <v>2.1000000000000001E-2</v>
      </c>
      <c r="J1439" s="33">
        <f t="shared" si="428"/>
        <v>45015</v>
      </c>
      <c r="K1439" s="2">
        <f t="shared" si="429"/>
        <v>118</v>
      </c>
      <c r="L1439" s="17">
        <f t="shared" si="430"/>
        <v>118</v>
      </c>
      <c r="M1439" s="12">
        <f t="shared" si="431"/>
        <v>1.0097790120000001</v>
      </c>
      <c r="N1439" s="12">
        <f t="shared" ca="1" si="432"/>
        <v>1.071528453</v>
      </c>
      <c r="O1439" s="17">
        <f t="shared" si="433"/>
        <v>0</v>
      </c>
      <c r="P1439" s="14">
        <f t="shared" ca="1" si="434"/>
        <v>71.528452999999999</v>
      </c>
      <c r="Q1439" s="21">
        <f t="shared" si="437"/>
        <v>0</v>
      </c>
      <c r="R1439" s="14">
        <f t="shared" si="440"/>
        <v>0</v>
      </c>
      <c r="S1439" s="4" t="str">
        <f t="shared" si="435"/>
        <v>J=</v>
      </c>
      <c r="T1439" s="33">
        <f t="shared" si="436"/>
        <v>45201</v>
      </c>
      <c r="U1439" s="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</row>
    <row r="1440" spans="1:148" x14ac:dyDescent="0.15">
      <c r="A1440" s="41">
        <f t="shared" si="438"/>
        <v>45189</v>
      </c>
      <c r="B1440" s="15">
        <f t="shared" ca="1" si="423"/>
        <v>1072.142317</v>
      </c>
      <c r="C1440" s="14">
        <f t="shared" si="424"/>
        <v>1000</v>
      </c>
      <c r="D1440" s="13">
        <f ca="1">IF(A1440&lt;$B$1,VLOOKUP(A1440,[1]DI!$A$4:$B$15000,2,FALSE),0)</f>
        <v>0.13150000000000001</v>
      </c>
      <c r="E1440" s="14">
        <f t="shared" ca="1" si="425"/>
        <v>1.0004903700000001</v>
      </c>
      <c r="F1440" s="14">
        <f ca="1">(TRUNC(PRODUCT($E$12:$E1439),16))</f>
        <v>1.3325579496323201</v>
      </c>
      <c r="G1440" s="14">
        <f t="shared" ca="1" si="426"/>
        <v>1.2551505551002899</v>
      </c>
      <c r="H1440" s="14">
        <f t="shared" ca="1" si="427"/>
        <v>1.0616718000000001</v>
      </c>
      <c r="I1440" s="13">
        <f t="shared" si="439"/>
        <v>2.1000000000000001E-2</v>
      </c>
      <c r="J1440" s="33">
        <f t="shared" si="428"/>
        <v>45015</v>
      </c>
      <c r="K1440" s="2">
        <f t="shared" si="429"/>
        <v>119</v>
      </c>
      <c r="L1440" s="17">
        <f t="shared" si="430"/>
        <v>119</v>
      </c>
      <c r="M1440" s="12">
        <f t="shared" si="431"/>
        <v>1.009862292</v>
      </c>
      <c r="N1440" s="12">
        <f t="shared" ca="1" si="432"/>
        <v>1.072142317</v>
      </c>
      <c r="O1440" s="17">
        <f t="shared" si="433"/>
        <v>0</v>
      </c>
      <c r="P1440" s="14">
        <f t="shared" ca="1" si="434"/>
        <v>72.142317000000006</v>
      </c>
      <c r="Q1440" s="21">
        <f t="shared" si="437"/>
        <v>0</v>
      </c>
      <c r="R1440" s="14">
        <f t="shared" si="440"/>
        <v>0</v>
      </c>
      <c r="S1440" s="4" t="str">
        <f t="shared" si="435"/>
        <v>J=</v>
      </c>
      <c r="T1440" s="33">
        <f t="shared" si="436"/>
        <v>45201</v>
      </c>
      <c r="U1440" s="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</row>
    <row r="1441" spans="1:148" x14ac:dyDescent="0.15">
      <c r="A1441" s="41">
        <f t="shared" si="438"/>
        <v>45190</v>
      </c>
      <c r="B1441" s="15">
        <f t="shared" ca="1" si="423"/>
        <v>1072.756529</v>
      </c>
      <c r="C1441" s="14">
        <f t="shared" si="424"/>
        <v>1000</v>
      </c>
      <c r="D1441" s="13">
        <f ca="1">IF(A1441&lt;$B$1,VLOOKUP(A1441,[1]DI!$A$4:$B$15000,2,FALSE),0)</f>
        <v>0.1265</v>
      </c>
      <c r="E1441" s="14">
        <f t="shared" ca="1" si="425"/>
        <v>1.0004727899999999</v>
      </c>
      <c r="F1441" s="14">
        <f ca="1">(TRUNC(PRODUCT($E$12:$E1440),16))</f>
        <v>1.3332113960740799</v>
      </c>
      <c r="G1441" s="14">
        <f t="shared" ca="1" si="426"/>
        <v>1.2551505551002899</v>
      </c>
      <c r="H1441" s="14">
        <f t="shared" ca="1" si="427"/>
        <v>1.06219241</v>
      </c>
      <c r="I1441" s="13">
        <f t="shared" si="439"/>
        <v>2.1000000000000001E-2</v>
      </c>
      <c r="J1441" s="33">
        <f t="shared" si="428"/>
        <v>45015</v>
      </c>
      <c r="K1441" s="2">
        <f t="shared" si="429"/>
        <v>120</v>
      </c>
      <c r="L1441" s="17">
        <f t="shared" si="430"/>
        <v>120</v>
      </c>
      <c r="M1441" s="12">
        <f t="shared" si="431"/>
        <v>1.009945579</v>
      </c>
      <c r="N1441" s="12">
        <f t="shared" ca="1" si="432"/>
        <v>1.0727565290000001</v>
      </c>
      <c r="O1441" s="17">
        <f t="shared" si="433"/>
        <v>0</v>
      </c>
      <c r="P1441" s="14">
        <f t="shared" ca="1" si="434"/>
        <v>72.756529</v>
      </c>
      <c r="Q1441" s="21">
        <f t="shared" si="437"/>
        <v>0</v>
      </c>
      <c r="R1441" s="14">
        <f t="shared" si="440"/>
        <v>0</v>
      </c>
      <c r="S1441" s="4" t="str">
        <f t="shared" si="435"/>
        <v>J=</v>
      </c>
      <c r="T1441" s="33">
        <f t="shared" si="436"/>
        <v>45201</v>
      </c>
      <c r="U1441" s="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</row>
    <row r="1442" spans="1:148" x14ac:dyDescent="0.15">
      <c r="A1442" s="41">
        <f t="shared" si="438"/>
        <v>45191</v>
      </c>
      <c r="B1442" s="15">
        <f t="shared" ca="1" si="423"/>
        <v>1073.3522390000001</v>
      </c>
      <c r="C1442" s="14">
        <f t="shared" si="424"/>
        <v>1000</v>
      </c>
      <c r="D1442" s="13">
        <f ca="1">IF(A1442&lt;$B$1,VLOOKUP(A1442,[1]DI!$A$4:$B$15000,2,FALSE),0)</f>
        <v>0.1265</v>
      </c>
      <c r="E1442" s="14">
        <f t="shared" ca="1" si="425"/>
        <v>1.0004727899999999</v>
      </c>
      <c r="F1442" s="14">
        <f ca="1">(TRUNC(PRODUCT($E$12:$E1441),16))</f>
        <v>1.3338417250900301</v>
      </c>
      <c r="G1442" s="14">
        <f t="shared" ca="1" si="426"/>
        <v>1.2551505551002899</v>
      </c>
      <c r="H1442" s="14">
        <f t="shared" ca="1" si="427"/>
        <v>1.0626946100000001</v>
      </c>
      <c r="I1442" s="13">
        <f t="shared" si="439"/>
        <v>2.1000000000000001E-2</v>
      </c>
      <c r="J1442" s="33">
        <f t="shared" si="428"/>
        <v>45015</v>
      </c>
      <c r="K1442" s="2">
        <f t="shared" si="429"/>
        <v>121</v>
      </c>
      <c r="L1442" s="17">
        <f t="shared" si="430"/>
        <v>121</v>
      </c>
      <c r="M1442" s="12">
        <f t="shared" si="431"/>
        <v>1.010028873</v>
      </c>
      <c r="N1442" s="12">
        <f t="shared" ca="1" si="432"/>
        <v>1.0733522390000001</v>
      </c>
      <c r="O1442" s="17">
        <f t="shared" si="433"/>
        <v>0</v>
      </c>
      <c r="P1442" s="14">
        <f t="shared" ca="1" si="434"/>
        <v>73.352238999999997</v>
      </c>
      <c r="Q1442" s="21">
        <f t="shared" si="437"/>
        <v>0</v>
      </c>
      <c r="R1442" s="14">
        <f t="shared" si="440"/>
        <v>0</v>
      </c>
      <c r="S1442" s="4" t="str">
        <f t="shared" si="435"/>
        <v>J=</v>
      </c>
      <c r="T1442" s="33">
        <f t="shared" si="436"/>
        <v>45201</v>
      </c>
      <c r="U1442" s="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</row>
    <row r="1443" spans="1:148" x14ac:dyDescent="0.15">
      <c r="A1443" s="41">
        <f t="shared" si="438"/>
        <v>45192</v>
      </c>
      <c r="B1443" s="15">
        <f t="shared" ca="1" si="423"/>
        <v>1073.948273</v>
      </c>
      <c r="C1443" s="14">
        <f t="shared" si="424"/>
        <v>1000</v>
      </c>
      <c r="D1443" s="13">
        <f ca="1">IF(A1443&lt;$B$1,VLOOKUP(A1443,[1]DI!$A$4:$B$15000,2,FALSE),0)</f>
        <v>0</v>
      </c>
      <c r="E1443" s="14">
        <f t="shared" ca="1" si="425"/>
        <v>1</v>
      </c>
      <c r="F1443" s="14">
        <f ca="1">(TRUNC(PRODUCT($E$12:$E1442),16))</f>
        <v>1.3344723521192401</v>
      </c>
      <c r="G1443" s="14">
        <f t="shared" ca="1" si="426"/>
        <v>1.2551505551002899</v>
      </c>
      <c r="H1443" s="14">
        <f t="shared" ca="1" si="427"/>
        <v>1.0631970399999999</v>
      </c>
      <c r="I1443" s="13">
        <f t="shared" si="439"/>
        <v>2.1000000000000001E-2</v>
      </c>
      <c r="J1443" s="33">
        <f t="shared" si="428"/>
        <v>45015</v>
      </c>
      <c r="K1443" s="2">
        <f t="shared" si="429"/>
        <v>121</v>
      </c>
      <c r="L1443" s="17">
        <f t="shared" si="430"/>
        <v>122</v>
      </c>
      <c r="M1443" s="12">
        <f t="shared" si="431"/>
        <v>1.0101121740000001</v>
      </c>
      <c r="N1443" s="12">
        <f t="shared" ca="1" si="432"/>
        <v>1.0739482730000001</v>
      </c>
      <c r="O1443" s="17">
        <f t="shared" si="433"/>
        <v>0</v>
      </c>
      <c r="P1443" s="14">
        <f t="shared" ca="1" si="434"/>
        <v>73.948273</v>
      </c>
      <c r="Q1443" s="21">
        <f t="shared" si="437"/>
        <v>0</v>
      </c>
      <c r="R1443" s="14">
        <f t="shared" si="440"/>
        <v>0</v>
      </c>
      <c r="S1443" s="4" t="str">
        <f t="shared" si="435"/>
        <v>J=</v>
      </c>
      <c r="T1443" s="33">
        <f t="shared" si="436"/>
        <v>45201</v>
      </c>
      <c r="U1443" s="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</row>
    <row r="1444" spans="1:148" x14ac:dyDescent="0.15">
      <c r="A1444" s="41">
        <f t="shared" si="438"/>
        <v>45193</v>
      </c>
      <c r="B1444" s="15">
        <f t="shared" ca="1" si="423"/>
        <v>1073.948273</v>
      </c>
      <c r="C1444" s="14">
        <f t="shared" si="424"/>
        <v>1000</v>
      </c>
      <c r="D1444" s="13">
        <f ca="1">IF(A1444&lt;$B$1,VLOOKUP(A1444,[1]DI!$A$4:$B$15000,2,FALSE),0)</f>
        <v>0</v>
      </c>
      <c r="E1444" s="14">
        <f t="shared" ca="1" si="425"/>
        <v>1</v>
      </c>
      <c r="F1444" s="14">
        <f ca="1">(TRUNC(PRODUCT($E$12:$E1443),16))</f>
        <v>1.3344723521192401</v>
      </c>
      <c r="G1444" s="14">
        <f t="shared" ca="1" si="426"/>
        <v>1.2551505551002899</v>
      </c>
      <c r="H1444" s="14">
        <f t="shared" ca="1" si="427"/>
        <v>1.0631970399999999</v>
      </c>
      <c r="I1444" s="13">
        <f t="shared" si="439"/>
        <v>2.1000000000000001E-2</v>
      </c>
      <c r="J1444" s="33">
        <f t="shared" si="428"/>
        <v>45015</v>
      </c>
      <c r="K1444" s="2">
        <f t="shared" si="429"/>
        <v>121</v>
      </c>
      <c r="L1444" s="17">
        <f t="shared" si="430"/>
        <v>122</v>
      </c>
      <c r="M1444" s="12">
        <f t="shared" si="431"/>
        <v>1.0101121740000001</v>
      </c>
      <c r="N1444" s="12">
        <f t="shared" ca="1" si="432"/>
        <v>1.0739482730000001</v>
      </c>
      <c r="O1444" s="17">
        <f t="shared" si="433"/>
        <v>0</v>
      </c>
      <c r="P1444" s="14">
        <f t="shared" ca="1" si="434"/>
        <v>73.948273</v>
      </c>
      <c r="Q1444" s="21">
        <f t="shared" si="437"/>
        <v>0</v>
      </c>
      <c r="R1444" s="14">
        <f t="shared" si="440"/>
        <v>0</v>
      </c>
      <c r="S1444" s="4" t="str">
        <f t="shared" si="435"/>
        <v>J=</v>
      </c>
      <c r="T1444" s="33">
        <f t="shared" si="436"/>
        <v>45201</v>
      </c>
      <c r="U1444" s="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</row>
    <row r="1445" spans="1:148" x14ac:dyDescent="0.15">
      <c r="A1445" s="41">
        <f t="shared" si="438"/>
        <v>45194</v>
      </c>
      <c r="B1445" s="15">
        <f t="shared" ca="1" si="423"/>
        <v>1073.948273</v>
      </c>
      <c r="C1445" s="14">
        <f t="shared" si="424"/>
        <v>1000</v>
      </c>
      <c r="D1445" s="13">
        <f ca="1">IF(A1445&lt;$B$1,VLOOKUP(A1445,[1]DI!$A$4:$B$15000,2,FALSE),0)</f>
        <v>0.1265</v>
      </c>
      <c r="E1445" s="14">
        <f t="shared" ca="1" si="425"/>
        <v>1.0004727899999999</v>
      </c>
      <c r="F1445" s="14">
        <f ca="1">(TRUNC(PRODUCT($E$12:$E1444),16))</f>
        <v>1.3344723521192401</v>
      </c>
      <c r="G1445" s="14">
        <f t="shared" ca="1" si="426"/>
        <v>1.2551505551002899</v>
      </c>
      <c r="H1445" s="14">
        <f t="shared" ca="1" si="427"/>
        <v>1.0631970399999999</v>
      </c>
      <c r="I1445" s="13">
        <f t="shared" si="439"/>
        <v>2.1000000000000001E-2</v>
      </c>
      <c r="J1445" s="33">
        <f t="shared" si="428"/>
        <v>45015</v>
      </c>
      <c r="K1445" s="2">
        <f t="shared" si="429"/>
        <v>122</v>
      </c>
      <c r="L1445" s="17">
        <f t="shared" si="430"/>
        <v>122</v>
      </c>
      <c r="M1445" s="12">
        <f t="shared" si="431"/>
        <v>1.0101121740000001</v>
      </c>
      <c r="N1445" s="12">
        <f t="shared" ca="1" si="432"/>
        <v>1.0739482730000001</v>
      </c>
      <c r="O1445" s="17">
        <f t="shared" si="433"/>
        <v>0</v>
      </c>
      <c r="P1445" s="14">
        <f t="shared" ca="1" si="434"/>
        <v>73.948273</v>
      </c>
      <c r="Q1445" s="21">
        <f t="shared" si="437"/>
        <v>0</v>
      </c>
      <c r="R1445" s="14">
        <f t="shared" si="440"/>
        <v>0</v>
      </c>
      <c r="S1445" s="4" t="str">
        <f t="shared" si="435"/>
        <v>J=</v>
      </c>
      <c r="T1445" s="33">
        <f t="shared" si="436"/>
        <v>45201</v>
      </c>
      <c r="U1445" s="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</row>
    <row r="1446" spans="1:148" x14ac:dyDescent="0.15">
      <c r="A1446" s="41">
        <f t="shared" si="438"/>
        <v>45195</v>
      </c>
      <c r="B1446" s="15">
        <f t="shared" ca="1" si="423"/>
        <v>1074.5446409900001</v>
      </c>
      <c r="C1446" s="14">
        <f t="shared" si="424"/>
        <v>1000</v>
      </c>
      <c r="D1446" s="13">
        <f ca="1">IF(A1446&lt;$B$1,VLOOKUP(A1446,[1]DI!$A$4:$B$15000,2,FALSE),0)</f>
        <v>0.1265</v>
      </c>
      <c r="E1446" s="14">
        <f t="shared" ca="1" si="425"/>
        <v>1.0004727899999999</v>
      </c>
      <c r="F1446" s="14">
        <f ca="1">(TRUNC(PRODUCT($E$12:$E1445),16))</f>
        <v>1.3351032773025999</v>
      </c>
      <c r="G1446" s="14">
        <f t="shared" ca="1" si="426"/>
        <v>1.2551505551002899</v>
      </c>
      <c r="H1446" s="14">
        <f t="shared" ca="1" si="427"/>
        <v>1.0636997100000001</v>
      </c>
      <c r="I1446" s="13">
        <f t="shared" si="439"/>
        <v>2.1000000000000001E-2</v>
      </c>
      <c r="J1446" s="33">
        <f t="shared" si="428"/>
        <v>45015</v>
      </c>
      <c r="K1446" s="2">
        <f t="shared" si="429"/>
        <v>123</v>
      </c>
      <c r="L1446" s="17">
        <f t="shared" si="430"/>
        <v>123</v>
      </c>
      <c r="M1446" s="12">
        <f t="shared" si="431"/>
        <v>1.0101954820000001</v>
      </c>
      <c r="N1446" s="12">
        <f t="shared" ca="1" si="432"/>
        <v>1.0745446409999999</v>
      </c>
      <c r="O1446" s="17">
        <f t="shared" si="433"/>
        <v>0</v>
      </c>
      <c r="P1446" s="14">
        <f t="shared" ca="1" si="434"/>
        <v>74.544640990000005</v>
      </c>
      <c r="Q1446" s="21">
        <f t="shared" si="437"/>
        <v>0</v>
      </c>
      <c r="R1446" s="14">
        <f t="shared" si="440"/>
        <v>0</v>
      </c>
      <c r="S1446" s="4" t="str">
        <f t="shared" si="435"/>
        <v>J=</v>
      </c>
      <c r="T1446" s="33">
        <f t="shared" si="436"/>
        <v>45201</v>
      </c>
      <c r="U1446" s="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</row>
    <row r="1447" spans="1:148" x14ac:dyDescent="0.15">
      <c r="A1447" s="41">
        <f t="shared" si="438"/>
        <v>45196</v>
      </c>
      <c r="B1447" s="15">
        <f t="shared" ca="1" si="423"/>
        <v>1075.1413319999999</v>
      </c>
      <c r="C1447" s="14">
        <f t="shared" si="424"/>
        <v>1000</v>
      </c>
      <c r="D1447" s="13">
        <f ca="1">IF(A1447&lt;$B$1,VLOOKUP(A1447,[1]DI!$A$4:$B$15000,2,FALSE),0)</f>
        <v>0.1265</v>
      </c>
      <c r="E1447" s="14">
        <f t="shared" ca="1" si="425"/>
        <v>1.0004727899999999</v>
      </c>
      <c r="F1447" s="14">
        <f ca="1">(TRUNC(PRODUCT($E$12:$E1446),16))</f>
        <v>1.3357345007810699</v>
      </c>
      <c r="G1447" s="14">
        <f t="shared" ca="1" si="426"/>
        <v>1.2551505551002899</v>
      </c>
      <c r="H1447" s="14">
        <f t="shared" ca="1" si="427"/>
        <v>1.0642026099999999</v>
      </c>
      <c r="I1447" s="13">
        <f t="shared" si="439"/>
        <v>2.1000000000000001E-2</v>
      </c>
      <c r="J1447" s="33">
        <f t="shared" si="428"/>
        <v>45015</v>
      </c>
      <c r="K1447" s="2">
        <f t="shared" si="429"/>
        <v>124</v>
      </c>
      <c r="L1447" s="17">
        <f t="shared" si="430"/>
        <v>124</v>
      </c>
      <c r="M1447" s="12">
        <f t="shared" si="431"/>
        <v>1.0102787959999999</v>
      </c>
      <c r="N1447" s="12">
        <f t="shared" ca="1" si="432"/>
        <v>1.0751413320000001</v>
      </c>
      <c r="O1447" s="17">
        <f t="shared" si="433"/>
        <v>0</v>
      </c>
      <c r="P1447" s="14">
        <f t="shared" ca="1" si="434"/>
        <v>75.141332000000006</v>
      </c>
      <c r="Q1447" s="21">
        <f t="shared" si="437"/>
        <v>0</v>
      </c>
      <c r="R1447" s="14">
        <f t="shared" si="440"/>
        <v>0</v>
      </c>
      <c r="S1447" s="4" t="str">
        <f t="shared" si="435"/>
        <v>J=</v>
      </c>
      <c r="T1447" s="33">
        <f t="shared" si="436"/>
        <v>45201</v>
      </c>
      <c r="U1447" s="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</row>
    <row r="1448" spans="1:148" x14ac:dyDescent="0.15">
      <c r="A1448" s="41">
        <f t="shared" si="438"/>
        <v>45197</v>
      </c>
      <c r="B1448" s="15">
        <f t="shared" ca="1" si="423"/>
        <v>1075.7383669999999</v>
      </c>
      <c r="C1448" s="14">
        <f t="shared" si="424"/>
        <v>1000</v>
      </c>
      <c r="D1448" s="13">
        <f ca="1">IF(A1448&lt;$B$1,VLOOKUP(A1448,[1]DI!$A$4:$B$15000,2,FALSE),0)</f>
        <v>0.1265</v>
      </c>
      <c r="E1448" s="14">
        <f t="shared" ca="1" si="425"/>
        <v>1.0004727899999999</v>
      </c>
      <c r="F1448" s="14">
        <f ca="1">(TRUNC(PRODUCT($E$12:$E1447),16))</f>
        <v>1.3363660226956999</v>
      </c>
      <c r="G1448" s="14">
        <f t="shared" ca="1" si="426"/>
        <v>1.2551505551002899</v>
      </c>
      <c r="H1448" s="14">
        <f t="shared" ca="1" si="427"/>
        <v>1.0647057600000001</v>
      </c>
      <c r="I1448" s="13">
        <f t="shared" si="439"/>
        <v>2.1000000000000001E-2</v>
      </c>
      <c r="J1448" s="33">
        <f t="shared" si="428"/>
        <v>45015</v>
      </c>
      <c r="K1448" s="2">
        <f t="shared" si="429"/>
        <v>125</v>
      </c>
      <c r="L1448" s="17">
        <f t="shared" si="430"/>
        <v>125</v>
      </c>
      <c r="M1448" s="12">
        <f t="shared" si="431"/>
        <v>1.010362118</v>
      </c>
      <c r="N1448" s="12">
        <f t="shared" ca="1" si="432"/>
        <v>1.075738367</v>
      </c>
      <c r="O1448" s="17">
        <f t="shared" si="433"/>
        <v>0</v>
      </c>
      <c r="P1448" s="14">
        <f t="shared" ca="1" si="434"/>
        <v>75.738366999999997</v>
      </c>
      <c r="Q1448" s="21">
        <f t="shared" si="437"/>
        <v>0</v>
      </c>
      <c r="R1448" s="14">
        <f t="shared" si="440"/>
        <v>0</v>
      </c>
      <c r="S1448" s="4" t="str">
        <f t="shared" si="435"/>
        <v>J=</v>
      </c>
      <c r="T1448" s="33">
        <f t="shared" si="436"/>
        <v>45201</v>
      </c>
      <c r="U1448" s="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</row>
    <row r="1449" spans="1:148" x14ac:dyDescent="0.15">
      <c r="A1449" s="41">
        <f t="shared" si="438"/>
        <v>45198</v>
      </c>
      <c r="B1449" s="15">
        <f t="shared" ca="1" si="423"/>
        <v>1076.3357249999999</v>
      </c>
      <c r="C1449" s="14">
        <f t="shared" si="424"/>
        <v>1000</v>
      </c>
      <c r="D1449" s="13">
        <f ca="1">IF(A1449&lt;$B$1,VLOOKUP(A1449,[1]DI!$A$4:$B$15000,2,FALSE),0)</f>
        <v>0.1265</v>
      </c>
      <c r="E1449" s="14">
        <f t="shared" ca="1" si="425"/>
        <v>1.0004727899999999</v>
      </c>
      <c r="F1449" s="14">
        <f ca="1">(TRUNC(PRODUCT($E$12:$E1448),16))</f>
        <v>1.33699784318757</v>
      </c>
      <c r="G1449" s="14">
        <f t="shared" ca="1" si="426"/>
        <v>1.2551505551002899</v>
      </c>
      <c r="H1449" s="14">
        <f t="shared" ca="1" si="427"/>
        <v>1.0652091400000001</v>
      </c>
      <c r="I1449" s="13">
        <f t="shared" si="439"/>
        <v>2.1000000000000001E-2</v>
      </c>
      <c r="J1449" s="33">
        <f t="shared" si="428"/>
        <v>45015</v>
      </c>
      <c r="K1449" s="2">
        <f t="shared" si="429"/>
        <v>126</v>
      </c>
      <c r="L1449" s="17">
        <f t="shared" si="430"/>
        <v>126</v>
      </c>
      <c r="M1449" s="12">
        <f t="shared" si="431"/>
        <v>1.0104454460000001</v>
      </c>
      <c r="N1449" s="12">
        <f t="shared" ca="1" si="432"/>
        <v>1.0763357250000001</v>
      </c>
      <c r="O1449" s="17">
        <f t="shared" si="433"/>
        <v>0</v>
      </c>
      <c r="P1449" s="14">
        <f t="shared" ca="1" si="434"/>
        <v>76.335724999999996</v>
      </c>
      <c r="Q1449" s="21">
        <f t="shared" si="437"/>
        <v>0</v>
      </c>
      <c r="R1449" s="14">
        <f t="shared" si="440"/>
        <v>0</v>
      </c>
      <c r="S1449" s="4" t="str">
        <f t="shared" si="435"/>
        <v>J=</v>
      </c>
      <c r="T1449" s="33">
        <f t="shared" si="436"/>
        <v>45201</v>
      </c>
      <c r="U1449" s="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</row>
    <row r="1450" spans="1:148" x14ac:dyDescent="0.15">
      <c r="A1450" s="41">
        <f t="shared" si="438"/>
        <v>45199</v>
      </c>
      <c r="B1450" s="15">
        <f t="shared" ca="1" si="423"/>
        <v>1076.933417</v>
      </c>
      <c r="C1450" s="14">
        <f t="shared" si="424"/>
        <v>1000</v>
      </c>
      <c r="D1450" s="13">
        <f ca="1">IF(A1450&lt;$B$1,VLOOKUP(A1450,[1]DI!$A$4:$B$15000,2,FALSE),0)</f>
        <v>0</v>
      </c>
      <c r="E1450" s="14">
        <f t="shared" ca="1" si="425"/>
        <v>1</v>
      </c>
      <c r="F1450" s="14">
        <f ca="1">(TRUNC(PRODUCT($E$12:$E1449),16))</f>
        <v>1.33762996239785</v>
      </c>
      <c r="G1450" s="14">
        <f t="shared" ca="1" si="426"/>
        <v>1.2551505551002899</v>
      </c>
      <c r="H1450" s="14">
        <f t="shared" ca="1" si="427"/>
        <v>1.06571276</v>
      </c>
      <c r="I1450" s="13">
        <f t="shared" si="439"/>
        <v>2.1000000000000001E-2</v>
      </c>
      <c r="J1450" s="33">
        <f t="shared" si="428"/>
        <v>45015</v>
      </c>
      <c r="K1450" s="2">
        <f t="shared" si="429"/>
        <v>126</v>
      </c>
      <c r="L1450" s="17">
        <f t="shared" si="430"/>
        <v>127</v>
      </c>
      <c r="M1450" s="12">
        <f t="shared" si="431"/>
        <v>1.010528782</v>
      </c>
      <c r="N1450" s="12">
        <f t="shared" ca="1" si="432"/>
        <v>1.076933417</v>
      </c>
      <c r="O1450" s="17">
        <f t="shared" si="433"/>
        <v>0</v>
      </c>
      <c r="P1450" s="14">
        <f t="shared" ca="1" si="434"/>
        <v>76.933417000000006</v>
      </c>
      <c r="Q1450" s="21">
        <f t="shared" si="437"/>
        <v>0</v>
      </c>
      <c r="R1450" s="14">
        <f t="shared" si="440"/>
        <v>0</v>
      </c>
      <c r="S1450" s="4" t="str">
        <f t="shared" si="435"/>
        <v>J=</v>
      </c>
      <c r="T1450" s="33">
        <f t="shared" si="436"/>
        <v>45201</v>
      </c>
      <c r="U1450" s="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</row>
    <row r="1451" spans="1:148" x14ac:dyDescent="0.15">
      <c r="A1451" s="41">
        <f t="shared" si="438"/>
        <v>45200</v>
      </c>
      <c r="B1451" s="15">
        <f t="shared" ca="1" si="423"/>
        <v>1076.933417</v>
      </c>
      <c r="C1451" s="14">
        <f t="shared" si="424"/>
        <v>1000</v>
      </c>
      <c r="D1451" s="13">
        <f ca="1">IF(A1451&lt;$B$1,VLOOKUP(A1451,[1]DI!$A$4:$B$15000,2,FALSE),0)</f>
        <v>0</v>
      </c>
      <c r="E1451" s="14">
        <f t="shared" ca="1" si="425"/>
        <v>1</v>
      </c>
      <c r="F1451" s="14">
        <f ca="1">(TRUNC(PRODUCT($E$12:$E1450),16))</f>
        <v>1.33762996239785</v>
      </c>
      <c r="G1451" s="14">
        <f t="shared" ca="1" si="426"/>
        <v>1.2551505551002899</v>
      </c>
      <c r="H1451" s="14">
        <f t="shared" ca="1" si="427"/>
        <v>1.06571276</v>
      </c>
      <c r="I1451" s="13">
        <f t="shared" si="439"/>
        <v>2.1000000000000001E-2</v>
      </c>
      <c r="J1451" s="33">
        <f t="shared" si="428"/>
        <v>45015</v>
      </c>
      <c r="K1451" s="2">
        <f t="shared" si="429"/>
        <v>126</v>
      </c>
      <c r="L1451" s="17">
        <f t="shared" si="430"/>
        <v>127</v>
      </c>
      <c r="M1451" s="12">
        <f t="shared" si="431"/>
        <v>1.010528782</v>
      </c>
      <c r="N1451" s="12">
        <f t="shared" ca="1" si="432"/>
        <v>1.076933417</v>
      </c>
      <c r="O1451" s="17">
        <f t="shared" si="433"/>
        <v>0</v>
      </c>
      <c r="P1451" s="14">
        <f t="shared" ca="1" si="434"/>
        <v>76.933417000000006</v>
      </c>
      <c r="Q1451" s="21">
        <f t="shared" si="437"/>
        <v>0</v>
      </c>
      <c r="R1451" s="14">
        <f t="shared" si="440"/>
        <v>0</v>
      </c>
      <c r="S1451" s="4" t="str">
        <f t="shared" si="435"/>
        <v>J=</v>
      </c>
      <c r="T1451" s="33">
        <f t="shared" si="436"/>
        <v>45201</v>
      </c>
      <c r="U1451" s="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</row>
    <row r="1452" spans="1:148" x14ac:dyDescent="0.15">
      <c r="A1452" s="41">
        <f t="shared" si="438"/>
        <v>45201</v>
      </c>
      <c r="B1452" s="15">
        <f t="shared" ca="1" si="423"/>
        <v>1076.933417</v>
      </c>
      <c r="C1452" s="14">
        <f t="shared" si="424"/>
        <v>1000</v>
      </c>
      <c r="D1452" s="13">
        <f ca="1">IF(A1452&lt;$B$1,VLOOKUP(A1452,[1]DI!$A$4:$B$15000,2,FALSE),0)</f>
        <v>0.1265</v>
      </c>
      <c r="E1452" s="14">
        <f t="shared" ca="1" si="425"/>
        <v>1.0004727899999999</v>
      </c>
      <c r="F1452" s="14">
        <f ca="1">(TRUNC(PRODUCT($E$12:$E1451),16))</f>
        <v>1.33762996239785</v>
      </c>
      <c r="G1452" s="14">
        <f t="shared" ca="1" si="426"/>
        <v>1.2551505551002899</v>
      </c>
      <c r="H1452" s="14">
        <f t="shared" ca="1" si="427"/>
        <v>1.06571276</v>
      </c>
      <c r="I1452" s="13">
        <f t="shared" si="439"/>
        <v>2.1000000000000001E-2</v>
      </c>
      <c r="J1452" s="33">
        <f t="shared" si="428"/>
        <v>45015</v>
      </c>
      <c r="K1452" s="2">
        <f t="shared" si="429"/>
        <v>127</v>
      </c>
      <c r="L1452" s="17">
        <f t="shared" si="430"/>
        <v>127</v>
      </c>
      <c r="M1452" s="12">
        <f t="shared" si="431"/>
        <v>1.010528782</v>
      </c>
      <c r="N1452" s="12">
        <f t="shared" ca="1" si="432"/>
        <v>1.076933417</v>
      </c>
      <c r="O1452" s="17">
        <f t="shared" si="433"/>
        <v>8</v>
      </c>
      <c r="P1452" s="14">
        <f t="shared" ca="1" si="434"/>
        <v>76.933417000000006</v>
      </c>
      <c r="Q1452" s="21">
        <f t="shared" si="437"/>
        <v>0</v>
      </c>
      <c r="R1452" s="14">
        <f t="shared" si="440"/>
        <v>0</v>
      </c>
      <c r="S1452" s="4" t="str">
        <f t="shared" si="435"/>
        <v>J=</v>
      </c>
      <c r="T1452" s="33">
        <f t="shared" si="436"/>
        <v>45201</v>
      </c>
      <c r="U1452" s="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</row>
    <row r="1453" spans="1:148" x14ac:dyDescent="0.15">
      <c r="A1453" s="41">
        <f t="shared" si="438"/>
        <v>45202</v>
      </c>
      <c r="B1453" s="15">
        <f t="shared" ca="1" si="423"/>
        <v>1000.555303</v>
      </c>
      <c r="C1453" s="14">
        <f t="shared" si="424"/>
        <v>1000</v>
      </c>
      <c r="D1453" s="13">
        <f ca="1">IF(A1453&lt;$B$1,VLOOKUP(A1453,[1]DI!$A$4:$B$15000,2,FALSE),0)</f>
        <v>0.1265</v>
      </c>
      <c r="E1453" s="14">
        <f t="shared" ca="1" si="425"/>
        <v>1.0004727899999999</v>
      </c>
      <c r="F1453" s="14">
        <f ca="1">(TRUNC(PRODUCT($E$12:$E1452),16))</f>
        <v>1.33826238046777</v>
      </c>
      <c r="G1453" s="14">
        <f t="shared" ca="1" si="426"/>
        <v>1.33762996239785</v>
      </c>
      <c r="H1453" s="14">
        <f t="shared" ca="1" si="427"/>
        <v>1.0004727899999999</v>
      </c>
      <c r="I1453" s="13">
        <f t="shared" si="439"/>
        <v>2.1000000000000001E-2</v>
      </c>
      <c r="J1453" s="33">
        <f t="shared" si="428"/>
        <v>45201</v>
      </c>
      <c r="K1453" s="2">
        <f t="shared" si="429"/>
        <v>1</v>
      </c>
      <c r="L1453" s="17">
        <f t="shared" si="430"/>
        <v>1</v>
      </c>
      <c r="M1453" s="12">
        <f t="shared" si="431"/>
        <v>1.0000824740000001</v>
      </c>
      <c r="N1453" s="12">
        <f t="shared" ca="1" si="432"/>
        <v>1.0005553030000001</v>
      </c>
      <c r="O1453" s="17">
        <f t="shared" si="433"/>
        <v>0</v>
      </c>
      <c r="P1453" s="14">
        <f t="shared" ca="1" si="434"/>
        <v>0.55530299999999999</v>
      </c>
      <c r="Q1453" s="21">
        <f t="shared" si="437"/>
        <v>0</v>
      </c>
      <c r="R1453" s="14">
        <f t="shared" si="440"/>
        <v>0</v>
      </c>
      <c r="S1453" s="4" t="str">
        <f t="shared" si="435"/>
        <v>J=</v>
      </c>
      <c r="T1453" s="33">
        <f t="shared" si="436"/>
        <v>45383</v>
      </c>
      <c r="U1453" s="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</row>
    <row r="1454" spans="1:148" x14ac:dyDescent="0.15">
      <c r="A1454" s="41">
        <f t="shared" si="438"/>
        <v>45203</v>
      </c>
      <c r="B1454" s="15">
        <f t="shared" ca="1" si="423"/>
        <v>1001.11090999</v>
      </c>
      <c r="C1454" s="14">
        <f t="shared" si="424"/>
        <v>1000</v>
      </c>
      <c r="D1454" s="13">
        <f ca="1">IF(A1454&lt;$B$1,VLOOKUP(A1454,[1]DI!$A$4:$B$15000,2,FALSE),0)</f>
        <v>0.1265</v>
      </c>
      <c r="E1454" s="14">
        <f t="shared" ca="1" si="425"/>
        <v>1.0004727899999999</v>
      </c>
      <c r="F1454" s="14">
        <f ca="1">(TRUNC(PRODUCT($E$12:$E1453),16))</f>
        <v>1.33889509753863</v>
      </c>
      <c r="G1454" s="14">
        <f t="shared" ca="1" si="426"/>
        <v>1.33762996239785</v>
      </c>
      <c r="H1454" s="14">
        <f t="shared" ca="1" si="427"/>
        <v>1.0009458</v>
      </c>
      <c r="I1454" s="13">
        <f t="shared" si="439"/>
        <v>2.1000000000000001E-2</v>
      </c>
      <c r="J1454" s="33">
        <f t="shared" si="428"/>
        <v>45201</v>
      </c>
      <c r="K1454" s="2">
        <f t="shared" si="429"/>
        <v>2</v>
      </c>
      <c r="L1454" s="17">
        <f t="shared" si="430"/>
        <v>2</v>
      </c>
      <c r="M1454" s="12">
        <f t="shared" si="431"/>
        <v>1.0001649539999999</v>
      </c>
      <c r="N1454" s="12">
        <f t="shared" ca="1" si="432"/>
        <v>1.00111091</v>
      </c>
      <c r="O1454" s="17">
        <f t="shared" si="433"/>
        <v>0</v>
      </c>
      <c r="P1454" s="14">
        <f t="shared" ca="1" si="434"/>
        <v>1.1109099899999999</v>
      </c>
      <c r="Q1454" s="21">
        <f t="shared" si="437"/>
        <v>0</v>
      </c>
      <c r="R1454" s="14">
        <f t="shared" si="440"/>
        <v>0</v>
      </c>
      <c r="S1454" s="4" t="str">
        <f t="shared" si="435"/>
        <v>J=</v>
      </c>
      <c r="T1454" s="33">
        <f t="shared" si="436"/>
        <v>45383</v>
      </c>
      <c r="U1454" s="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</row>
    <row r="1455" spans="1:148" x14ac:dyDescent="0.15">
      <c r="A1455" s="41">
        <f t="shared" si="438"/>
        <v>45204</v>
      </c>
      <c r="B1455" s="15">
        <f t="shared" ca="1" si="423"/>
        <v>1001.666833</v>
      </c>
      <c r="C1455" s="14">
        <f t="shared" si="424"/>
        <v>1000</v>
      </c>
      <c r="D1455" s="13">
        <f ca="1">IF(A1455&lt;$B$1,VLOOKUP(A1455,[1]DI!$A$4:$B$15000,2,FALSE),0)</f>
        <v>0.1265</v>
      </c>
      <c r="E1455" s="14">
        <f t="shared" ca="1" si="425"/>
        <v>1.0004727899999999</v>
      </c>
      <c r="F1455" s="14">
        <f ca="1">(TRUNC(PRODUCT($E$12:$E1454),16))</f>
        <v>1.3395281137518</v>
      </c>
      <c r="G1455" s="14">
        <f t="shared" ca="1" si="426"/>
        <v>1.33762996239785</v>
      </c>
      <c r="H1455" s="14">
        <f t="shared" ca="1" si="427"/>
        <v>1.00141904</v>
      </c>
      <c r="I1455" s="13">
        <f t="shared" si="439"/>
        <v>2.1000000000000001E-2</v>
      </c>
      <c r="J1455" s="33">
        <f t="shared" si="428"/>
        <v>45201</v>
      </c>
      <c r="K1455" s="2">
        <f t="shared" si="429"/>
        <v>3</v>
      </c>
      <c r="L1455" s="17">
        <f t="shared" si="430"/>
        <v>3</v>
      </c>
      <c r="M1455" s="12">
        <f t="shared" si="431"/>
        <v>1.000247442</v>
      </c>
      <c r="N1455" s="12">
        <f t="shared" ca="1" si="432"/>
        <v>1.001666833</v>
      </c>
      <c r="O1455" s="17">
        <f t="shared" si="433"/>
        <v>0</v>
      </c>
      <c r="P1455" s="14">
        <f t="shared" ca="1" si="434"/>
        <v>1.666833</v>
      </c>
      <c r="Q1455" s="21">
        <f t="shared" si="437"/>
        <v>0</v>
      </c>
      <c r="R1455" s="14">
        <f t="shared" si="440"/>
        <v>0</v>
      </c>
      <c r="S1455" s="4" t="str">
        <f t="shared" si="435"/>
        <v>J=</v>
      </c>
      <c r="T1455" s="33">
        <f t="shared" si="436"/>
        <v>45383</v>
      </c>
      <c r="U1455" s="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</row>
    <row r="1456" spans="1:148" x14ac:dyDescent="0.15">
      <c r="A1456" s="41">
        <f t="shared" si="438"/>
        <v>45205</v>
      </c>
      <c r="B1456" s="15">
        <f t="shared" ca="1" si="423"/>
        <v>1002.22305999</v>
      </c>
      <c r="C1456" s="14">
        <f t="shared" si="424"/>
        <v>1000</v>
      </c>
      <c r="D1456" s="13">
        <f ca="1">IF(A1456&lt;$B$1,VLOOKUP(A1456,[1]DI!$A$4:$B$15000,2,FALSE),0)</f>
        <v>0.1265</v>
      </c>
      <c r="E1456" s="14">
        <f t="shared" ca="1" si="425"/>
        <v>1.0004727899999999</v>
      </c>
      <c r="F1456" s="14">
        <f ca="1">(TRUNC(PRODUCT($E$12:$E1455),16))</f>
        <v>1.3401614292487001</v>
      </c>
      <c r="G1456" s="14">
        <f t="shared" ca="1" si="426"/>
        <v>1.33762996239785</v>
      </c>
      <c r="H1456" s="14">
        <f t="shared" ca="1" si="427"/>
        <v>1.0018925000000001</v>
      </c>
      <c r="I1456" s="13">
        <f t="shared" si="439"/>
        <v>2.1000000000000001E-2</v>
      </c>
      <c r="J1456" s="33">
        <f t="shared" si="428"/>
        <v>45201</v>
      </c>
      <c r="K1456" s="2">
        <f t="shared" si="429"/>
        <v>4</v>
      </c>
      <c r="L1456" s="17">
        <f t="shared" si="430"/>
        <v>4</v>
      </c>
      <c r="M1456" s="12">
        <f t="shared" si="431"/>
        <v>1.000329936</v>
      </c>
      <c r="N1456" s="12">
        <f t="shared" ca="1" si="432"/>
        <v>1.0022230599999999</v>
      </c>
      <c r="O1456" s="17">
        <f t="shared" si="433"/>
        <v>0</v>
      </c>
      <c r="P1456" s="14">
        <f t="shared" ca="1" si="434"/>
        <v>2.2230599899999999</v>
      </c>
      <c r="Q1456" s="21">
        <f t="shared" si="437"/>
        <v>0</v>
      </c>
      <c r="R1456" s="14">
        <f t="shared" si="440"/>
        <v>0</v>
      </c>
      <c r="S1456" s="4" t="str">
        <f t="shared" si="435"/>
        <v>J=</v>
      </c>
      <c r="T1456" s="33">
        <f t="shared" si="436"/>
        <v>45383</v>
      </c>
      <c r="U1456" s="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</row>
    <row r="1457" spans="1:148" x14ac:dyDescent="0.15">
      <c r="A1457" s="41">
        <f t="shared" si="438"/>
        <v>45206</v>
      </c>
      <c r="B1457" s="15">
        <f t="shared" ca="1" si="423"/>
        <v>1002.779603</v>
      </c>
      <c r="C1457" s="14">
        <f t="shared" si="424"/>
        <v>1000</v>
      </c>
      <c r="D1457" s="13">
        <f ca="1">IF(A1457&lt;$B$1,VLOOKUP(A1457,[1]DI!$A$4:$B$15000,2,FALSE),0)</f>
        <v>0</v>
      </c>
      <c r="E1457" s="14">
        <f t="shared" ca="1" si="425"/>
        <v>1</v>
      </c>
      <c r="F1457" s="14">
        <f ca="1">(TRUNC(PRODUCT($E$12:$E1456),16))</f>
        <v>1.3407950441708301</v>
      </c>
      <c r="G1457" s="14">
        <f t="shared" ca="1" si="426"/>
        <v>1.33762996239785</v>
      </c>
      <c r="H1457" s="14">
        <f t="shared" ca="1" si="427"/>
        <v>1.00236619</v>
      </c>
      <c r="I1457" s="13">
        <f t="shared" si="439"/>
        <v>2.1000000000000001E-2</v>
      </c>
      <c r="J1457" s="33">
        <f t="shared" si="428"/>
        <v>45201</v>
      </c>
      <c r="K1457" s="2">
        <f t="shared" si="429"/>
        <v>4</v>
      </c>
      <c r="L1457" s="17">
        <f t="shared" si="430"/>
        <v>5</v>
      </c>
      <c r="M1457" s="12">
        <f t="shared" si="431"/>
        <v>1.000412437</v>
      </c>
      <c r="N1457" s="12">
        <f t="shared" ca="1" si="432"/>
        <v>1.002779603</v>
      </c>
      <c r="O1457" s="17">
        <f t="shared" si="433"/>
        <v>0</v>
      </c>
      <c r="P1457" s="14">
        <f t="shared" ca="1" si="434"/>
        <v>2.7796029999999998</v>
      </c>
      <c r="Q1457" s="21">
        <f t="shared" si="437"/>
        <v>0</v>
      </c>
      <c r="R1457" s="14">
        <f t="shared" si="440"/>
        <v>0</v>
      </c>
      <c r="S1457" s="4" t="str">
        <f t="shared" si="435"/>
        <v>J=</v>
      </c>
      <c r="T1457" s="33">
        <f t="shared" si="436"/>
        <v>45383</v>
      </c>
      <c r="U1457" s="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</row>
    <row r="1458" spans="1:148" x14ac:dyDescent="0.15">
      <c r="A1458" s="41">
        <f t="shared" si="438"/>
        <v>45207</v>
      </c>
      <c r="B1458" s="15">
        <f t="shared" ca="1" si="423"/>
        <v>1002.779603</v>
      </c>
      <c r="C1458" s="14">
        <f t="shared" si="424"/>
        <v>1000</v>
      </c>
      <c r="D1458" s="13">
        <f ca="1">IF(A1458&lt;$B$1,VLOOKUP(A1458,[1]DI!$A$4:$B$15000,2,FALSE),0)</f>
        <v>0</v>
      </c>
      <c r="E1458" s="14">
        <f t="shared" ca="1" si="425"/>
        <v>1</v>
      </c>
      <c r="F1458" s="14">
        <f ca="1">(TRUNC(PRODUCT($E$12:$E1457),16))</f>
        <v>1.3407950441708301</v>
      </c>
      <c r="G1458" s="14">
        <f t="shared" ca="1" si="426"/>
        <v>1.33762996239785</v>
      </c>
      <c r="H1458" s="14">
        <f t="shared" ca="1" si="427"/>
        <v>1.00236619</v>
      </c>
      <c r="I1458" s="13">
        <f t="shared" si="439"/>
        <v>2.1000000000000001E-2</v>
      </c>
      <c r="J1458" s="33">
        <f t="shared" si="428"/>
        <v>45201</v>
      </c>
      <c r="K1458" s="2">
        <f t="shared" si="429"/>
        <v>4</v>
      </c>
      <c r="L1458" s="17">
        <f t="shared" si="430"/>
        <v>5</v>
      </c>
      <c r="M1458" s="12">
        <f t="shared" si="431"/>
        <v>1.000412437</v>
      </c>
      <c r="N1458" s="12">
        <f t="shared" ca="1" si="432"/>
        <v>1.002779603</v>
      </c>
      <c r="O1458" s="17">
        <f t="shared" si="433"/>
        <v>0</v>
      </c>
      <c r="P1458" s="14">
        <f t="shared" ca="1" si="434"/>
        <v>2.7796029999999998</v>
      </c>
      <c r="Q1458" s="21">
        <f t="shared" si="437"/>
        <v>0</v>
      </c>
      <c r="R1458" s="14">
        <f t="shared" si="440"/>
        <v>0</v>
      </c>
      <c r="S1458" s="4" t="str">
        <f t="shared" si="435"/>
        <v>J=</v>
      </c>
      <c r="T1458" s="33">
        <f t="shared" si="436"/>
        <v>45383</v>
      </c>
      <c r="U1458" s="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</row>
    <row r="1459" spans="1:148" x14ac:dyDescent="0.15">
      <c r="A1459" s="41">
        <f t="shared" si="438"/>
        <v>45208</v>
      </c>
      <c r="B1459" s="15">
        <f t="shared" ca="1" si="423"/>
        <v>1002.779603</v>
      </c>
      <c r="C1459" s="14">
        <f t="shared" si="424"/>
        <v>1000</v>
      </c>
      <c r="D1459" s="13">
        <f ca="1">IF(A1459&lt;$B$1,VLOOKUP(A1459,[1]DI!$A$4:$B$15000,2,FALSE),0)</f>
        <v>0.1265</v>
      </c>
      <c r="E1459" s="14">
        <f t="shared" ca="1" si="425"/>
        <v>1.0004727899999999</v>
      </c>
      <c r="F1459" s="14">
        <f ca="1">(TRUNC(PRODUCT($E$12:$E1458),16))</f>
        <v>1.3407950441708301</v>
      </c>
      <c r="G1459" s="14">
        <f t="shared" ca="1" si="426"/>
        <v>1.33762996239785</v>
      </c>
      <c r="H1459" s="14">
        <f t="shared" ca="1" si="427"/>
        <v>1.00236619</v>
      </c>
      <c r="I1459" s="13">
        <f t="shared" si="439"/>
        <v>2.1000000000000001E-2</v>
      </c>
      <c r="J1459" s="33">
        <f t="shared" si="428"/>
        <v>45201</v>
      </c>
      <c r="K1459" s="2">
        <f t="shared" si="429"/>
        <v>5</v>
      </c>
      <c r="L1459" s="17">
        <f t="shared" si="430"/>
        <v>5</v>
      </c>
      <c r="M1459" s="12">
        <f t="shared" si="431"/>
        <v>1.000412437</v>
      </c>
      <c r="N1459" s="12">
        <f t="shared" ca="1" si="432"/>
        <v>1.002779603</v>
      </c>
      <c r="O1459" s="17">
        <f t="shared" si="433"/>
        <v>0</v>
      </c>
      <c r="P1459" s="14">
        <f t="shared" ca="1" si="434"/>
        <v>2.7796029999999998</v>
      </c>
      <c r="Q1459" s="21">
        <f t="shared" si="437"/>
        <v>0</v>
      </c>
      <c r="R1459" s="14">
        <f t="shared" si="440"/>
        <v>0</v>
      </c>
      <c r="S1459" s="4" t="str">
        <f t="shared" si="435"/>
        <v>J=</v>
      </c>
      <c r="T1459" s="33">
        <f t="shared" si="436"/>
        <v>45383</v>
      </c>
      <c r="U1459" s="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</row>
    <row r="1460" spans="1:148" x14ac:dyDescent="0.15">
      <c r="A1460" s="41">
        <f t="shared" si="438"/>
        <v>45209</v>
      </c>
      <c r="B1460" s="15">
        <f t="shared" ca="1" si="423"/>
        <v>1003.336451</v>
      </c>
      <c r="C1460" s="14">
        <f t="shared" si="424"/>
        <v>1000</v>
      </c>
      <c r="D1460" s="13">
        <f ca="1">IF(A1460&lt;$B$1,VLOOKUP(A1460,[1]DI!$A$4:$B$15000,2,FALSE),0)</f>
        <v>0.1265</v>
      </c>
      <c r="E1460" s="14">
        <f t="shared" ca="1" si="425"/>
        <v>1.0004727899999999</v>
      </c>
      <c r="F1460" s="14">
        <f ca="1">(TRUNC(PRODUCT($E$12:$E1459),16))</f>
        <v>1.3414289586597601</v>
      </c>
      <c r="G1460" s="14">
        <f t="shared" ca="1" si="426"/>
        <v>1.33762996239785</v>
      </c>
      <c r="H1460" s="14">
        <f t="shared" ca="1" si="427"/>
        <v>1.0028401</v>
      </c>
      <c r="I1460" s="13">
        <f t="shared" si="439"/>
        <v>2.1000000000000001E-2</v>
      </c>
      <c r="J1460" s="33">
        <f t="shared" si="428"/>
        <v>45201</v>
      </c>
      <c r="K1460" s="2">
        <f t="shared" si="429"/>
        <v>6</v>
      </c>
      <c r="L1460" s="17">
        <f t="shared" si="430"/>
        <v>6</v>
      </c>
      <c r="M1460" s="12">
        <f t="shared" si="431"/>
        <v>1.000494945</v>
      </c>
      <c r="N1460" s="12">
        <f t="shared" ca="1" si="432"/>
        <v>1.003336451</v>
      </c>
      <c r="O1460" s="17">
        <f t="shared" si="433"/>
        <v>0</v>
      </c>
      <c r="P1460" s="14">
        <f t="shared" ca="1" si="434"/>
        <v>3.3364509999999998</v>
      </c>
      <c r="Q1460" s="21">
        <f t="shared" si="437"/>
        <v>0</v>
      </c>
      <c r="R1460" s="14">
        <f t="shared" si="440"/>
        <v>0</v>
      </c>
      <c r="S1460" s="4" t="str">
        <f t="shared" si="435"/>
        <v>J=</v>
      </c>
      <c r="T1460" s="33">
        <f t="shared" si="436"/>
        <v>45383</v>
      </c>
      <c r="U1460" s="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</row>
    <row r="1461" spans="1:148" x14ac:dyDescent="0.15">
      <c r="A1461" s="41">
        <f t="shared" si="438"/>
        <v>45210</v>
      </c>
      <c r="B1461" s="15">
        <f t="shared" ca="1" si="423"/>
        <v>1003.893603</v>
      </c>
      <c r="C1461" s="14">
        <f t="shared" si="424"/>
        <v>1000</v>
      </c>
      <c r="D1461" s="13">
        <f ca="1">IF(A1461&lt;$B$1,VLOOKUP(A1461,[1]DI!$A$4:$B$15000,2,FALSE),0)</f>
        <v>0.1265</v>
      </c>
      <c r="E1461" s="14">
        <f t="shared" ca="1" si="425"/>
        <v>1.0004727899999999</v>
      </c>
      <c r="F1461" s="14">
        <f ca="1">(TRUNC(PRODUCT($E$12:$E1460),16))</f>
        <v>1.3420631728571299</v>
      </c>
      <c r="G1461" s="14">
        <f t="shared" ca="1" si="426"/>
        <v>1.33762996239785</v>
      </c>
      <c r="H1461" s="14">
        <f t="shared" ca="1" si="427"/>
        <v>1.00331423</v>
      </c>
      <c r="I1461" s="13">
        <f t="shared" si="439"/>
        <v>2.1000000000000001E-2</v>
      </c>
      <c r="J1461" s="33">
        <f t="shared" si="428"/>
        <v>45201</v>
      </c>
      <c r="K1461" s="2">
        <f t="shared" si="429"/>
        <v>7</v>
      </c>
      <c r="L1461" s="17">
        <f t="shared" si="430"/>
        <v>7</v>
      </c>
      <c r="M1461" s="12">
        <f t="shared" si="431"/>
        <v>1.0005774590000001</v>
      </c>
      <c r="N1461" s="12">
        <f t="shared" ca="1" si="432"/>
        <v>1.0038936030000001</v>
      </c>
      <c r="O1461" s="17">
        <f t="shared" si="433"/>
        <v>0</v>
      </c>
      <c r="P1461" s="14">
        <f t="shared" ca="1" si="434"/>
        <v>3.8936030000000001</v>
      </c>
      <c r="Q1461" s="21">
        <f t="shared" si="437"/>
        <v>0</v>
      </c>
      <c r="R1461" s="14">
        <f t="shared" si="440"/>
        <v>0</v>
      </c>
      <c r="S1461" s="4" t="str">
        <f t="shared" si="435"/>
        <v>J=</v>
      </c>
      <c r="T1461" s="33">
        <f t="shared" si="436"/>
        <v>45383</v>
      </c>
      <c r="U1461" s="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</row>
    <row r="1462" spans="1:148" x14ac:dyDescent="0.15">
      <c r="A1462" s="41">
        <f t="shared" si="438"/>
        <v>45211</v>
      </c>
      <c r="B1462" s="15">
        <f t="shared" ca="1" si="423"/>
        <v>1004.45106099</v>
      </c>
      <c r="C1462" s="14">
        <f t="shared" si="424"/>
        <v>1000</v>
      </c>
      <c r="D1462" s="13">
        <f ca="1">IF(A1462&lt;$B$1,VLOOKUP(A1462,[1]DI!$A$4:$B$15000,2,FALSE),0)</f>
        <v>0</v>
      </c>
      <c r="E1462" s="14">
        <f t="shared" ca="1" si="425"/>
        <v>1</v>
      </c>
      <c r="F1462" s="14">
        <f ca="1">(TRUNC(PRODUCT($E$12:$E1461),16))</f>
        <v>1.3426976869046201</v>
      </c>
      <c r="G1462" s="14">
        <f t="shared" ca="1" si="426"/>
        <v>1.33762996239785</v>
      </c>
      <c r="H1462" s="14">
        <f t="shared" ca="1" si="427"/>
        <v>1.0037885799999999</v>
      </c>
      <c r="I1462" s="13">
        <f t="shared" si="439"/>
        <v>2.1000000000000001E-2</v>
      </c>
      <c r="J1462" s="33">
        <f t="shared" si="428"/>
        <v>45201</v>
      </c>
      <c r="K1462" s="2">
        <f t="shared" si="429"/>
        <v>7</v>
      </c>
      <c r="L1462" s="17">
        <f t="shared" si="430"/>
        <v>8</v>
      </c>
      <c r="M1462" s="12">
        <f t="shared" si="431"/>
        <v>1.0006599810000001</v>
      </c>
      <c r="N1462" s="12">
        <f t="shared" ca="1" si="432"/>
        <v>1.0044510609999999</v>
      </c>
      <c r="O1462" s="17">
        <f t="shared" si="433"/>
        <v>0</v>
      </c>
      <c r="P1462" s="14">
        <f t="shared" ca="1" si="434"/>
        <v>4.4510609900000002</v>
      </c>
      <c r="Q1462" s="21">
        <f t="shared" si="437"/>
        <v>0</v>
      </c>
      <c r="R1462" s="14">
        <f t="shared" si="440"/>
        <v>0</v>
      </c>
      <c r="S1462" s="4" t="str">
        <f t="shared" si="435"/>
        <v>J=</v>
      </c>
      <c r="T1462" s="33">
        <f t="shared" si="436"/>
        <v>45383</v>
      </c>
      <c r="U1462" s="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</row>
    <row r="1463" spans="1:148" x14ac:dyDescent="0.15">
      <c r="A1463" s="41">
        <f t="shared" si="438"/>
        <v>45212</v>
      </c>
      <c r="B1463" s="15">
        <f t="shared" ca="1" si="423"/>
        <v>1004.45106099</v>
      </c>
      <c r="C1463" s="14">
        <f t="shared" si="424"/>
        <v>1000</v>
      </c>
      <c r="D1463" s="13">
        <f ca="1">IF(A1463&lt;$B$1,VLOOKUP(A1463,[1]DI!$A$4:$B$15000,2,FALSE),0)</f>
        <v>0.1265</v>
      </c>
      <c r="E1463" s="14">
        <f t="shared" ca="1" si="425"/>
        <v>1.0004727899999999</v>
      </c>
      <c r="F1463" s="14">
        <f ca="1">(TRUNC(PRODUCT($E$12:$E1462),16))</f>
        <v>1.3426976869046201</v>
      </c>
      <c r="G1463" s="14">
        <f t="shared" ca="1" si="426"/>
        <v>1.33762996239785</v>
      </c>
      <c r="H1463" s="14">
        <f t="shared" ca="1" si="427"/>
        <v>1.0037885799999999</v>
      </c>
      <c r="I1463" s="13">
        <f t="shared" si="439"/>
        <v>2.1000000000000001E-2</v>
      </c>
      <c r="J1463" s="33">
        <f t="shared" si="428"/>
        <v>45201</v>
      </c>
      <c r="K1463" s="2">
        <f t="shared" si="429"/>
        <v>8</v>
      </c>
      <c r="L1463" s="17">
        <f t="shared" si="430"/>
        <v>8</v>
      </c>
      <c r="M1463" s="12">
        <f t="shared" si="431"/>
        <v>1.0006599810000001</v>
      </c>
      <c r="N1463" s="12">
        <f t="shared" ca="1" si="432"/>
        <v>1.0044510609999999</v>
      </c>
      <c r="O1463" s="17">
        <f t="shared" si="433"/>
        <v>0</v>
      </c>
      <c r="P1463" s="14">
        <f t="shared" ca="1" si="434"/>
        <v>4.4510609900000002</v>
      </c>
      <c r="Q1463" s="21">
        <f t="shared" si="437"/>
        <v>0</v>
      </c>
      <c r="R1463" s="14">
        <f t="shared" si="440"/>
        <v>0</v>
      </c>
      <c r="S1463" s="4" t="str">
        <f t="shared" si="435"/>
        <v>J=</v>
      </c>
      <c r="T1463" s="33">
        <f t="shared" si="436"/>
        <v>45383</v>
      </c>
      <c r="U1463" s="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</row>
    <row r="1464" spans="1:148" x14ac:dyDescent="0.15">
      <c r="A1464" s="41">
        <f t="shared" si="438"/>
        <v>45213</v>
      </c>
      <c r="B1464" s="15">
        <f t="shared" ca="1" si="423"/>
        <v>1005.008844</v>
      </c>
      <c r="C1464" s="14">
        <f t="shared" si="424"/>
        <v>1000</v>
      </c>
      <c r="D1464" s="13">
        <f ca="1">IF(A1464&lt;$B$1,VLOOKUP(A1464,[1]DI!$A$4:$B$15000,2,FALSE),0)</f>
        <v>0</v>
      </c>
      <c r="E1464" s="14">
        <f t="shared" ca="1" si="425"/>
        <v>1</v>
      </c>
      <c r="F1464" s="14">
        <f ca="1">(TRUNC(PRODUCT($E$12:$E1463),16))</f>
        <v>1.34333250094402</v>
      </c>
      <c r="G1464" s="14">
        <f t="shared" ca="1" si="426"/>
        <v>1.33762996239785</v>
      </c>
      <c r="H1464" s="14">
        <f t="shared" ca="1" si="427"/>
        <v>1.00426317</v>
      </c>
      <c r="I1464" s="13">
        <f t="shared" si="439"/>
        <v>2.1000000000000001E-2</v>
      </c>
      <c r="J1464" s="33">
        <f t="shared" si="428"/>
        <v>45201</v>
      </c>
      <c r="K1464" s="2">
        <f t="shared" si="429"/>
        <v>8</v>
      </c>
      <c r="L1464" s="17">
        <f t="shared" si="430"/>
        <v>9</v>
      </c>
      <c r="M1464" s="12">
        <f t="shared" si="431"/>
        <v>1.0007425089999999</v>
      </c>
      <c r="N1464" s="12">
        <f t="shared" ca="1" si="432"/>
        <v>1.005008844</v>
      </c>
      <c r="O1464" s="17">
        <f t="shared" si="433"/>
        <v>0</v>
      </c>
      <c r="P1464" s="14">
        <f t="shared" ca="1" si="434"/>
        <v>5.0088439999999999</v>
      </c>
      <c r="Q1464" s="21">
        <f t="shared" si="437"/>
        <v>0</v>
      </c>
      <c r="R1464" s="14">
        <f t="shared" si="440"/>
        <v>0</v>
      </c>
      <c r="S1464" s="4" t="str">
        <f t="shared" si="435"/>
        <v>J=</v>
      </c>
      <c r="T1464" s="33">
        <f t="shared" si="436"/>
        <v>45383</v>
      </c>
      <c r="U1464" s="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</row>
    <row r="1465" spans="1:148" x14ac:dyDescent="0.15">
      <c r="A1465" s="41">
        <f t="shared" si="438"/>
        <v>45214</v>
      </c>
      <c r="B1465" s="15">
        <f t="shared" ca="1" si="423"/>
        <v>1005.008844</v>
      </c>
      <c r="C1465" s="14">
        <f t="shared" si="424"/>
        <v>1000</v>
      </c>
      <c r="D1465" s="13">
        <f ca="1">IF(A1465&lt;$B$1,VLOOKUP(A1465,[1]DI!$A$4:$B$15000,2,FALSE),0)</f>
        <v>0</v>
      </c>
      <c r="E1465" s="14">
        <f t="shared" ca="1" si="425"/>
        <v>1</v>
      </c>
      <c r="F1465" s="14">
        <f ca="1">(TRUNC(PRODUCT($E$12:$E1464),16))</f>
        <v>1.34333250094402</v>
      </c>
      <c r="G1465" s="14">
        <f t="shared" ca="1" si="426"/>
        <v>1.33762996239785</v>
      </c>
      <c r="H1465" s="14">
        <f t="shared" ca="1" si="427"/>
        <v>1.00426317</v>
      </c>
      <c r="I1465" s="13">
        <f t="shared" si="439"/>
        <v>2.1000000000000001E-2</v>
      </c>
      <c r="J1465" s="33">
        <f t="shared" si="428"/>
        <v>45201</v>
      </c>
      <c r="K1465" s="2">
        <f t="shared" si="429"/>
        <v>8</v>
      </c>
      <c r="L1465" s="17">
        <f t="shared" si="430"/>
        <v>9</v>
      </c>
      <c r="M1465" s="12">
        <f t="shared" si="431"/>
        <v>1.0007425089999999</v>
      </c>
      <c r="N1465" s="12">
        <f t="shared" ca="1" si="432"/>
        <v>1.005008844</v>
      </c>
      <c r="O1465" s="17">
        <f t="shared" si="433"/>
        <v>0</v>
      </c>
      <c r="P1465" s="14">
        <f t="shared" ca="1" si="434"/>
        <v>5.0088439999999999</v>
      </c>
      <c r="Q1465" s="21">
        <f t="shared" si="437"/>
        <v>0</v>
      </c>
      <c r="R1465" s="14">
        <f t="shared" si="440"/>
        <v>0</v>
      </c>
      <c r="S1465" s="4" t="str">
        <f t="shared" si="435"/>
        <v>J=</v>
      </c>
      <c r="T1465" s="33">
        <f t="shared" si="436"/>
        <v>45383</v>
      </c>
      <c r="U1465" s="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</row>
    <row r="1466" spans="1:148" x14ac:dyDescent="0.15">
      <c r="A1466" s="41">
        <f t="shared" si="438"/>
        <v>45215</v>
      </c>
      <c r="B1466" s="15">
        <f t="shared" ca="1" si="423"/>
        <v>1005.008844</v>
      </c>
      <c r="C1466" s="14">
        <f t="shared" si="424"/>
        <v>1000</v>
      </c>
      <c r="D1466" s="13">
        <f ca="1">IF(A1466&lt;$B$1,VLOOKUP(A1466,[1]DI!$A$4:$B$15000,2,FALSE),0)</f>
        <v>0.1265</v>
      </c>
      <c r="E1466" s="14">
        <f t="shared" ca="1" si="425"/>
        <v>1.0004727899999999</v>
      </c>
      <c r="F1466" s="14">
        <f ca="1">(TRUNC(PRODUCT($E$12:$E1465),16))</f>
        <v>1.34333250094402</v>
      </c>
      <c r="G1466" s="14">
        <f t="shared" ca="1" si="426"/>
        <v>1.33762996239785</v>
      </c>
      <c r="H1466" s="14">
        <f t="shared" ca="1" si="427"/>
        <v>1.00426317</v>
      </c>
      <c r="I1466" s="13">
        <f t="shared" si="439"/>
        <v>2.1000000000000001E-2</v>
      </c>
      <c r="J1466" s="33">
        <f t="shared" si="428"/>
        <v>45201</v>
      </c>
      <c r="K1466" s="2">
        <f t="shared" si="429"/>
        <v>9</v>
      </c>
      <c r="L1466" s="17">
        <f t="shared" si="430"/>
        <v>9</v>
      </c>
      <c r="M1466" s="12">
        <f t="shared" si="431"/>
        <v>1.0007425089999999</v>
      </c>
      <c r="N1466" s="12">
        <f t="shared" ca="1" si="432"/>
        <v>1.005008844</v>
      </c>
      <c r="O1466" s="17">
        <f t="shared" si="433"/>
        <v>0</v>
      </c>
      <c r="P1466" s="14">
        <f t="shared" ca="1" si="434"/>
        <v>5.0088439999999999</v>
      </c>
      <c r="Q1466" s="21">
        <f t="shared" si="437"/>
        <v>0</v>
      </c>
      <c r="R1466" s="14">
        <f t="shared" si="440"/>
        <v>0</v>
      </c>
      <c r="S1466" s="4" t="str">
        <f t="shared" si="435"/>
        <v>J=</v>
      </c>
      <c r="T1466" s="33">
        <f t="shared" si="436"/>
        <v>45383</v>
      </c>
      <c r="U1466" s="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</row>
    <row r="1467" spans="1:148" x14ac:dyDescent="0.15">
      <c r="A1467" s="41">
        <f t="shared" si="438"/>
        <v>45216</v>
      </c>
      <c r="B1467" s="15">
        <f t="shared" ca="1" si="423"/>
        <v>1005.56692299</v>
      </c>
      <c r="C1467" s="14">
        <f t="shared" si="424"/>
        <v>1000</v>
      </c>
      <c r="D1467" s="13">
        <f ca="1">IF(A1467&lt;$B$1,VLOOKUP(A1467,[1]DI!$A$4:$B$15000,2,FALSE),0)</f>
        <v>0.1265</v>
      </c>
      <c r="E1467" s="14">
        <f t="shared" ca="1" si="425"/>
        <v>1.0004727899999999</v>
      </c>
      <c r="F1467" s="14">
        <f ca="1">(TRUNC(PRODUCT($E$12:$E1466),16))</f>
        <v>1.34396761511714</v>
      </c>
      <c r="G1467" s="14">
        <f t="shared" ca="1" si="426"/>
        <v>1.33762996239785</v>
      </c>
      <c r="H1467" s="14">
        <f t="shared" ca="1" si="427"/>
        <v>1.0047379700000001</v>
      </c>
      <c r="I1467" s="13">
        <f t="shared" si="439"/>
        <v>2.1000000000000001E-2</v>
      </c>
      <c r="J1467" s="33">
        <f t="shared" si="428"/>
        <v>45201</v>
      </c>
      <c r="K1467" s="2">
        <f t="shared" si="429"/>
        <v>10</v>
      </c>
      <c r="L1467" s="17">
        <f t="shared" si="430"/>
        <v>10</v>
      </c>
      <c r="M1467" s="12">
        <f t="shared" si="431"/>
        <v>1.0008250439999999</v>
      </c>
      <c r="N1467" s="12">
        <f t="shared" ca="1" si="432"/>
        <v>1.0055669229999999</v>
      </c>
      <c r="O1467" s="17">
        <f t="shared" si="433"/>
        <v>0</v>
      </c>
      <c r="P1467" s="14">
        <f t="shared" ca="1" si="434"/>
        <v>5.5669229900000001</v>
      </c>
      <c r="Q1467" s="21">
        <f t="shared" si="437"/>
        <v>0</v>
      </c>
      <c r="R1467" s="14">
        <f t="shared" si="440"/>
        <v>0</v>
      </c>
      <c r="S1467" s="4" t="str">
        <f t="shared" si="435"/>
        <v>J=</v>
      </c>
      <c r="T1467" s="33">
        <f t="shared" si="436"/>
        <v>45383</v>
      </c>
      <c r="U1467" s="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</row>
    <row r="1468" spans="1:148" x14ac:dyDescent="0.15">
      <c r="A1468" s="41">
        <f t="shared" si="438"/>
        <v>45217</v>
      </c>
      <c r="B1468" s="15">
        <f t="shared" ca="1" si="423"/>
        <v>1006.12531699</v>
      </c>
      <c r="C1468" s="14">
        <f t="shared" si="424"/>
        <v>1000</v>
      </c>
      <c r="D1468" s="13">
        <f ca="1">IF(A1468&lt;$B$1,VLOOKUP(A1468,[1]DI!$A$4:$B$15000,2,FALSE),0)</f>
        <v>0.1265</v>
      </c>
      <c r="E1468" s="14">
        <f t="shared" ca="1" si="425"/>
        <v>1.0004727899999999</v>
      </c>
      <c r="F1468" s="14">
        <f ca="1">(TRUNC(PRODUCT($E$12:$E1467),16))</f>
        <v>1.34460302956589</v>
      </c>
      <c r="G1468" s="14">
        <f t="shared" ca="1" si="426"/>
        <v>1.33762996239785</v>
      </c>
      <c r="H1468" s="14">
        <f t="shared" ca="1" si="427"/>
        <v>1.0052129999999999</v>
      </c>
      <c r="I1468" s="13">
        <f t="shared" si="439"/>
        <v>2.1000000000000001E-2</v>
      </c>
      <c r="J1468" s="33">
        <f t="shared" si="428"/>
        <v>45201</v>
      </c>
      <c r="K1468" s="2">
        <f t="shared" si="429"/>
        <v>11</v>
      </c>
      <c r="L1468" s="17">
        <f t="shared" si="430"/>
        <v>11</v>
      </c>
      <c r="M1468" s="12">
        <f t="shared" si="431"/>
        <v>1.0009075860000001</v>
      </c>
      <c r="N1468" s="12">
        <f t="shared" ca="1" si="432"/>
        <v>1.006125317</v>
      </c>
      <c r="O1468" s="17">
        <f t="shared" si="433"/>
        <v>0</v>
      </c>
      <c r="P1468" s="14">
        <f t="shared" ca="1" si="434"/>
        <v>6.12531699</v>
      </c>
      <c r="Q1468" s="21">
        <f t="shared" si="437"/>
        <v>0</v>
      </c>
      <c r="R1468" s="14">
        <f t="shared" si="440"/>
        <v>0</v>
      </c>
      <c r="S1468" s="4" t="str">
        <f t="shared" si="435"/>
        <v>J=</v>
      </c>
      <c r="T1468" s="33">
        <f t="shared" si="436"/>
        <v>45383</v>
      </c>
      <c r="U1468" s="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</row>
    <row r="1469" spans="1:148" x14ac:dyDescent="0.15">
      <c r="A1469" s="41">
        <f t="shared" si="438"/>
        <v>45218</v>
      </c>
      <c r="B1469" s="15">
        <f t="shared" ca="1" si="423"/>
        <v>1006.68402699</v>
      </c>
      <c r="C1469" s="14">
        <f t="shared" si="424"/>
        <v>1000</v>
      </c>
      <c r="D1469" s="13">
        <f ca="1">IF(A1469&lt;$B$1,VLOOKUP(A1469,[1]DI!$A$4:$B$15000,2,FALSE),0)</f>
        <v>0.1265</v>
      </c>
      <c r="E1469" s="14">
        <f t="shared" ca="1" si="425"/>
        <v>1.0004727899999999</v>
      </c>
      <c r="F1469" s="14">
        <f ca="1">(TRUNC(PRODUCT($E$12:$E1468),16))</f>
        <v>1.34523874443224</v>
      </c>
      <c r="G1469" s="14">
        <f t="shared" ca="1" si="426"/>
        <v>1.33762996239785</v>
      </c>
      <c r="H1469" s="14">
        <f t="shared" ca="1" si="427"/>
        <v>1.0056882599999999</v>
      </c>
      <c r="I1469" s="13">
        <f t="shared" si="439"/>
        <v>2.1000000000000001E-2</v>
      </c>
      <c r="J1469" s="33">
        <f t="shared" si="428"/>
        <v>45201</v>
      </c>
      <c r="K1469" s="2">
        <f t="shared" si="429"/>
        <v>12</v>
      </c>
      <c r="L1469" s="17">
        <f t="shared" si="430"/>
        <v>12</v>
      </c>
      <c r="M1469" s="12">
        <f t="shared" si="431"/>
        <v>1.0009901349999999</v>
      </c>
      <c r="N1469" s="12">
        <f t="shared" ca="1" si="432"/>
        <v>1.0066840269999999</v>
      </c>
      <c r="O1469" s="17">
        <f t="shared" si="433"/>
        <v>0</v>
      </c>
      <c r="P1469" s="14">
        <f t="shared" ca="1" si="434"/>
        <v>6.6840269899999996</v>
      </c>
      <c r="Q1469" s="21">
        <f t="shared" si="437"/>
        <v>0</v>
      </c>
      <c r="R1469" s="14">
        <f t="shared" si="440"/>
        <v>0</v>
      </c>
      <c r="S1469" s="4" t="str">
        <f t="shared" si="435"/>
        <v>J=</v>
      </c>
      <c r="T1469" s="33">
        <f t="shared" si="436"/>
        <v>45383</v>
      </c>
      <c r="U1469" s="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</row>
    <row r="1470" spans="1:148" x14ac:dyDescent="0.15">
      <c r="A1470" s="41">
        <f t="shared" si="438"/>
        <v>45219</v>
      </c>
      <c r="B1470" s="15">
        <f t="shared" ca="1" si="423"/>
        <v>1007.2430419999999</v>
      </c>
      <c r="C1470" s="14">
        <f t="shared" si="424"/>
        <v>1000</v>
      </c>
      <c r="D1470" s="13">
        <f ca="1">IF(A1470&lt;$B$1,VLOOKUP(A1470,[1]DI!$A$4:$B$15000,2,FALSE),0)</f>
        <v>0.1265</v>
      </c>
      <c r="E1470" s="14">
        <f t="shared" ca="1" si="425"/>
        <v>1.0004727899999999</v>
      </c>
      <c r="F1470" s="14">
        <f ca="1">(TRUNC(PRODUCT($E$12:$E1469),16))</f>
        <v>1.3458747598582199</v>
      </c>
      <c r="G1470" s="14">
        <f t="shared" ca="1" si="426"/>
        <v>1.33762996239785</v>
      </c>
      <c r="H1470" s="14">
        <f t="shared" ca="1" si="427"/>
        <v>1.0061637400000001</v>
      </c>
      <c r="I1470" s="13">
        <f t="shared" si="439"/>
        <v>2.1000000000000001E-2</v>
      </c>
      <c r="J1470" s="33">
        <f t="shared" si="428"/>
        <v>45201</v>
      </c>
      <c r="K1470" s="2">
        <f t="shared" si="429"/>
        <v>13</v>
      </c>
      <c r="L1470" s="17">
        <f t="shared" si="430"/>
        <v>13</v>
      </c>
      <c r="M1470" s="12">
        <f t="shared" si="431"/>
        <v>1.00107269</v>
      </c>
      <c r="N1470" s="12">
        <f t="shared" ca="1" si="432"/>
        <v>1.007243042</v>
      </c>
      <c r="O1470" s="17">
        <f t="shared" si="433"/>
        <v>0</v>
      </c>
      <c r="P1470" s="14">
        <f t="shared" ca="1" si="434"/>
        <v>7.243042</v>
      </c>
      <c r="Q1470" s="21">
        <f t="shared" si="437"/>
        <v>0</v>
      </c>
      <c r="R1470" s="14">
        <f t="shared" si="440"/>
        <v>0</v>
      </c>
      <c r="S1470" s="4" t="str">
        <f t="shared" si="435"/>
        <v>J=</v>
      </c>
      <c r="T1470" s="33">
        <f t="shared" si="436"/>
        <v>45383</v>
      </c>
      <c r="U1470" s="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</row>
    <row r="1471" spans="1:148" x14ac:dyDescent="0.15">
      <c r="A1471" s="41">
        <f t="shared" si="438"/>
        <v>45220</v>
      </c>
      <c r="B1471" s="15">
        <f t="shared" ca="1" si="423"/>
        <v>1007.802362</v>
      </c>
      <c r="C1471" s="14">
        <f t="shared" si="424"/>
        <v>1000</v>
      </c>
      <c r="D1471" s="13">
        <f ca="1">IF(A1471&lt;$B$1,VLOOKUP(A1471,[1]DI!$A$4:$B$15000,2,FALSE),0)</f>
        <v>0</v>
      </c>
      <c r="E1471" s="14">
        <f t="shared" ca="1" si="425"/>
        <v>1</v>
      </c>
      <c r="F1471" s="14">
        <f ca="1">(TRUNC(PRODUCT($E$12:$E1470),16))</f>
        <v>1.34651107598593</v>
      </c>
      <c r="G1471" s="14">
        <f t="shared" ca="1" si="426"/>
        <v>1.33762996239785</v>
      </c>
      <c r="H1471" s="14">
        <f t="shared" ca="1" si="427"/>
        <v>1.0066394400000001</v>
      </c>
      <c r="I1471" s="13">
        <f t="shared" si="439"/>
        <v>2.1000000000000001E-2</v>
      </c>
      <c r="J1471" s="33">
        <f t="shared" si="428"/>
        <v>45201</v>
      </c>
      <c r="K1471" s="2">
        <f t="shared" si="429"/>
        <v>13</v>
      </c>
      <c r="L1471" s="17">
        <f t="shared" si="430"/>
        <v>14</v>
      </c>
      <c r="M1471" s="12">
        <f t="shared" si="431"/>
        <v>1.001155252</v>
      </c>
      <c r="N1471" s="12">
        <f t="shared" ca="1" si="432"/>
        <v>1.0078023620000001</v>
      </c>
      <c r="O1471" s="17">
        <f t="shared" si="433"/>
        <v>0</v>
      </c>
      <c r="P1471" s="14">
        <f t="shared" ca="1" si="434"/>
        <v>7.8023619999999996</v>
      </c>
      <c r="Q1471" s="21">
        <f t="shared" si="437"/>
        <v>0</v>
      </c>
      <c r="R1471" s="14">
        <f t="shared" si="440"/>
        <v>0</v>
      </c>
      <c r="S1471" s="4" t="str">
        <f t="shared" si="435"/>
        <v>J=</v>
      </c>
      <c r="T1471" s="33">
        <f t="shared" si="436"/>
        <v>45383</v>
      </c>
      <c r="U1471" s="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</row>
    <row r="1472" spans="1:148" x14ac:dyDescent="0.15">
      <c r="A1472" s="41">
        <f t="shared" si="438"/>
        <v>45221</v>
      </c>
      <c r="B1472" s="15">
        <f t="shared" ca="1" si="423"/>
        <v>1007.802362</v>
      </c>
      <c r="C1472" s="14">
        <f t="shared" si="424"/>
        <v>1000</v>
      </c>
      <c r="D1472" s="13">
        <f ca="1">IF(A1472&lt;$B$1,VLOOKUP(A1472,[1]DI!$A$4:$B$15000,2,FALSE),0)</f>
        <v>0</v>
      </c>
      <c r="E1472" s="14">
        <f t="shared" ca="1" si="425"/>
        <v>1</v>
      </c>
      <c r="F1472" s="14">
        <f ca="1">(TRUNC(PRODUCT($E$12:$E1471),16))</f>
        <v>1.34651107598593</v>
      </c>
      <c r="G1472" s="14">
        <f t="shared" ca="1" si="426"/>
        <v>1.33762996239785</v>
      </c>
      <c r="H1472" s="14">
        <f t="shared" ca="1" si="427"/>
        <v>1.0066394400000001</v>
      </c>
      <c r="I1472" s="13">
        <f t="shared" si="439"/>
        <v>2.1000000000000001E-2</v>
      </c>
      <c r="J1472" s="33">
        <f t="shared" si="428"/>
        <v>45201</v>
      </c>
      <c r="K1472" s="2">
        <f t="shared" si="429"/>
        <v>13</v>
      </c>
      <c r="L1472" s="17">
        <f t="shared" si="430"/>
        <v>14</v>
      </c>
      <c r="M1472" s="12">
        <f t="shared" si="431"/>
        <v>1.001155252</v>
      </c>
      <c r="N1472" s="12">
        <f t="shared" ca="1" si="432"/>
        <v>1.0078023620000001</v>
      </c>
      <c r="O1472" s="17">
        <f t="shared" si="433"/>
        <v>0</v>
      </c>
      <c r="P1472" s="14">
        <f t="shared" ca="1" si="434"/>
        <v>7.8023619999999996</v>
      </c>
      <c r="Q1472" s="21">
        <f t="shared" si="437"/>
        <v>0</v>
      </c>
      <c r="R1472" s="14">
        <f t="shared" si="440"/>
        <v>0</v>
      </c>
      <c r="S1472" s="4" t="str">
        <f t="shared" si="435"/>
        <v>J=</v>
      </c>
      <c r="T1472" s="33">
        <f t="shared" si="436"/>
        <v>45383</v>
      </c>
      <c r="U1472" s="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</row>
    <row r="1473" spans="1:148" x14ac:dyDescent="0.15">
      <c r="A1473" s="41">
        <f t="shared" si="438"/>
        <v>45222</v>
      </c>
      <c r="B1473" s="15">
        <f t="shared" ref="B1473:B1474" ca="1" si="441">IF(A1473&lt;=TODAY(),C1473+P1473,IF(AND(A1473&gt;TODAY(),A1473&lt;=$B$1),IF(VLOOKUP(TODAY(),$A$10:$D$5000,4,FALSE)=0,"n.d",C1473+P1473),"n.d"))</f>
        <v>1007.802362</v>
      </c>
      <c r="C1473" s="14">
        <f t="shared" ref="C1473:C1474" si="442">(C1472-R1472)</f>
        <v>1000</v>
      </c>
      <c r="D1473" s="13">
        <f ca="1">IF(A1473&lt;$B$1,VLOOKUP(A1473,[1]DI!$A$4:$B$15000,2,FALSE),0)</f>
        <v>0.1265</v>
      </c>
      <c r="E1473" s="14">
        <f t="shared" ref="E1473:E1474" ca="1" si="443">ROUND(((1+D1473)^(1/252)),8)</f>
        <v>1.0004727899999999</v>
      </c>
      <c r="F1473" s="14">
        <f ca="1">(TRUNC(PRODUCT($E$12:$E1472),16))</f>
        <v>1.34651107598593</v>
      </c>
      <c r="G1473" s="14">
        <f t="shared" ref="G1473:G1474" ca="1" si="444">IF(O1472&gt;0,F1472,G1472)</f>
        <v>1.33762996239785</v>
      </c>
      <c r="H1473" s="14">
        <f t="shared" ref="H1473:H1474" ca="1" si="445">ROUND(F1473/G1473,8)</f>
        <v>1.0066394400000001</v>
      </c>
      <c r="I1473" s="13">
        <f t="shared" si="439"/>
        <v>2.1000000000000001E-2</v>
      </c>
      <c r="J1473" s="33">
        <f t="shared" ref="J1473:J1474" si="446">IF(O1472&gt;0,VLOOKUP(O1472,W$12:AG$150,2),J1472)</f>
        <v>45201</v>
      </c>
      <c r="K1473" s="2">
        <f t="shared" ref="K1473:K1474" si="447">IF(A1473&gt;J1473,IF(NETWORKDAYS(J1473,A1473,$W$160:$W$544)-1=0,1,NETWORKDAYS(J1473,A1473,$W$160:$W$544)-1),0)</f>
        <v>14</v>
      </c>
      <c r="L1473" s="17">
        <f t="shared" ref="L1473:L1474" si="448">IF(AND(K1473=1,K1472=1),1,IF(K1473&gt;0,IF(K1473=K1472,K1473+1,K1473),0))</f>
        <v>14</v>
      </c>
      <c r="M1473" s="12">
        <f t="shared" ref="M1473:M1474" si="449">ROUND((I1473+1)^(L1473/252),9)</f>
        <v>1.001155252</v>
      </c>
      <c r="N1473" s="12">
        <f t="shared" ref="N1473:N1474" ca="1" si="450">ROUND(H1473*M1473,9)</f>
        <v>1.0078023620000001</v>
      </c>
      <c r="O1473" s="17">
        <f t="shared" ref="O1473:O1474" si="451">IF(VLOOKUP(A1473,X$12:AE$150,8)=VLOOKUP(A1472,X$12:AE$150,8),0,VLOOKUP(A1473,X$12:AE$150,8))</f>
        <v>0</v>
      </c>
      <c r="P1473" s="14">
        <f t="shared" ref="P1473:P1474" ca="1" si="452">TRUNC(((N1473-1)*C1473),8)</f>
        <v>7.8023619999999996</v>
      </c>
      <c r="Q1473" s="21">
        <f t="shared" si="437"/>
        <v>0</v>
      </c>
      <c r="R1473" s="14">
        <f t="shared" si="440"/>
        <v>0</v>
      </c>
      <c r="S1473" s="4" t="str">
        <f t="shared" ref="S1473:S1474" si="453">IF(O1472&gt;0,VLOOKUP(O1472,W$12:AG$150,10),S1472)</f>
        <v>J=</v>
      </c>
      <c r="T1473" s="33">
        <f t="shared" ref="T1473:T1474" si="454">IF(O1472&gt;0,VLOOKUP(O1472,W$12:AG$150,11),T1472)</f>
        <v>45383</v>
      </c>
      <c r="U1473" s="22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</row>
    <row r="1474" spans="1:148" x14ac:dyDescent="0.15">
      <c r="A1474" s="41">
        <f t="shared" si="438"/>
        <v>45223</v>
      </c>
      <c r="B1474" s="15">
        <f t="shared" ca="1" si="441"/>
        <v>1008.36199899</v>
      </c>
      <c r="C1474" s="14">
        <f t="shared" si="442"/>
        <v>1000</v>
      </c>
      <c r="D1474" s="13">
        <f ca="1">IF(A1474&lt;$B$1,VLOOKUP(A1474,[1]DI!$A$4:$B$15000,2,FALSE),0)</f>
        <v>0.1265</v>
      </c>
      <c r="E1474" s="14">
        <f t="shared" ca="1" si="443"/>
        <v>1.0004727899999999</v>
      </c>
      <c r="F1474" s="14">
        <f ca="1">(TRUNC(PRODUCT($E$12:$E1473),16))</f>
        <v>1.3471476929575401</v>
      </c>
      <c r="G1474" s="14">
        <f t="shared" ca="1" si="444"/>
        <v>1.33762996239785</v>
      </c>
      <c r="H1474" s="14">
        <f t="shared" ca="1" si="445"/>
        <v>1.00711537</v>
      </c>
      <c r="I1474" s="13">
        <f t="shared" si="439"/>
        <v>2.1000000000000001E-2</v>
      </c>
      <c r="J1474" s="33">
        <f t="shared" si="446"/>
        <v>45201</v>
      </c>
      <c r="K1474" s="2">
        <f t="shared" si="447"/>
        <v>15</v>
      </c>
      <c r="L1474" s="17">
        <f t="shared" si="448"/>
        <v>15</v>
      </c>
      <c r="M1474" s="12">
        <f t="shared" si="449"/>
        <v>1.0012378209999999</v>
      </c>
      <c r="N1474" s="12">
        <f t="shared" ca="1" si="450"/>
        <v>1.0083619989999999</v>
      </c>
      <c r="O1474" s="17">
        <f t="shared" si="451"/>
        <v>0</v>
      </c>
      <c r="P1474" s="14">
        <f t="shared" ca="1" si="452"/>
        <v>8.36199899</v>
      </c>
      <c r="Q1474" s="21">
        <f t="shared" si="437"/>
        <v>0</v>
      </c>
      <c r="R1474" s="14">
        <f t="shared" si="440"/>
        <v>0</v>
      </c>
      <c r="S1474" s="4" t="str">
        <f t="shared" si="453"/>
        <v>J=</v>
      </c>
      <c r="T1474" s="33">
        <f t="shared" si="454"/>
        <v>45383</v>
      </c>
      <c r="U1474" s="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</row>
    <row r="1475" spans="1:148" x14ac:dyDescent="0.15">
      <c r="A1475" s="41">
        <f t="shared" si="438"/>
        <v>45224</v>
      </c>
      <c r="B1475" s="15">
        <f t="shared" ref="B1475:B1538" ca="1" si="455">IF(A1475&lt;=TODAY(),C1475+P1475,IF(AND(A1475&gt;TODAY(),A1475&lt;=$B$1),IF(VLOOKUP(TODAY(),$A$10:$D$5000,4,FALSE)=0,"n.d",C1475+P1475),"n.d"))</f>
        <v>1008.9219409999999</v>
      </c>
      <c r="C1475" s="14">
        <f t="shared" ref="C1475:C1538" si="456">(C1474-R1474)</f>
        <v>1000</v>
      </c>
      <c r="D1475" s="13">
        <f ca="1">IF(A1475&lt;$B$1,VLOOKUP(A1475,[1]DI!$A$4:$B$15000,2,FALSE),0)</f>
        <v>0.1265</v>
      </c>
      <c r="E1475" s="14">
        <f t="shared" ref="E1475:E1538" ca="1" si="457">ROUND(((1+D1475)^(1/252)),8)</f>
        <v>1.0004727899999999</v>
      </c>
      <c r="F1475" s="14">
        <f ca="1">(TRUNC(PRODUCT($E$12:$E1474),16))</f>
        <v>1.3477846109153</v>
      </c>
      <c r="G1475" s="14">
        <f t="shared" ref="G1475:G1538" ca="1" si="458">IF(O1474&gt;0,F1474,G1474)</f>
        <v>1.33762996239785</v>
      </c>
      <c r="H1475" s="14">
        <f t="shared" ref="H1475:H1538" ca="1" si="459">ROUND(F1475/G1475,8)</f>
        <v>1.0075915200000001</v>
      </c>
      <c r="I1475" s="13">
        <f t="shared" si="439"/>
        <v>2.1000000000000001E-2</v>
      </c>
      <c r="J1475" s="33">
        <f t="shared" ref="J1475:J1538" si="460">IF(O1474&gt;0,VLOOKUP(O1474,W$12:AG$150,2),J1474)</f>
        <v>45201</v>
      </c>
      <c r="K1475" s="2">
        <f t="shared" ref="K1475:K1538" si="461">IF(A1475&gt;J1475,IF(NETWORKDAYS(J1475,A1475,$W$160:$W$544)-1=0,1,NETWORKDAYS(J1475,A1475,$W$160:$W$544)-1),0)</f>
        <v>16</v>
      </c>
      <c r="L1475" s="17">
        <f t="shared" ref="L1475:L1538" si="462">IF(AND(K1475=1,K1474=1),1,IF(K1475&gt;0,IF(K1475=K1474,K1475+1,K1475),0))</f>
        <v>16</v>
      </c>
      <c r="M1475" s="12">
        <f t="shared" ref="M1475:M1538" si="463">ROUND((I1475+1)^(L1475/252),9)</f>
        <v>1.001320397</v>
      </c>
      <c r="N1475" s="12">
        <f t="shared" ref="N1475:N1538" ca="1" si="464">ROUND(H1475*M1475,9)</f>
        <v>1.0089219410000001</v>
      </c>
      <c r="O1475" s="17">
        <f t="shared" ref="O1475:O1538" si="465">IF(VLOOKUP(A1475,X$12:AE$150,8)=VLOOKUP(A1474,X$12:AE$150,8),0,VLOOKUP(A1475,X$12:AE$150,8))</f>
        <v>0</v>
      </c>
      <c r="P1475" s="14">
        <f t="shared" ref="P1475:P1538" ca="1" si="466">TRUNC(((N1475-1)*C1475),8)</f>
        <v>8.9219410000000003</v>
      </c>
      <c r="Q1475" s="21">
        <f t="shared" si="437"/>
        <v>0</v>
      </c>
      <c r="R1475" s="14">
        <f t="shared" ref="R1475:R1538" si="467">IF(Q1475&gt;0,TRUNC(Q1475*C1475,8),0)</f>
        <v>0</v>
      </c>
      <c r="S1475" s="4" t="str">
        <f t="shared" ref="S1475:S1538" si="468">IF(O1474&gt;0,VLOOKUP(O1474,W$12:AG$150,10),S1474)</f>
        <v>J=</v>
      </c>
      <c r="T1475" s="33">
        <f t="shared" ref="T1475:T1538" si="469">IF(O1474&gt;0,VLOOKUP(O1474,W$12:AG$150,11),T1474)</f>
        <v>45383</v>
      </c>
      <c r="U1475" s="22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</row>
    <row r="1476" spans="1:148" x14ac:dyDescent="0.15">
      <c r="A1476" s="41">
        <f t="shared" si="438"/>
        <v>45225</v>
      </c>
      <c r="B1476" s="15">
        <f t="shared" ca="1" si="455"/>
        <v>1009.482199</v>
      </c>
      <c r="C1476" s="14">
        <f t="shared" si="456"/>
        <v>1000</v>
      </c>
      <c r="D1476" s="13">
        <f ca="1">IF(A1476&lt;$B$1,VLOOKUP(A1476,[1]DI!$A$4:$B$15000,2,FALSE),0)</f>
        <v>0.1265</v>
      </c>
      <c r="E1476" s="14">
        <f t="shared" ca="1" si="457"/>
        <v>1.0004727899999999</v>
      </c>
      <c r="F1476" s="14">
        <f ca="1">(TRUNC(PRODUCT($E$12:$E1475),16))</f>
        <v>1.3484218300014901</v>
      </c>
      <c r="G1476" s="14">
        <f t="shared" ca="1" si="458"/>
        <v>1.33762996239785</v>
      </c>
      <c r="H1476" s="14">
        <f t="shared" ca="1" si="459"/>
        <v>1.0080678999999999</v>
      </c>
      <c r="I1476" s="13">
        <f t="shared" si="439"/>
        <v>2.1000000000000001E-2</v>
      </c>
      <c r="J1476" s="33">
        <f t="shared" si="460"/>
        <v>45201</v>
      </c>
      <c r="K1476" s="2">
        <f t="shared" si="461"/>
        <v>17</v>
      </c>
      <c r="L1476" s="17">
        <f t="shared" si="462"/>
        <v>17</v>
      </c>
      <c r="M1476" s="12">
        <f t="shared" si="463"/>
        <v>1.0014029799999999</v>
      </c>
      <c r="N1476" s="12">
        <f t="shared" ca="1" si="464"/>
        <v>1.009482199</v>
      </c>
      <c r="O1476" s="17">
        <f t="shared" si="465"/>
        <v>0</v>
      </c>
      <c r="P1476" s="14">
        <f t="shared" ca="1" si="466"/>
        <v>9.4821989999999996</v>
      </c>
      <c r="Q1476" s="21">
        <f t="shared" si="437"/>
        <v>0</v>
      </c>
      <c r="R1476" s="14">
        <f t="shared" si="467"/>
        <v>0</v>
      </c>
      <c r="S1476" s="4" t="str">
        <f t="shared" si="468"/>
        <v>J=</v>
      </c>
      <c r="T1476" s="33">
        <f t="shared" si="469"/>
        <v>45383</v>
      </c>
      <c r="U1476" s="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</row>
    <row r="1477" spans="1:148" x14ac:dyDescent="0.15">
      <c r="A1477" s="41">
        <f t="shared" si="438"/>
        <v>45226</v>
      </c>
      <c r="B1477" s="15">
        <f t="shared" ca="1" si="455"/>
        <v>1010.042772</v>
      </c>
      <c r="C1477" s="14">
        <f t="shared" si="456"/>
        <v>1000</v>
      </c>
      <c r="D1477" s="13">
        <f ca="1">IF(A1477&lt;$B$1,VLOOKUP(A1477,[1]DI!$A$4:$B$15000,2,FALSE),0)</f>
        <v>0.1265</v>
      </c>
      <c r="E1477" s="14">
        <f t="shared" ca="1" si="457"/>
        <v>1.0004727899999999</v>
      </c>
      <c r="F1477" s="14">
        <f ca="1">(TRUNC(PRODUCT($E$12:$E1476),16))</f>
        <v>1.3490593503585</v>
      </c>
      <c r="G1477" s="14">
        <f t="shared" ca="1" si="458"/>
        <v>1.33762996239785</v>
      </c>
      <c r="H1477" s="14">
        <f t="shared" ca="1" si="459"/>
        <v>1.0085445099999999</v>
      </c>
      <c r="I1477" s="13">
        <f t="shared" si="439"/>
        <v>2.1000000000000001E-2</v>
      </c>
      <c r="J1477" s="33">
        <f t="shared" si="460"/>
        <v>45201</v>
      </c>
      <c r="K1477" s="2">
        <f t="shared" si="461"/>
        <v>18</v>
      </c>
      <c r="L1477" s="17">
        <f t="shared" si="462"/>
        <v>18</v>
      </c>
      <c r="M1477" s="12">
        <f t="shared" si="463"/>
        <v>1.001485569</v>
      </c>
      <c r="N1477" s="12">
        <f t="shared" ca="1" si="464"/>
        <v>1.010042772</v>
      </c>
      <c r="O1477" s="17">
        <f t="shared" si="465"/>
        <v>0</v>
      </c>
      <c r="P1477" s="14">
        <f t="shared" ca="1" si="466"/>
        <v>10.042771999999999</v>
      </c>
      <c r="Q1477" s="21">
        <f t="shared" si="437"/>
        <v>0</v>
      </c>
      <c r="R1477" s="14">
        <f t="shared" si="467"/>
        <v>0</v>
      </c>
      <c r="S1477" s="4" t="str">
        <f t="shared" si="468"/>
        <v>J=</v>
      </c>
      <c r="T1477" s="33">
        <f t="shared" si="469"/>
        <v>45383</v>
      </c>
      <c r="U1477" s="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</row>
    <row r="1478" spans="1:148" x14ac:dyDescent="0.15">
      <c r="A1478" s="41">
        <f t="shared" si="438"/>
        <v>45227</v>
      </c>
      <c r="B1478" s="15">
        <f t="shared" ca="1" si="455"/>
        <v>1010.603653</v>
      </c>
      <c r="C1478" s="14">
        <f t="shared" si="456"/>
        <v>1000</v>
      </c>
      <c r="D1478" s="13">
        <f ca="1">IF(A1478&lt;$B$1,VLOOKUP(A1478,[1]DI!$A$4:$B$15000,2,FALSE),0)</f>
        <v>0</v>
      </c>
      <c r="E1478" s="14">
        <f t="shared" ca="1" si="457"/>
        <v>1</v>
      </c>
      <c r="F1478" s="14">
        <f ca="1">(TRUNC(PRODUCT($E$12:$E1477),16))</f>
        <v>1.3496971721287501</v>
      </c>
      <c r="G1478" s="14">
        <f t="shared" ca="1" si="458"/>
        <v>1.33762996239785</v>
      </c>
      <c r="H1478" s="14">
        <f t="shared" ca="1" si="459"/>
        <v>1.0090213400000001</v>
      </c>
      <c r="I1478" s="13">
        <f t="shared" si="439"/>
        <v>2.1000000000000001E-2</v>
      </c>
      <c r="J1478" s="33">
        <f t="shared" si="460"/>
        <v>45201</v>
      </c>
      <c r="K1478" s="2">
        <f t="shared" si="461"/>
        <v>18</v>
      </c>
      <c r="L1478" s="17">
        <f t="shared" si="462"/>
        <v>19</v>
      </c>
      <c r="M1478" s="12">
        <f t="shared" si="463"/>
        <v>1.001568166</v>
      </c>
      <c r="N1478" s="12">
        <f t="shared" ca="1" si="464"/>
        <v>1.010603653</v>
      </c>
      <c r="O1478" s="17">
        <f t="shared" si="465"/>
        <v>0</v>
      </c>
      <c r="P1478" s="14">
        <f t="shared" ca="1" si="466"/>
        <v>10.603653</v>
      </c>
      <c r="Q1478" s="21">
        <f t="shared" si="437"/>
        <v>0</v>
      </c>
      <c r="R1478" s="14">
        <f t="shared" si="467"/>
        <v>0</v>
      </c>
      <c r="S1478" s="4" t="str">
        <f t="shared" si="468"/>
        <v>J=</v>
      </c>
      <c r="T1478" s="33">
        <f t="shared" si="469"/>
        <v>45383</v>
      </c>
      <c r="U1478" s="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</row>
    <row r="1479" spans="1:148" x14ac:dyDescent="0.15">
      <c r="A1479" s="41">
        <f t="shared" si="438"/>
        <v>45228</v>
      </c>
      <c r="B1479" s="15">
        <f t="shared" ca="1" si="455"/>
        <v>1010.603653</v>
      </c>
      <c r="C1479" s="14">
        <f t="shared" si="456"/>
        <v>1000</v>
      </c>
      <c r="D1479" s="13">
        <f ca="1">IF(A1479&lt;$B$1,VLOOKUP(A1479,[1]DI!$A$4:$B$15000,2,FALSE),0)</f>
        <v>0</v>
      </c>
      <c r="E1479" s="14">
        <f t="shared" ca="1" si="457"/>
        <v>1</v>
      </c>
      <c r="F1479" s="14">
        <f ca="1">(TRUNC(PRODUCT($E$12:$E1478),16))</f>
        <v>1.3496971721287501</v>
      </c>
      <c r="G1479" s="14">
        <f t="shared" ca="1" si="458"/>
        <v>1.33762996239785</v>
      </c>
      <c r="H1479" s="14">
        <f t="shared" ca="1" si="459"/>
        <v>1.0090213400000001</v>
      </c>
      <c r="I1479" s="13">
        <f t="shared" si="439"/>
        <v>2.1000000000000001E-2</v>
      </c>
      <c r="J1479" s="33">
        <f t="shared" si="460"/>
        <v>45201</v>
      </c>
      <c r="K1479" s="2">
        <f t="shared" si="461"/>
        <v>18</v>
      </c>
      <c r="L1479" s="17">
        <f t="shared" si="462"/>
        <v>19</v>
      </c>
      <c r="M1479" s="12">
        <f t="shared" si="463"/>
        <v>1.001568166</v>
      </c>
      <c r="N1479" s="12">
        <f t="shared" ca="1" si="464"/>
        <v>1.010603653</v>
      </c>
      <c r="O1479" s="17">
        <f t="shared" si="465"/>
        <v>0</v>
      </c>
      <c r="P1479" s="14">
        <f t="shared" ca="1" si="466"/>
        <v>10.603653</v>
      </c>
      <c r="Q1479" s="21">
        <f t="shared" si="437"/>
        <v>0</v>
      </c>
      <c r="R1479" s="14">
        <f t="shared" si="467"/>
        <v>0</v>
      </c>
      <c r="S1479" s="4" t="str">
        <f t="shared" si="468"/>
        <v>J=</v>
      </c>
      <c r="T1479" s="33">
        <f t="shared" si="469"/>
        <v>45383</v>
      </c>
      <c r="U1479" s="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</row>
    <row r="1480" spans="1:148" x14ac:dyDescent="0.15">
      <c r="A1480" s="41">
        <f t="shared" si="438"/>
        <v>45229</v>
      </c>
      <c r="B1480" s="15">
        <f t="shared" ca="1" si="455"/>
        <v>1010.603653</v>
      </c>
      <c r="C1480" s="14">
        <f t="shared" si="456"/>
        <v>1000</v>
      </c>
      <c r="D1480" s="13">
        <f ca="1">IF(A1480&lt;$B$1,VLOOKUP(A1480,[1]DI!$A$4:$B$15000,2,FALSE),0)</f>
        <v>0.1265</v>
      </c>
      <c r="E1480" s="14">
        <f t="shared" ca="1" si="457"/>
        <v>1.0004727899999999</v>
      </c>
      <c r="F1480" s="14">
        <f ca="1">(TRUNC(PRODUCT($E$12:$E1479),16))</f>
        <v>1.3496971721287501</v>
      </c>
      <c r="G1480" s="14">
        <f t="shared" ca="1" si="458"/>
        <v>1.33762996239785</v>
      </c>
      <c r="H1480" s="14">
        <f t="shared" ca="1" si="459"/>
        <v>1.0090213400000001</v>
      </c>
      <c r="I1480" s="13">
        <f t="shared" si="439"/>
        <v>2.1000000000000001E-2</v>
      </c>
      <c r="J1480" s="33">
        <f t="shared" si="460"/>
        <v>45201</v>
      </c>
      <c r="K1480" s="2">
        <f t="shared" si="461"/>
        <v>19</v>
      </c>
      <c r="L1480" s="17">
        <f t="shared" si="462"/>
        <v>19</v>
      </c>
      <c r="M1480" s="12">
        <f t="shared" si="463"/>
        <v>1.001568166</v>
      </c>
      <c r="N1480" s="12">
        <f t="shared" ca="1" si="464"/>
        <v>1.010603653</v>
      </c>
      <c r="O1480" s="17">
        <f t="shared" si="465"/>
        <v>0</v>
      </c>
      <c r="P1480" s="14">
        <f t="shared" ca="1" si="466"/>
        <v>10.603653</v>
      </c>
      <c r="Q1480" s="21">
        <f t="shared" si="437"/>
        <v>0</v>
      </c>
      <c r="R1480" s="14">
        <f t="shared" si="467"/>
        <v>0</v>
      </c>
      <c r="S1480" s="4" t="str">
        <f t="shared" si="468"/>
        <v>J=</v>
      </c>
      <c r="T1480" s="33">
        <f t="shared" si="469"/>
        <v>45383</v>
      </c>
      <c r="U1480" s="10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</row>
    <row r="1481" spans="1:148" x14ac:dyDescent="0.15">
      <c r="A1481" s="41">
        <f t="shared" si="438"/>
        <v>45230</v>
      </c>
      <c r="B1481" s="15">
        <f t="shared" ca="1" si="455"/>
        <v>1011.164839</v>
      </c>
      <c r="C1481" s="14">
        <f t="shared" si="456"/>
        <v>1000</v>
      </c>
      <c r="D1481" s="13">
        <f ca="1">IF(A1481&lt;$B$1,VLOOKUP(A1481,[1]DI!$A$4:$B$15000,2,FALSE),0)</f>
        <v>0.1265</v>
      </c>
      <c r="E1481" s="14">
        <f t="shared" ca="1" si="457"/>
        <v>1.0004727899999999</v>
      </c>
      <c r="F1481" s="14">
        <f ca="1">(TRUNC(PRODUCT($E$12:$E1480),16))</f>
        <v>1.3503352954547601</v>
      </c>
      <c r="G1481" s="14">
        <f t="shared" ca="1" si="458"/>
        <v>1.33762996239785</v>
      </c>
      <c r="H1481" s="14">
        <f t="shared" ca="1" si="459"/>
        <v>1.0094983900000001</v>
      </c>
      <c r="I1481" s="13">
        <f t="shared" si="439"/>
        <v>2.1000000000000001E-2</v>
      </c>
      <c r="J1481" s="33">
        <f t="shared" si="460"/>
        <v>45201</v>
      </c>
      <c r="K1481" s="2">
        <f t="shared" si="461"/>
        <v>20</v>
      </c>
      <c r="L1481" s="17">
        <f t="shared" si="462"/>
        <v>20</v>
      </c>
      <c r="M1481" s="12">
        <f t="shared" si="463"/>
        <v>1.0016507690000001</v>
      </c>
      <c r="N1481" s="12">
        <f t="shared" ca="1" si="464"/>
        <v>1.0111648390000001</v>
      </c>
      <c r="O1481" s="17">
        <f t="shared" si="465"/>
        <v>0</v>
      </c>
      <c r="P1481" s="14">
        <f t="shared" ca="1" si="466"/>
        <v>11.164839000000001</v>
      </c>
      <c r="Q1481" s="21">
        <f t="shared" si="437"/>
        <v>0</v>
      </c>
      <c r="R1481" s="14">
        <f t="shared" si="467"/>
        <v>0</v>
      </c>
      <c r="S1481" s="4" t="str">
        <f t="shared" si="468"/>
        <v>J=</v>
      </c>
      <c r="T1481" s="33">
        <f t="shared" si="469"/>
        <v>45383</v>
      </c>
      <c r="U1481" s="10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</row>
    <row r="1482" spans="1:148" x14ac:dyDescent="0.15">
      <c r="A1482" s="41">
        <f t="shared" si="438"/>
        <v>45231</v>
      </c>
      <c r="B1482" s="15">
        <f t="shared" ca="1" si="455"/>
        <v>1011.72634099</v>
      </c>
      <c r="C1482" s="14">
        <f t="shared" si="456"/>
        <v>1000</v>
      </c>
      <c r="D1482" s="13">
        <f ca="1">IF(A1482&lt;$B$1,VLOOKUP(A1482,[1]DI!$A$4:$B$15000,2,FALSE),0)</f>
        <v>0.1265</v>
      </c>
      <c r="E1482" s="14">
        <f t="shared" ca="1" si="457"/>
        <v>1.0004727899999999</v>
      </c>
      <c r="F1482" s="14">
        <f ca="1">(TRUNC(PRODUCT($E$12:$E1481),16))</f>
        <v>1.3509737204790999</v>
      </c>
      <c r="G1482" s="14">
        <f t="shared" ca="1" si="458"/>
        <v>1.33762996239785</v>
      </c>
      <c r="H1482" s="14">
        <f t="shared" ca="1" si="459"/>
        <v>1.00997567</v>
      </c>
      <c r="I1482" s="13">
        <f t="shared" si="439"/>
        <v>2.1000000000000001E-2</v>
      </c>
      <c r="J1482" s="33">
        <f t="shared" si="460"/>
        <v>45201</v>
      </c>
      <c r="K1482" s="2">
        <f t="shared" si="461"/>
        <v>21</v>
      </c>
      <c r="L1482" s="17">
        <f t="shared" si="462"/>
        <v>21</v>
      </c>
      <c r="M1482" s="12">
        <f t="shared" si="463"/>
        <v>1.001733379</v>
      </c>
      <c r="N1482" s="12">
        <f t="shared" ca="1" si="464"/>
        <v>1.0117263409999999</v>
      </c>
      <c r="O1482" s="17">
        <f t="shared" si="465"/>
        <v>0</v>
      </c>
      <c r="P1482" s="14">
        <f t="shared" ca="1" si="466"/>
        <v>11.726340990000001</v>
      </c>
      <c r="Q1482" s="21">
        <f t="shared" si="437"/>
        <v>0</v>
      </c>
      <c r="R1482" s="14">
        <f t="shared" si="467"/>
        <v>0</v>
      </c>
      <c r="S1482" s="4" t="str">
        <f t="shared" si="468"/>
        <v>J=</v>
      </c>
      <c r="T1482" s="33">
        <f t="shared" si="469"/>
        <v>45383</v>
      </c>
      <c r="U1482" s="10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</row>
    <row r="1483" spans="1:148" x14ac:dyDescent="0.15">
      <c r="A1483" s="41">
        <f t="shared" si="438"/>
        <v>45232</v>
      </c>
      <c r="B1483" s="15">
        <f t="shared" ca="1" si="455"/>
        <v>1012.2881589900001</v>
      </c>
      <c r="C1483" s="14">
        <f t="shared" si="456"/>
        <v>1000</v>
      </c>
      <c r="D1483" s="13">
        <f ca="1">IF(A1483&lt;$B$1,VLOOKUP(A1483,[1]DI!$A$4:$B$15000,2,FALSE),0)</f>
        <v>0</v>
      </c>
      <c r="E1483" s="14">
        <f t="shared" ca="1" si="457"/>
        <v>1</v>
      </c>
      <c r="F1483" s="14">
        <f ca="1">(TRUNC(PRODUCT($E$12:$E1482),16))</f>
        <v>1.35161244734441</v>
      </c>
      <c r="G1483" s="14">
        <f t="shared" ca="1" si="458"/>
        <v>1.33762996239785</v>
      </c>
      <c r="H1483" s="14">
        <f t="shared" ca="1" si="459"/>
        <v>1.0104531800000001</v>
      </c>
      <c r="I1483" s="13">
        <f t="shared" si="439"/>
        <v>2.1000000000000001E-2</v>
      </c>
      <c r="J1483" s="33">
        <f t="shared" si="460"/>
        <v>45201</v>
      </c>
      <c r="K1483" s="2">
        <f t="shared" si="461"/>
        <v>21</v>
      </c>
      <c r="L1483" s="17">
        <f t="shared" si="462"/>
        <v>22</v>
      </c>
      <c r="M1483" s="12">
        <f t="shared" si="463"/>
        <v>1.0018159959999999</v>
      </c>
      <c r="N1483" s="12">
        <f t="shared" ca="1" si="464"/>
        <v>1.0122881589999999</v>
      </c>
      <c r="O1483" s="17">
        <f t="shared" si="465"/>
        <v>0</v>
      </c>
      <c r="P1483" s="14">
        <f t="shared" ca="1" si="466"/>
        <v>12.288158989999999</v>
      </c>
      <c r="Q1483" s="21">
        <f t="shared" si="437"/>
        <v>0</v>
      </c>
      <c r="R1483" s="14">
        <f t="shared" si="467"/>
        <v>0</v>
      </c>
      <c r="S1483" s="4" t="str">
        <f t="shared" si="468"/>
        <v>J=</v>
      </c>
      <c r="T1483" s="33">
        <f t="shared" si="469"/>
        <v>45383</v>
      </c>
      <c r="U1483" s="10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</row>
    <row r="1484" spans="1:148" x14ac:dyDescent="0.15">
      <c r="A1484" s="41">
        <f t="shared" si="438"/>
        <v>45233</v>
      </c>
      <c r="B1484" s="15">
        <f t="shared" ca="1" si="455"/>
        <v>1012.2881589900001</v>
      </c>
      <c r="C1484" s="14">
        <f t="shared" si="456"/>
        <v>1000</v>
      </c>
      <c r="D1484" s="13">
        <f ca="1">IF(A1484&lt;$B$1,VLOOKUP(A1484,[1]DI!$A$4:$B$15000,2,FALSE),0)</f>
        <v>0.1215</v>
      </c>
      <c r="E1484" s="14">
        <f t="shared" ca="1" si="457"/>
        <v>1.00045513</v>
      </c>
      <c r="F1484" s="14">
        <f ca="1">(TRUNC(PRODUCT($E$12:$E1483),16))</f>
        <v>1.35161244734441</v>
      </c>
      <c r="G1484" s="14">
        <f t="shared" ca="1" si="458"/>
        <v>1.33762996239785</v>
      </c>
      <c r="H1484" s="14">
        <f t="shared" ca="1" si="459"/>
        <v>1.0104531800000001</v>
      </c>
      <c r="I1484" s="13">
        <f t="shared" si="439"/>
        <v>2.1000000000000001E-2</v>
      </c>
      <c r="J1484" s="33">
        <f t="shared" si="460"/>
        <v>45201</v>
      </c>
      <c r="K1484" s="2">
        <f t="shared" si="461"/>
        <v>22</v>
      </c>
      <c r="L1484" s="17">
        <f t="shared" si="462"/>
        <v>22</v>
      </c>
      <c r="M1484" s="12">
        <f t="shared" si="463"/>
        <v>1.0018159959999999</v>
      </c>
      <c r="N1484" s="12">
        <f t="shared" ca="1" si="464"/>
        <v>1.0122881589999999</v>
      </c>
      <c r="O1484" s="17">
        <f t="shared" si="465"/>
        <v>0</v>
      </c>
      <c r="P1484" s="14">
        <f t="shared" ca="1" si="466"/>
        <v>12.288158989999999</v>
      </c>
      <c r="Q1484" s="21">
        <f t="shared" ref="Q1484:Q1547" si="470">IF($O1484&gt;0,VLOOKUP($O1484,$W$12:$AC$150,7),0)</f>
        <v>0</v>
      </c>
      <c r="R1484" s="14">
        <f t="shared" si="467"/>
        <v>0</v>
      </c>
      <c r="S1484" s="4" t="str">
        <f t="shared" si="468"/>
        <v>J=</v>
      </c>
      <c r="T1484" s="33">
        <f t="shared" si="469"/>
        <v>45383</v>
      </c>
      <c r="U1484" s="10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</row>
    <row r="1485" spans="1:148" x14ac:dyDescent="0.15">
      <c r="A1485" s="41">
        <f t="shared" ref="A1485:A1548" si="471">(A1484+1)</f>
        <v>45234</v>
      </c>
      <c r="B1485" s="15">
        <f t="shared" ca="1" si="455"/>
        <v>1012.832409</v>
      </c>
      <c r="C1485" s="14">
        <f t="shared" si="456"/>
        <v>1000</v>
      </c>
      <c r="D1485" s="13">
        <f ca="1">IF(A1485&lt;$B$1,VLOOKUP(A1485,[1]DI!$A$4:$B$15000,2,FALSE),0)</f>
        <v>0</v>
      </c>
      <c r="E1485" s="14">
        <f t="shared" ca="1" si="457"/>
        <v>1</v>
      </c>
      <c r="F1485" s="14">
        <f ca="1">(TRUNC(PRODUCT($E$12:$E1484),16))</f>
        <v>1.35222760671757</v>
      </c>
      <c r="G1485" s="14">
        <f t="shared" ca="1" si="458"/>
        <v>1.33762996239785</v>
      </c>
      <c r="H1485" s="14">
        <f t="shared" ca="1" si="459"/>
        <v>1.01091307</v>
      </c>
      <c r="I1485" s="13">
        <f t="shared" ref="I1485:I1548" si="472">I1484</f>
        <v>2.1000000000000001E-2</v>
      </c>
      <c r="J1485" s="33">
        <f t="shared" si="460"/>
        <v>45201</v>
      </c>
      <c r="K1485" s="2">
        <f t="shared" si="461"/>
        <v>22</v>
      </c>
      <c r="L1485" s="17">
        <f t="shared" si="462"/>
        <v>23</v>
      </c>
      <c r="M1485" s="12">
        <f t="shared" si="463"/>
        <v>1.0018986190000001</v>
      </c>
      <c r="N1485" s="12">
        <f t="shared" ca="1" si="464"/>
        <v>1.012832409</v>
      </c>
      <c r="O1485" s="17">
        <f t="shared" si="465"/>
        <v>0</v>
      </c>
      <c r="P1485" s="14">
        <f t="shared" ca="1" si="466"/>
        <v>12.832409</v>
      </c>
      <c r="Q1485" s="21">
        <f t="shared" si="470"/>
        <v>0</v>
      </c>
      <c r="R1485" s="14">
        <f t="shared" si="467"/>
        <v>0</v>
      </c>
      <c r="S1485" s="4" t="str">
        <f t="shared" si="468"/>
        <v>J=</v>
      </c>
      <c r="T1485" s="33">
        <f t="shared" si="469"/>
        <v>45383</v>
      </c>
      <c r="U1485" s="10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</row>
    <row r="1486" spans="1:148" x14ac:dyDescent="0.15">
      <c r="A1486" s="41">
        <f t="shared" si="471"/>
        <v>45235</v>
      </c>
      <c r="B1486" s="15">
        <f t="shared" ca="1" si="455"/>
        <v>1012.832409</v>
      </c>
      <c r="C1486" s="14">
        <f t="shared" si="456"/>
        <v>1000</v>
      </c>
      <c r="D1486" s="13">
        <f ca="1">IF(A1486&lt;$B$1,VLOOKUP(A1486,[1]DI!$A$4:$B$15000,2,FALSE),0)</f>
        <v>0</v>
      </c>
      <c r="E1486" s="14">
        <f t="shared" ca="1" si="457"/>
        <v>1</v>
      </c>
      <c r="F1486" s="14">
        <f ca="1">(TRUNC(PRODUCT($E$12:$E1485),16))</f>
        <v>1.35222760671757</v>
      </c>
      <c r="G1486" s="14">
        <f t="shared" ca="1" si="458"/>
        <v>1.33762996239785</v>
      </c>
      <c r="H1486" s="14">
        <f t="shared" ca="1" si="459"/>
        <v>1.01091307</v>
      </c>
      <c r="I1486" s="13">
        <f t="shared" si="472"/>
        <v>2.1000000000000001E-2</v>
      </c>
      <c r="J1486" s="33">
        <f t="shared" si="460"/>
        <v>45201</v>
      </c>
      <c r="K1486" s="2">
        <f t="shared" si="461"/>
        <v>22</v>
      </c>
      <c r="L1486" s="17">
        <f t="shared" si="462"/>
        <v>23</v>
      </c>
      <c r="M1486" s="12">
        <f t="shared" si="463"/>
        <v>1.0018986190000001</v>
      </c>
      <c r="N1486" s="12">
        <f t="shared" ca="1" si="464"/>
        <v>1.012832409</v>
      </c>
      <c r="O1486" s="17">
        <f t="shared" si="465"/>
        <v>0</v>
      </c>
      <c r="P1486" s="14">
        <f t="shared" ca="1" si="466"/>
        <v>12.832409</v>
      </c>
      <c r="Q1486" s="21">
        <f t="shared" si="470"/>
        <v>0</v>
      </c>
      <c r="R1486" s="14">
        <f t="shared" si="467"/>
        <v>0</v>
      </c>
      <c r="S1486" s="4" t="str">
        <f t="shared" si="468"/>
        <v>J=</v>
      </c>
      <c r="T1486" s="33">
        <f t="shared" si="469"/>
        <v>45383</v>
      </c>
      <c r="U1486" s="10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</row>
    <row r="1487" spans="1:148" x14ac:dyDescent="0.15">
      <c r="A1487" s="41">
        <f t="shared" si="471"/>
        <v>45236</v>
      </c>
      <c r="B1487" s="15">
        <f t="shared" ca="1" si="455"/>
        <v>1012.832409</v>
      </c>
      <c r="C1487" s="14">
        <f t="shared" si="456"/>
        <v>1000</v>
      </c>
      <c r="D1487" s="13">
        <f ca="1">IF(A1487&lt;$B$1,VLOOKUP(A1487,[1]DI!$A$4:$B$15000,2,FALSE),0)</f>
        <v>0.1215</v>
      </c>
      <c r="E1487" s="14">
        <f t="shared" ca="1" si="457"/>
        <v>1.00045513</v>
      </c>
      <c r="F1487" s="14">
        <f ca="1">(TRUNC(PRODUCT($E$12:$E1486),16))</f>
        <v>1.35222760671757</v>
      </c>
      <c r="G1487" s="14">
        <f t="shared" ca="1" si="458"/>
        <v>1.33762996239785</v>
      </c>
      <c r="H1487" s="14">
        <f t="shared" ca="1" si="459"/>
        <v>1.01091307</v>
      </c>
      <c r="I1487" s="13">
        <f t="shared" si="472"/>
        <v>2.1000000000000001E-2</v>
      </c>
      <c r="J1487" s="33">
        <f t="shared" si="460"/>
        <v>45201</v>
      </c>
      <c r="K1487" s="2">
        <f t="shared" si="461"/>
        <v>23</v>
      </c>
      <c r="L1487" s="17">
        <f t="shared" si="462"/>
        <v>23</v>
      </c>
      <c r="M1487" s="12">
        <f t="shared" si="463"/>
        <v>1.0018986190000001</v>
      </c>
      <c r="N1487" s="12">
        <f t="shared" ca="1" si="464"/>
        <v>1.012832409</v>
      </c>
      <c r="O1487" s="17">
        <f t="shared" si="465"/>
        <v>0</v>
      </c>
      <c r="P1487" s="14">
        <f t="shared" ca="1" si="466"/>
        <v>12.832409</v>
      </c>
      <c r="Q1487" s="21">
        <f t="shared" si="470"/>
        <v>0</v>
      </c>
      <c r="R1487" s="14">
        <f t="shared" si="467"/>
        <v>0</v>
      </c>
      <c r="S1487" s="4" t="str">
        <f t="shared" si="468"/>
        <v>J=</v>
      </c>
      <c r="T1487" s="33">
        <f t="shared" si="469"/>
        <v>45383</v>
      </c>
      <c r="U1487" s="10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</row>
    <row r="1488" spans="1:148" x14ac:dyDescent="0.15">
      <c r="A1488" s="41">
        <f t="shared" si="471"/>
        <v>45237</v>
      </c>
      <c r="B1488" s="15">
        <f t="shared" ca="1" si="455"/>
        <v>1013.37694299</v>
      </c>
      <c r="C1488" s="14">
        <f t="shared" si="456"/>
        <v>1000</v>
      </c>
      <c r="D1488" s="13">
        <f ca="1">IF(A1488&lt;$B$1,VLOOKUP(A1488,[1]DI!$A$4:$B$15000,2,FALSE),0)</f>
        <v>0.1215</v>
      </c>
      <c r="E1488" s="14">
        <f t="shared" ca="1" si="457"/>
        <v>1.00045513</v>
      </c>
      <c r="F1488" s="14">
        <f ca="1">(TRUNC(PRODUCT($E$12:$E1487),16))</f>
        <v>1.3528430460682099</v>
      </c>
      <c r="G1488" s="14">
        <f t="shared" ca="1" si="458"/>
        <v>1.33762996239785</v>
      </c>
      <c r="H1488" s="14">
        <f t="shared" ca="1" si="459"/>
        <v>1.01137316</v>
      </c>
      <c r="I1488" s="13">
        <f t="shared" si="472"/>
        <v>2.1000000000000001E-2</v>
      </c>
      <c r="J1488" s="33">
        <f t="shared" si="460"/>
        <v>45201</v>
      </c>
      <c r="K1488" s="2">
        <f t="shared" si="461"/>
        <v>24</v>
      </c>
      <c r="L1488" s="17">
        <f t="shared" si="462"/>
        <v>24</v>
      </c>
      <c r="M1488" s="12">
        <f t="shared" si="463"/>
        <v>1.00198125</v>
      </c>
      <c r="N1488" s="12">
        <f t="shared" ca="1" si="464"/>
        <v>1.0133769429999999</v>
      </c>
      <c r="O1488" s="17">
        <f t="shared" si="465"/>
        <v>0</v>
      </c>
      <c r="P1488" s="14">
        <f t="shared" ca="1" si="466"/>
        <v>13.37694299</v>
      </c>
      <c r="Q1488" s="21">
        <f t="shared" si="470"/>
        <v>0</v>
      </c>
      <c r="R1488" s="14">
        <f t="shared" si="467"/>
        <v>0</v>
      </c>
      <c r="S1488" s="4" t="str">
        <f t="shared" si="468"/>
        <v>J=</v>
      </c>
      <c r="T1488" s="33">
        <f t="shared" si="469"/>
        <v>45383</v>
      </c>
      <c r="U1488" s="10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</row>
    <row r="1489" spans="1:148" x14ac:dyDescent="0.15">
      <c r="A1489" s="41">
        <f t="shared" si="471"/>
        <v>45238</v>
      </c>
      <c r="B1489" s="15">
        <f t="shared" ca="1" si="455"/>
        <v>1013.92178</v>
      </c>
      <c r="C1489" s="14">
        <f t="shared" si="456"/>
        <v>1000</v>
      </c>
      <c r="D1489" s="13">
        <f ca="1">IF(A1489&lt;$B$1,VLOOKUP(A1489,[1]DI!$A$4:$B$15000,2,FALSE),0)</f>
        <v>0.1215</v>
      </c>
      <c r="E1489" s="14">
        <f t="shared" ca="1" si="457"/>
        <v>1.00045513</v>
      </c>
      <c r="F1489" s="14">
        <f ca="1">(TRUNC(PRODUCT($E$12:$E1488),16))</f>
        <v>1.35345876552377</v>
      </c>
      <c r="G1489" s="14">
        <f t="shared" ca="1" si="458"/>
        <v>1.33762996239785</v>
      </c>
      <c r="H1489" s="14">
        <f t="shared" ca="1" si="459"/>
        <v>1.01183347</v>
      </c>
      <c r="I1489" s="13">
        <f t="shared" si="472"/>
        <v>2.1000000000000001E-2</v>
      </c>
      <c r="J1489" s="33">
        <f t="shared" si="460"/>
        <v>45201</v>
      </c>
      <c r="K1489" s="2">
        <f t="shared" si="461"/>
        <v>25</v>
      </c>
      <c r="L1489" s="17">
        <f t="shared" si="462"/>
        <v>25</v>
      </c>
      <c r="M1489" s="12">
        <f t="shared" si="463"/>
        <v>1.002063887</v>
      </c>
      <c r="N1489" s="12">
        <f t="shared" ca="1" si="464"/>
        <v>1.01392178</v>
      </c>
      <c r="O1489" s="17">
        <f t="shared" si="465"/>
        <v>0</v>
      </c>
      <c r="P1489" s="14">
        <f t="shared" ca="1" si="466"/>
        <v>13.92178</v>
      </c>
      <c r="Q1489" s="21">
        <f t="shared" si="470"/>
        <v>0</v>
      </c>
      <c r="R1489" s="14">
        <f t="shared" si="467"/>
        <v>0</v>
      </c>
      <c r="S1489" s="4" t="str">
        <f t="shared" si="468"/>
        <v>J=</v>
      </c>
      <c r="T1489" s="33">
        <f t="shared" si="469"/>
        <v>45383</v>
      </c>
      <c r="U1489" s="10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</row>
    <row r="1490" spans="1:148" x14ac:dyDescent="0.15">
      <c r="A1490" s="41">
        <f t="shared" si="471"/>
        <v>45239</v>
      </c>
      <c r="B1490" s="15">
        <f t="shared" ca="1" si="455"/>
        <v>1014.46691</v>
      </c>
      <c r="C1490" s="14">
        <f t="shared" si="456"/>
        <v>1000</v>
      </c>
      <c r="D1490" s="13">
        <f ca="1">IF(A1490&lt;$B$1,VLOOKUP(A1490,[1]DI!$A$4:$B$15000,2,FALSE),0)</f>
        <v>0.1215</v>
      </c>
      <c r="E1490" s="14">
        <f t="shared" ca="1" si="457"/>
        <v>1.00045513</v>
      </c>
      <c r="F1490" s="14">
        <f ca="1">(TRUNC(PRODUCT($E$12:$E1489),16))</f>
        <v>1.35407476521172</v>
      </c>
      <c r="G1490" s="14">
        <f t="shared" ca="1" si="458"/>
        <v>1.33762996239785</v>
      </c>
      <c r="H1490" s="14">
        <f t="shared" ca="1" si="459"/>
        <v>1.0122939900000001</v>
      </c>
      <c r="I1490" s="13">
        <f t="shared" si="472"/>
        <v>2.1000000000000001E-2</v>
      </c>
      <c r="J1490" s="33">
        <f t="shared" si="460"/>
        <v>45201</v>
      </c>
      <c r="K1490" s="2">
        <f t="shared" si="461"/>
        <v>26</v>
      </c>
      <c r="L1490" s="17">
        <f t="shared" si="462"/>
        <v>26</v>
      </c>
      <c r="M1490" s="12">
        <f t="shared" si="463"/>
        <v>1.002146531</v>
      </c>
      <c r="N1490" s="12">
        <f t="shared" ca="1" si="464"/>
        <v>1.0144669100000001</v>
      </c>
      <c r="O1490" s="17">
        <f t="shared" si="465"/>
        <v>0</v>
      </c>
      <c r="P1490" s="14">
        <f t="shared" ca="1" si="466"/>
        <v>14.46691</v>
      </c>
      <c r="Q1490" s="21">
        <f t="shared" si="470"/>
        <v>0</v>
      </c>
      <c r="R1490" s="14">
        <f t="shared" si="467"/>
        <v>0</v>
      </c>
      <c r="S1490" s="4" t="str">
        <f t="shared" si="468"/>
        <v>J=</v>
      </c>
      <c r="T1490" s="33">
        <f t="shared" si="469"/>
        <v>45383</v>
      </c>
      <c r="U1490" s="10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</row>
    <row r="1491" spans="1:148" x14ac:dyDescent="0.15">
      <c r="A1491" s="41">
        <f t="shared" si="471"/>
        <v>45240</v>
      </c>
      <c r="B1491" s="15">
        <f t="shared" ca="1" si="455"/>
        <v>1015.012325</v>
      </c>
      <c r="C1491" s="14">
        <f t="shared" si="456"/>
        <v>1000</v>
      </c>
      <c r="D1491" s="13">
        <f ca="1">IF(A1491&lt;$B$1,VLOOKUP(A1491,[1]DI!$A$4:$B$15000,2,FALSE),0)</f>
        <v>0.1215</v>
      </c>
      <c r="E1491" s="14">
        <f t="shared" ca="1" si="457"/>
        <v>1.00045513</v>
      </c>
      <c r="F1491" s="14">
        <f ca="1">(TRUNC(PRODUCT($E$12:$E1490),16))</f>
        <v>1.3546910452596099</v>
      </c>
      <c r="G1491" s="14">
        <f t="shared" ca="1" si="458"/>
        <v>1.33762996239785</v>
      </c>
      <c r="H1491" s="14">
        <f t="shared" ca="1" si="459"/>
        <v>1.0127547100000001</v>
      </c>
      <c r="I1491" s="13">
        <f t="shared" si="472"/>
        <v>2.1000000000000001E-2</v>
      </c>
      <c r="J1491" s="33">
        <f t="shared" si="460"/>
        <v>45201</v>
      </c>
      <c r="K1491" s="2">
        <f t="shared" si="461"/>
        <v>27</v>
      </c>
      <c r="L1491" s="17">
        <f t="shared" si="462"/>
        <v>27</v>
      </c>
      <c r="M1491" s="12">
        <f t="shared" si="463"/>
        <v>1.002229182</v>
      </c>
      <c r="N1491" s="12">
        <f t="shared" ca="1" si="464"/>
        <v>1.015012325</v>
      </c>
      <c r="O1491" s="17">
        <f t="shared" si="465"/>
        <v>0</v>
      </c>
      <c r="P1491" s="14">
        <f t="shared" ca="1" si="466"/>
        <v>15.012325000000001</v>
      </c>
      <c r="Q1491" s="21">
        <f t="shared" si="470"/>
        <v>0</v>
      </c>
      <c r="R1491" s="14">
        <f t="shared" si="467"/>
        <v>0</v>
      </c>
      <c r="S1491" s="4" t="str">
        <f t="shared" si="468"/>
        <v>J=</v>
      </c>
      <c r="T1491" s="33">
        <f t="shared" si="469"/>
        <v>45383</v>
      </c>
      <c r="U1491" s="10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</row>
    <row r="1492" spans="1:148" x14ac:dyDescent="0.15">
      <c r="A1492" s="41">
        <f t="shared" si="471"/>
        <v>45241</v>
      </c>
      <c r="B1492" s="15">
        <f t="shared" ca="1" si="455"/>
        <v>1015.558041</v>
      </c>
      <c r="C1492" s="14">
        <f t="shared" si="456"/>
        <v>1000</v>
      </c>
      <c r="D1492" s="13">
        <f ca="1">IF(A1492&lt;$B$1,VLOOKUP(A1492,[1]DI!$A$4:$B$15000,2,FALSE),0)</f>
        <v>0</v>
      </c>
      <c r="E1492" s="14">
        <f t="shared" ca="1" si="457"/>
        <v>1</v>
      </c>
      <c r="F1492" s="14">
        <f ca="1">(TRUNC(PRODUCT($E$12:$E1491),16))</f>
        <v>1.3553076057950399</v>
      </c>
      <c r="G1492" s="14">
        <f t="shared" ca="1" si="458"/>
        <v>1.33762996239785</v>
      </c>
      <c r="H1492" s="14">
        <f t="shared" ca="1" si="459"/>
        <v>1.01321565</v>
      </c>
      <c r="I1492" s="13">
        <f t="shared" si="472"/>
        <v>2.1000000000000001E-2</v>
      </c>
      <c r="J1492" s="33">
        <f t="shared" si="460"/>
        <v>45201</v>
      </c>
      <c r="K1492" s="2">
        <f t="shared" si="461"/>
        <v>27</v>
      </c>
      <c r="L1492" s="17">
        <f t="shared" si="462"/>
        <v>28</v>
      </c>
      <c r="M1492" s="12">
        <f t="shared" si="463"/>
        <v>1.0023118390000001</v>
      </c>
      <c r="N1492" s="12">
        <f t="shared" ca="1" si="464"/>
        <v>1.015558041</v>
      </c>
      <c r="O1492" s="17">
        <f t="shared" si="465"/>
        <v>0</v>
      </c>
      <c r="P1492" s="14">
        <f t="shared" ca="1" si="466"/>
        <v>15.558040999999999</v>
      </c>
      <c r="Q1492" s="21">
        <f t="shared" si="470"/>
        <v>0</v>
      </c>
      <c r="R1492" s="14">
        <f t="shared" si="467"/>
        <v>0</v>
      </c>
      <c r="S1492" s="4" t="str">
        <f t="shared" si="468"/>
        <v>J=</v>
      </c>
      <c r="T1492" s="33">
        <f t="shared" si="469"/>
        <v>45383</v>
      </c>
      <c r="U1492" s="10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</row>
    <row r="1493" spans="1:148" x14ac:dyDescent="0.15">
      <c r="A1493" s="41">
        <f t="shared" si="471"/>
        <v>45242</v>
      </c>
      <c r="B1493" s="15">
        <f t="shared" ca="1" si="455"/>
        <v>1015.558041</v>
      </c>
      <c r="C1493" s="14">
        <f t="shared" si="456"/>
        <v>1000</v>
      </c>
      <c r="D1493" s="13">
        <f ca="1">IF(A1493&lt;$B$1,VLOOKUP(A1493,[1]DI!$A$4:$B$15000,2,FALSE),0)</f>
        <v>0</v>
      </c>
      <c r="E1493" s="14">
        <f t="shared" ca="1" si="457"/>
        <v>1</v>
      </c>
      <c r="F1493" s="14">
        <f ca="1">(TRUNC(PRODUCT($E$12:$E1492),16))</f>
        <v>1.3553076057950399</v>
      </c>
      <c r="G1493" s="14">
        <f t="shared" ca="1" si="458"/>
        <v>1.33762996239785</v>
      </c>
      <c r="H1493" s="14">
        <f t="shared" ca="1" si="459"/>
        <v>1.01321565</v>
      </c>
      <c r="I1493" s="13">
        <f t="shared" si="472"/>
        <v>2.1000000000000001E-2</v>
      </c>
      <c r="J1493" s="33">
        <f t="shared" si="460"/>
        <v>45201</v>
      </c>
      <c r="K1493" s="2">
        <f t="shared" si="461"/>
        <v>27</v>
      </c>
      <c r="L1493" s="17">
        <f t="shared" si="462"/>
        <v>28</v>
      </c>
      <c r="M1493" s="12">
        <f t="shared" si="463"/>
        <v>1.0023118390000001</v>
      </c>
      <c r="N1493" s="12">
        <f t="shared" ca="1" si="464"/>
        <v>1.015558041</v>
      </c>
      <c r="O1493" s="17">
        <f t="shared" si="465"/>
        <v>0</v>
      </c>
      <c r="P1493" s="14">
        <f t="shared" ca="1" si="466"/>
        <v>15.558040999999999</v>
      </c>
      <c r="Q1493" s="21">
        <f t="shared" si="470"/>
        <v>0</v>
      </c>
      <c r="R1493" s="14">
        <f t="shared" si="467"/>
        <v>0</v>
      </c>
      <c r="S1493" s="4" t="str">
        <f t="shared" si="468"/>
        <v>J=</v>
      </c>
      <c r="T1493" s="33">
        <f t="shared" si="469"/>
        <v>45383</v>
      </c>
      <c r="U1493" s="10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</row>
    <row r="1494" spans="1:148" x14ac:dyDescent="0.15">
      <c r="A1494" s="41">
        <f t="shared" si="471"/>
        <v>45243</v>
      </c>
      <c r="B1494" s="15">
        <f t="shared" ca="1" si="455"/>
        <v>1015.558041</v>
      </c>
      <c r="C1494" s="14">
        <f t="shared" si="456"/>
        <v>1000</v>
      </c>
      <c r="D1494" s="13">
        <f ca="1">IF(A1494&lt;$B$1,VLOOKUP(A1494,[1]DI!$A$4:$B$15000,2,FALSE),0)</f>
        <v>0.1215</v>
      </c>
      <c r="E1494" s="14">
        <f t="shared" ca="1" si="457"/>
        <v>1.00045513</v>
      </c>
      <c r="F1494" s="14">
        <f ca="1">(TRUNC(PRODUCT($E$12:$E1493),16))</f>
        <v>1.3553076057950399</v>
      </c>
      <c r="G1494" s="14">
        <f t="shared" ca="1" si="458"/>
        <v>1.33762996239785</v>
      </c>
      <c r="H1494" s="14">
        <f t="shared" ca="1" si="459"/>
        <v>1.01321565</v>
      </c>
      <c r="I1494" s="13">
        <f t="shared" si="472"/>
        <v>2.1000000000000001E-2</v>
      </c>
      <c r="J1494" s="33">
        <f t="shared" si="460"/>
        <v>45201</v>
      </c>
      <c r="K1494" s="2">
        <f t="shared" si="461"/>
        <v>28</v>
      </c>
      <c r="L1494" s="17">
        <f t="shared" si="462"/>
        <v>28</v>
      </c>
      <c r="M1494" s="12">
        <f t="shared" si="463"/>
        <v>1.0023118390000001</v>
      </c>
      <c r="N1494" s="12">
        <f t="shared" ca="1" si="464"/>
        <v>1.015558041</v>
      </c>
      <c r="O1494" s="17">
        <f t="shared" si="465"/>
        <v>0</v>
      </c>
      <c r="P1494" s="14">
        <f t="shared" ca="1" si="466"/>
        <v>15.558040999999999</v>
      </c>
      <c r="Q1494" s="21">
        <f t="shared" si="470"/>
        <v>0</v>
      </c>
      <c r="R1494" s="14">
        <f t="shared" si="467"/>
        <v>0</v>
      </c>
      <c r="S1494" s="4" t="str">
        <f t="shared" si="468"/>
        <v>J=</v>
      </c>
      <c r="T1494" s="33">
        <f t="shared" si="469"/>
        <v>45383</v>
      </c>
      <c r="U1494" s="10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</row>
    <row r="1495" spans="1:148" x14ac:dyDescent="0.15">
      <c r="A1495" s="41">
        <f t="shared" si="471"/>
        <v>45244</v>
      </c>
      <c r="B1495" s="15">
        <f t="shared" ca="1" si="455"/>
        <v>1016.10404299</v>
      </c>
      <c r="C1495" s="14">
        <f t="shared" si="456"/>
        <v>1000</v>
      </c>
      <c r="D1495" s="13">
        <f ca="1">IF(A1495&lt;$B$1,VLOOKUP(A1495,[1]DI!$A$4:$B$15000,2,FALSE),0)</f>
        <v>0.1215</v>
      </c>
      <c r="E1495" s="14">
        <f t="shared" ca="1" si="457"/>
        <v>1.00045513</v>
      </c>
      <c r="F1495" s="14">
        <f ca="1">(TRUNC(PRODUCT($E$12:$E1494),16))</f>
        <v>1.3559244469456699</v>
      </c>
      <c r="G1495" s="14">
        <f t="shared" ca="1" si="458"/>
        <v>1.33762996239785</v>
      </c>
      <c r="H1495" s="14">
        <f t="shared" ca="1" si="459"/>
        <v>1.0136767900000001</v>
      </c>
      <c r="I1495" s="13">
        <f t="shared" si="472"/>
        <v>2.1000000000000001E-2</v>
      </c>
      <c r="J1495" s="33">
        <f t="shared" si="460"/>
        <v>45201</v>
      </c>
      <c r="K1495" s="2">
        <f t="shared" si="461"/>
        <v>29</v>
      </c>
      <c r="L1495" s="17">
        <f t="shared" si="462"/>
        <v>29</v>
      </c>
      <c r="M1495" s="12">
        <f t="shared" si="463"/>
        <v>1.002394504</v>
      </c>
      <c r="N1495" s="12">
        <f t="shared" ca="1" si="464"/>
        <v>1.0161040429999999</v>
      </c>
      <c r="O1495" s="17">
        <f t="shared" si="465"/>
        <v>0</v>
      </c>
      <c r="P1495" s="14">
        <f t="shared" ca="1" si="466"/>
        <v>16.10404299</v>
      </c>
      <c r="Q1495" s="21">
        <f t="shared" si="470"/>
        <v>0</v>
      </c>
      <c r="R1495" s="14">
        <f t="shared" si="467"/>
        <v>0</v>
      </c>
      <c r="S1495" s="4" t="str">
        <f t="shared" si="468"/>
        <v>J=</v>
      </c>
      <c r="T1495" s="33">
        <f t="shared" si="469"/>
        <v>45383</v>
      </c>
      <c r="U1495" s="10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</row>
    <row r="1496" spans="1:148" x14ac:dyDescent="0.15">
      <c r="A1496" s="41">
        <f t="shared" si="471"/>
        <v>45245</v>
      </c>
      <c r="B1496" s="15">
        <f t="shared" ca="1" si="455"/>
        <v>1016.650348</v>
      </c>
      <c r="C1496" s="14">
        <f t="shared" si="456"/>
        <v>1000</v>
      </c>
      <c r="D1496" s="13">
        <f ca="1">IF(A1496&lt;$B$1,VLOOKUP(A1496,[1]DI!$A$4:$B$15000,2,FALSE),0)</f>
        <v>0</v>
      </c>
      <c r="E1496" s="14">
        <f t="shared" ca="1" si="457"/>
        <v>1</v>
      </c>
      <c r="F1496" s="14">
        <f ca="1">(TRUNC(PRODUCT($E$12:$E1495),16))</f>
        <v>1.35654156883921</v>
      </c>
      <c r="G1496" s="14">
        <f t="shared" ca="1" si="458"/>
        <v>1.33762996239785</v>
      </c>
      <c r="H1496" s="14">
        <f t="shared" ca="1" si="459"/>
        <v>1.01413815</v>
      </c>
      <c r="I1496" s="13">
        <f t="shared" si="472"/>
        <v>2.1000000000000001E-2</v>
      </c>
      <c r="J1496" s="33">
        <f t="shared" si="460"/>
        <v>45201</v>
      </c>
      <c r="K1496" s="2">
        <f t="shared" si="461"/>
        <v>29</v>
      </c>
      <c r="L1496" s="17">
        <f t="shared" si="462"/>
        <v>30</v>
      </c>
      <c r="M1496" s="12">
        <f t="shared" si="463"/>
        <v>1.0024771750000001</v>
      </c>
      <c r="N1496" s="12">
        <f t="shared" ca="1" si="464"/>
        <v>1.016650348</v>
      </c>
      <c r="O1496" s="17">
        <f t="shared" si="465"/>
        <v>0</v>
      </c>
      <c r="P1496" s="14">
        <f t="shared" ca="1" si="466"/>
        <v>16.650348000000001</v>
      </c>
      <c r="Q1496" s="21">
        <f t="shared" si="470"/>
        <v>0</v>
      </c>
      <c r="R1496" s="14">
        <f t="shared" si="467"/>
        <v>0</v>
      </c>
      <c r="S1496" s="4" t="str">
        <f t="shared" si="468"/>
        <v>J=</v>
      </c>
      <c r="T1496" s="33">
        <f t="shared" si="469"/>
        <v>45383</v>
      </c>
      <c r="U1496" s="10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</row>
    <row r="1497" spans="1:148" x14ac:dyDescent="0.15">
      <c r="A1497" s="41">
        <f t="shared" si="471"/>
        <v>45246</v>
      </c>
      <c r="B1497" s="15">
        <f t="shared" ca="1" si="455"/>
        <v>1016.650348</v>
      </c>
      <c r="C1497" s="14">
        <f t="shared" si="456"/>
        <v>1000</v>
      </c>
      <c r="D1497" s="13">
        <f ca="1">IF(A1497&lt;$B$1,VLOOKUP(A1497,[1]DI!$A$4:$B$15000,2,FALSE),0)</f>
        <v>0.1215</v>
      </c>
      <c r="E1497" s="14">
        <f t="shared" ca="1" si="457"/>
        <v>1.00045513</v>
      </c>
      <c r="F1497" s="14">
        <f ca="1">(TRUNC(PRODUCT($E$12:$E1496),16))</f>
        <v>1.35654156883921</v>
      </c>
      <c r="G1497" s="14">
        <f t="shared" ca="1" si="458"/>
        <v>1.33762996239785</v>
      </c>
      <c r="H1497" s="14">
        <f t="shared" ca="1" si="459"/>
        <v>1.01413815</v>
      </c>
      <c r="I1497" s="13">
        <f t="shared" si="472"/>
        <v>2.1000000000000001E-2</v>
      </c>
      <c r="J1497" s="33">
        <f t="shared" si="460"/>
        <v>45201</v>
      </c>
      <c r="K1497" s="2">
        <f t="shared" si="461"/>
        <v>30</v>
      </c>
      <c r="L1497" s="17">
        <f t="shared" si="462"/>
        <v>30</v>
      </c>
      <c r="M1497" s="12">
        <f t="shared" si="463"/>
        <v>1.0024771750000001</v>
      </c>
      <c r="N1497" s="12">
        <f t="shared" ca="1" si="464"/>
        <v>1.016650348</v>
      </c>
      <c r="O1497" s="17">
        <f t="shared" si="465"/>
        <v>0</v>
      </c>
      <c r="P1497" s="14">
        <f t="shared" ca="1" si="466"/>
        <v>16.650348000000001</v>
      </c>
      <c r="Q1497" s="21">
        <f t="shared" si="470"/>
        <v>0</v>
      </c>
      <c r="R1497" s="14">
        <f t="shared" si="467"/>
        <v>0</v>
      </c>
      <c r="S1497" s="4" t="str">
        <f t="shared" si="468"/>
        <v>J=</v>
      </c>
      <c r="T1497" s="33">
        <f t="shared" si="469"/>
        <v>45383</v>
      </c>
      <c r="U1497" s="10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</row>
    <row r="1498" spans="1:148" x14ac:dyDescent="0.15">
      <c r="A1498" s="41">
        <f t="shared" si="471"/>
        <v>45247</v>
      </c>
      <c r="B1498" s="15">
        <f t="shared" ca="1" si="455"/>
        <v>1017.19693599</v>
      </c>
      <c r="C1498" s="14">
        <f t="shared" si="456"/>
        <v>1000</v>
      </c>
      <c r="D1498" s="13">
        <f ca="1">IF(A1498&lt;$B$1,VLOOKUP(A1498,[1]DI!$A$4:$B$15000,2,FALSE),0)</f>
        <v>0.1215</v>
      </c>
      <c r="E1498" s="14">
        <f t="shared" ca="1" si="457"/>
        <v>1.00045513</v>
      </c>
      <c r="F1498" s="14">
        <f ca="1">(TRUNC(PRODUCT($E$12:$E1497),16))</f>
        <v>1.35715897160343</v>
      </c>
      <c r="G1498" s="14">
        <f t="shared" ca="1" si="458"/>
        <v>1.33762996239785</v>
      </c>
      <c r="H1498" s="14">
        <f t="shared" ca="1" si="459"/>
        <v>1.0145997099999999</v>
      </c>
      <c r="I1498" s="13">
        <f t="shared" si="472"/>
        <v>2.1000000000000001E-2</v>
      </c>
      <c r="J1498" s="33">
        <f t="shared" si="460"/>
        <v>45201</v>
      </c>
      <c r="K1498" s="2">
        <f t="shared" si="461"/>
        <v>31</v>
      </c>
      <c r="L1498" s="17">
        <f t="shared" si="462"/>
        <v>31</v>
      </c>
      <c r="M1498" s="12">
        <f t="shared" si="463"/>
        <v>1.0025598529999999</v>
      </c>
      <c r="N1498" s="12">
        <f t="shared" ca="1" si="464"/>
        <v>1.0171969359999999</v>
      </c>
      <c r="O1498" s="17">
        <f t="shared" si="465"/>
        <v>0</v>
      </c>
      <c r="P1498" s="14">
        <f t="shared" ca="1" si="466"/>
        <v>17.19693599</v>
      </c>
      <c r="Q1498" s="21">
        <f t="shared" si="470"/>
        <v>0</v>
      </c>
      <c r="R1498" s="14">
        <f t="shared" si="467"/>
        <v>0</v>
      </c>
      <c r="S1498" s="4" t="str">
        <f t="shared" si="468"/>
        <v>J=</v>
      </c>
      <c r="T1498" s="33">
        <f t="shared" si="469"/>
        <v>45383</v>
      </c>
      <c r="U1498" s="10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</row>
    <row r="1499" spans="1:148" x14ac:dyDescent="0.15">
      <c r="A1499" s="41">
        <f t="shared" si="471"/>
        <v>45248</v>
      </c>
      <c r="B1499" s="15">
        <f t="shared" ca="1" si="455"/>
        <v>1017.743819</v>
      </c>
      <c r="C1499" s="14">
        <f t="shared" si="456"/>
        <v>1000</v>
      </c>
      <c r="D1499" s="13">
        <f ca="1">IF(A1499&lt;$B$1,VLOOKUP(A1499,[1]DI!$A$4:$B$15000,2,FALSE),0)</f>
        <v>0</v>
      </c>
      <c r="E1499" s="14">
        <f t="shared" ca="1" si="457"/>
        <v>1</v>
      </c>
      <c r="F1499" s="14">
        <f ca="1">(TRUNC(PRODUCT($E$12:$E1498),16))</f>
        <v>1.3577766553661801</v>
      </c>
      <c r="G1499" s="14">
        <f t="shared" ca="1" si="458"/>
        <v>1.33762996239785</v>
      </c>
      <c r="H1499" s="14">
        <f t="shared" ca="1" si="459"/>
        <v>1.01506148</v>
      </c>
      <c r="I1499" s="13">
        <f t="shared" si="472"/>
        <v>2.1000000000000001E-2</v>
      </c>
      <c r="J1499" s="33">
        <f t="shared" si="460"/>
        <v>45201</v>
      </c>
      <c r="K1499" s="2">
        <f t="shared" si="461"/>
        <v>31</v>
      </c>
      <c r="L1499" s="17">
        <f t="shared" si="462"/>
        <v>32</v>
      </c>
      <c r="M1499" s="12">
        <f t="shared" si="463"/>
        <v>1.0026425379999999</v>
      </c>
      <c r="N1499" s="12">
        <f t="shared" ca="1" si="464"/>
        <v>1.0177438190000001</v>
      </c>
      <c r="O1499" s="17">
        <f t="shared" si="465"/>
        <v>0</v>
      </c>
      <c r="P1499" s="14">
        <f t="shared" ca="1" si="466"/>
        <v>17.743818999999998</v>
      </c>
      <c r="Q1499" s="21">
        <f t="shared" si="470"/>
        <v>0</v>
      </c>
      <c r="R1499" s="14">
        <f t="shared" si="467"/>
        <v>0</v>
      </c>
      <c r="S1499" s="4" t="str">
        <f t="shared" si="468"/>
        <v>J=</v>
      </c>
      <c r="T1499" s="33">
        <f t="shared" si="469"/>
        <v>45383</v>
      </c>
      <c r="U1499" s="10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</row>
    <row r="1500" spans="1:148" x14ac:dyDescent="0.15">
      <c r="A1500" s="41">
        <f t="shared" si="471"/>
        <v>45249</v>
      </c>
      <c r="B1500" s="15">
        <f t="shared" ca="1" si="455"/>
        <v>1017.743819</v>
      </c>
      <c r="C1500" s="14">
        <f t="shared" si="456"/>
        <v>1000</v>
      </c>
      <c r="D1500" s="13">
        <f ca="1">IF(A1500&lt;$B$1,VLOOKUP(A1500,[1]DI!$A$4:$B$15000,2,FALSE),0)</f>
        <v>0</v>
      </c>
      <c r="E1500" s="14">
        <f t="shared" ca="1" si="457"/>
        <v>1</v>
      </c>
      <c r="F1500" s="14">
        <f ca="1">(TRUNC(PRODUCT($E$12:$E1499),16))</f>
        <v>1.3577766553661801</v>
      </c>
      <c r="G1500" s="14">
        <f t="shared" ca="1" si="458"/>
        <v>1.33762996239785</v>
      </c>
      <c r="H1500" s="14">
        <f t="shared" ca="1" si="459"/>
        <v>1.01506148</v>
      </c>
      <c r="I1500" s="13">
        <f t="shared" si="472"/>
        <v>2.1000000000000001E-2</v>
      </c>
      <c r="J1500" s="33">
        <f t="shared" si="460"/>
        <v>45201</v>
      </c>
      <c r="K1500" s="2">
        <f t="shared" si="461"/>
        <v>31</v>
      </c>
      <c r="L1500" s="17">
        <f t="shared" si="462"/>
        <v>32</v>
      </c>
      <c r="M1500" s="12">
        <f t="shared" si="463"/>
        <v>1.0026425379999999</v>
      </c>
      <c r="N1500" s="12">
        <f t="shared" ca="1" si="464"/>
        <v>1.0177438190000001</v>
      </c>
      <c r="O1500" s="17">
        <f t="shared" si="465"/>
        <v>0</v>
      </c>
      <c r="P1500" s="14">
        <f t="shared" ca="1" si="466"/>
        <v>17.743818999999998</v>
      </c>
      <c r="Q1500" s="21">
        <f t="shared" si="470"/>
        <v>0</v>
      </c>
      <c r="R1500" s="14">
        <f t="shared" si="467"/>
        <v>0</v>
      </c>
      <c r="S1500" s="4" t="str">
        <f t="shared" si="468"/>
        <v>J=</v>
      </c>
      <c r="T1500" s="33">
        <f t="shared" si="469"/>
        <v>45383</v>
      </c>
      <c r="U1500" s="10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</row>
    <row r="1501" spans="1:148" x14ac:dyDescent="0.15">
      <c r="A1501" s="41">
        <f t="shared" si="471"/>
        <v>45250</v>
      </c>
      <c r="B1501" s="15">
        <f t="shared" ca="1" si="455"/>
        <v>1017.743819</v>
      </c>
      <c r="C1501" s="14">
        <f t="shared" si="456"/>
        <v>1000</v>
      </c>
      <c r="D1501" s="13">
        <f ca="1">IF(A1501&lt;$B$1,VLOOKUP(A1501,[1]DI!$A$4:$B$15000,2,FALSE),0)</f>
        <v>0.1215</v>
      </c>
      <c r="E1501" s="14">
        <f t="shared" ca="1" si="457"/>
        <v>1.00045513</v>
      </c>
      <c r="F1501" s="14">
        <f ca="1">(TRUNC(PRODUCT($E$12:$E1500),16))</f>
        <v>1.3577766553661801</v>
      </c>
      <c r="G1501" s="14">
        <f t="shared" ca="1" si="458"/>
        <v>1.33762996239785</v>
      </c>
      <c r="H1501" s="14">
        <f t="shared" ca="1" si="459"/>
        <v>1.01506148</v>
      </c>
      <c r="I1501" s="13">
        <f t="shared" si="472"/>
        <v>2.1000000000000001E-2</v>
      </c>
      <c r="J1501" s="33">
        <f t="shared" si="460"/>
        <v>45201</v>
      </c>
      <c r="K1501" s="2">
        <f t="shared" si="461"/>
        <v>32</v>
      </c>
      <c r="L1501" s="17">
        <f t="shared" si="462"/>
        <v>32</v>
      </c>
      <c r="M1501" s="12">
        <f t="shared" si="463"/>
        <v>1.0026425379999999</v>
      </c>
      <c r="N1501" s="12">
        <f t="shared" ca="1" si="464"/>
        <v>1.0177438190000001</v>
      </c>
      <c r="O1501" s="17">
        <f t="shared" si="465"/>
        <v>0</v>
      </c>
      <c r="P1501" s="14">
        <f t="shared" ca="1" si="466"/>
        <v>17.743818999999998</v>
      </c>
      <c r="Q1501" s="21">
        <f t="shared" si="470"/>
        <v>0</v>
      </c>
      <c r="R1501" s="14">
        <f t="shared" si="467"/>
        <v>0</v>
      </c>
      <c r="S1501" s="4" t="str">
        <f t="shared" si="468"/>
        <v>J=</v>
      </c>
      <c r="T1501" s="33">
        <f t="shared" si="469"/>
        <v>45383</v>
      </c>
      <c r="U1501" s="10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</row>
    <row r="1502" spans="1:148" x14ac:dyDescent="0.15">
      <c r="A1502" s="41">
        <f t="shared" si="471"/>
        <v>45251</v>
      </c>
      <c r="B1502" s="15">
        <f t="shared" ca="1" si="455"/>
        <v>1018.291005</v>
      </c>
      <c r="C1502" s="14">
        <f t="shared" si="456"/>
        <v>1000</v>
      </c>
      <c r="D1502" s="13">
        <f ca="1">IF(A1502&lt;$B$1,VLOOKUP(A1502,[1]DI!$A$4:$B$15000,2,FALSE),0)</f>
        <v>0.1215</v>
      </c>
      <c r="E1502" s="14">
        <f t="shared" ca="1" si="457"/>
        <v>1.00045513</v>
      </c>
      <c r="F1502" s="14">
        <f ca="1">(TRUNC(PRODUCT($E$12:$E1501),16))</f>
        <v>1.3583946202553301</v>
      </c>
      <c r="G1502" s="14">
        <f t="shared" ca="1" si="458"/>
        <v>1.33762996239785</v>
      </c>
      <c r="H1502" s="14">
        <f t="shared" ca="1" si="459"/>
        <v>1.01552347</v>
      </c>
      <c r="I1502" s="13">
        <f t="shared" si="472"/>
        <v>2.1000000000000001E-2</v>
      </c>
      <c r="J1502" s="33">
        <f t="shared" si="460"/>
        <v>45201</v>
      </c>
      <c r="K1502" s="2">
        <f t="shared" si="461"/>
        <v>33</v>
      </c>
      <c r="L1502" s="17">
        <f t="shared" si="462"/>
        <v>33</v>
      </c>
      <c r="M1502" s="12">
        <f t="shared" si="463"/>
        <v>1.00272523</v>
      </c>
      <c r="N1502" s="12">
        <f t="shared" ca="1" si="464"/>
        <v>1.018291005</v>
      </c>
      <c r="O1502" s="17">
        <f t="shared" si="465"/>
        <v>0</v>
      </c>
      <c r="P1502" s="14">
        <f t="shared" ca="1" si="466"/>
        <v>18.291004999999998</v>
      </c>
      <c r="Q1502" s="21">
        <f t="shared" si="470"/>
        <v>0</v>
      </c>
      <c r="R1502" s="14">
        <f t="shared" si="467"/>
        <v>0</v>
      </c>
      <c r="S1502" s="4" t="str">
        <f t="shared" si="468"/>
        <v>J=</v>
      </c>
      <c r="T1502" s="33">
        <f t="shared" si="469"/>
        <v>45383</v>
      </c>
      <c r="U1502" s="10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</row>
    <row r="1503" spans="1:148" x14ac:dyDescent="0.15">
      <c r="A1503" s="41">
        <f t="shared" si="471"/>
        <v>45252</v>
      </c>
      <c r="B1503" s="15">
        <f t="shared" ca="1" si="455"/>
        <v>1018.83847499</v>
      </c>
      <c r="C1503" s="14">
        <f t="shared" si="456"/>
        <v>1000</v>
      </c>
      <c r="D1503" s="13">
        <f ca="1">IF(A1503&lt;$B$1,VLOOKUP(A1503,[1]DI!$A$4:$B$15000,2,FALSE),0)</f>
        <v>0.1215</v>
      </c>
      <c r="E1503" s="14">
        <f t="shared" ca="1" si="457"/>
        <v>1.00045513</v>
      </c>
      <c r="F1503" s="14">
        <f ca="1">(TRUNC(PRODUCT($E$12:$E1502),16))</f>
        <v>1.3590128663988501</v>
      </c>
      <c r="G1503" s="14">
        <f t="shared" ca="1" si="458"/>
        <v>1.33762996239785</v>
      </c>
      <c r="H1503" s="14">
        <f t="shared" ca="1" si="459"/>
        <v>1.0159856599999999</v>
      </c>
      <c r="I1503" s="13">
        <f t="shared" si="472"/>
        <v>2.1000000000000001E-2</v>
      </c>
      <c r="J1503" s="33">
        <f t="shared" si="460"/>
        <v>45201</v>
      </c>
      <c r="K1503" s="2">
        <f t="shared" si="461"/>
        <v>34</v>
      </c>
      <c r="L1503" s="17">
        <f t="shared" si="462"/>
        <v>34</v>
      </c>
      <c r="M1503" s="12">
        <f t="shared" si="463"/>
        <v>1.002807928</v>
      </c>
      <c r="N1503" s="12">
        <f t="shared" ca="1" si="464"/>
        <v>1.0188384749999999</v>
      </c>
      <c r="O1503" s="17">
        <f t="shared" si="465"/>
        <v>0</v>
      </c>
      <c r="P1503" s="14">
        <f t="shared" ca="1" si="466"/>
        <v>18.838474990000002</v>
      </c>
      <c r="Q1503" s="21">
        <f t="shared" si="470"/>
        <v>0</v>
      </c>
      <c r="R1503" s="14">
        <f t="shared" si="467"/>
        <v>0</v>
      </c>
      <c r="S1503" s="4" t="str">
        <f t="shared" si="468"/>
        <v>J=</v>
      </c>
      <c r="T1503" s="33">
        <f t="shared" si="469"/>
        <v>45383</v>
      </c>
      <c r="U1503" s="10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</row>
    <row r="1504" spans="1:148" x14ac:dyDescent="0.15">
      <c r="A1504" s="41">
        <f t="shared" si="471"/>
        <v>45253</v>
      </c>
      <c r="B1504" s="15">
        <f t="shared" ca="1" si="455"/>
        <v>1019.386249</v>
      </c>
      <c r="C1504" s="14">
        <f t="shared" si="456"/>
        <v>1000</v>
      </c>
      <c r="D1504" s="13">
        <f ca="1">IF(A1504&lt;$B$1,VLOOKUP(A1504,[1]DI!$A$4:$B$15000,2,FALSE),0)</f>
        <v>0.1215</v>
      </c>
      <c r="E1504" s="14">
        <f t="shared" ca="1" si="457"/>
        <v>1.00045513</v>
      </c>
      <c r="F1504" s="14">
        <f ca="1">(TRUNC(PRODUCT($E$12:$E1503),16))</f>
        <v>1.35963139392474</v>
      </c>
      <c r="G1504" s="14">
        <f t="shared" ca="1" si="458"/>
        <v>1.33762996239785</v>
      </c>
      <c r="H1504" s="14">
        <f t="shared" ca="1" si="459"/>
        <v>1.01644807</v>
      </c>
      <c r="I1504" s="13">
        <f t="shared" si="472"/>
        <v>2.1000000000000001E-2</v>
      </c>
      <c r="J1504" s="33">
        <f t="shared" si="460"/>
        <v>45201</v>
      </c>
      <c r="K1504" s="2">
        <f t="shared" si="461"/>
        <v>35</v>
      </c>
      <c r="L1504" s="17">
        <f t="shared" si="462"/>
        <v>35</v>
      </c>
      <c r="M1504" s="12">
        <f t="shared" si="463"/>
        <v>1.0028906339999999</v>
      </c>
      <c r="N1504" s="12">
        <f t="shared" ca="1" si="464"/>
        <v>1.0193862490000001</v>
      </c>
      <c r="O1504" s="17">
        <f t="shared" si="465"/>
        <v>0</v>
      </c>
      <c r="P1504" s="14">
        <f t="shared" ca="1" si="466"/>
        <v>19.386248999999999</v>
      </c>
      <c r="Q1504" s="21">
        <f t="shared" si="470"/>
        <v>0</v>
      </c>
      <c r="R1504" s="14">
        <f t="shared" si="467"/>
        <v>0</v>
      </c>
      <c r="S1504" s="4" t="str">
        <f t="shared" si="468"/>
        <v>J=</v>
      </c>
      <c r="T1504" s="33">
        <f t="shared" si="469"/>
        <v>45383</v>
      </c>
      <c r="U1504" s="10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</row>
    <row r="1505" spans="1:148" x14ac:dyDescent="0.15">
      <c r="A1505" s="41">
        <f t="shared" si="471"/>
        <v>45254</v>
      </c>
      <c r="B1505" s="15">
        <f t="shared" ca="1" si="455"/>
        <v>1019.93431699</v>
      </c>
      <c r="C1505" s="14">
        <f t="shared" si="456"/>
        <v>1000</v>
      </c>
      <c r="D1505" s="13">
        <f ca="1">IF(A1505&lt;$B$1,VLOOKUP(A1505,[1]DI!$A$4:$B$15000,2,FALSE),0)</f>
        <v>0.1215</v>
      </c>
      <c r="E1505" s="14">
        <f t="shared" ca="1" si="457"/>
        <v>1.00045513</v>
      </c>
      <c r="F1505" s="14">
        <f ca="1">(TRUNC(PRODUCT($E$12:$E1504),16))</f>
        <v>1.3602502029610499</v>
      </c>
      <c r="G1505" s="14">
        <f t="shared" ca="1" si="458"/>
        <v>1.33762996239785</v>
      </c>
      <c r="H1505" s="14">
        <f t="shared" ca="1" si="459"/>
        <v>1.01691069</v>
      </c>
      <c r="I1505" s="13">
        <f t="shared" si="472"/>
        <v>2.1000000000000001E-2</v>
      </c>
      <c r="J1505" s="33">
        <f t="shared" si="460"/>
        <v>45201</v>
      </c>
      <c r="K1505" s="2">
        <f t="shared" si="461"/>
        <v>36</v>
      </c>
      <c r="L1505" s="17">
        <f t="shared" si="462"/>
        <v>36</v>
      </c>
      <c r="M1505" s="12">
        <f t="shared" si="463"/>
        <v>1.0029733460000001</v>
      </c>
      <c r="N1505" s="12">
        <f t="shared" ca="1" si="464"/>
        <v>1.0199343169999999</v>
      </c>
      <c r="O1505" s="17">
        <f t="shared" si="465"/>
        <v>0</v>
      </c>
      <c r="P1505" s="14">
        <f t="shared" ca="1" si="466"/>
        <v>19.934316989999999</v>
      </c>
      <c r="Q1505" s="21">
        <f t="shared" si="470"/>
        <v>0</v>
      </c>
      <c r="R1505" s="14">
        <f t="shared" si="467"/>
        <v>0</v>
      </c>
      <c r="S1505" s="4" t="str">
        <f t="shared" si="468"/>
        <v>J=</v>
      </c>
      <c r="T1505" s="33">
        <f t="shared" si="469"/>
        <v>45383</v>
      </c>
      <c r="U1505" s="10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</row>
    <row r="1506" spans="1:148" x14ac:dyDescent="0.15">
      <c r="A1506" s="41">
        <f t="shared" si="471"/>
        <v>45255</v>
      </c>
      <c r="B1506" s="15">
        <f t="shared" ca="1" si="455"/>
        <v>1020.48267</v>
      </c>
      <c r="C1506" s="14">
        <f t="shared" si="456"/>
        <v>1000</v>
      </c>
      <c r="D1506" s="13">
        <f ca="1">IF(A1506&lt;$B$1,VLOOKUP(A1506,[1]DI!$A$4:$B$15000,2,FALSE),0)</f>
        <v>0</v>
      </c>
      <c r="E1506" s="14">
        <f t="shared" ca="1" si="457"/>
        <v>1</v>
      </c>
      <c r="F1506" s="14">
        <f ca="1">(TRUNC(PRODUCT($E$12:$E1505),16))</f>
        <v>1.3608692936359299</v>
      </c>
      <c r="G1506" s="14">
        <f t="shared" ca="1" si="458"/>
        <v>1.33762996239785</v>
      </c>
      <c r="H1506" s="14">
        <f t="shared" ca="1" si="459"/>
        <v>1.0173735100000001</v>
      </c>
      <c r="I1506" s="13">
        <f t="shared" si="472"/>
        <v>2.1000000000000001E-2</v>
      </c>
      <c r="J1506" s="33">
        <f t="shared" si="460"/>
        <v>45201</v>
      </c>
      <c r="K1506" s="2">
        <f t="shared" si="461"/>
        <v>36</v>
      </c>
      <c r="L1506" s="17">
        <f t="shared" si="462"/>
        <v>37</v>
      </c>
      <c r="M1506" s="12">
        <f t="shared" si="463"/>
        <v>1.003056065</v>
      </c>
      <c r="N1506" s="12">
        <f t="shared" ca="1" si="464"/>
        <v>1.02048267</v>
      </c>
      <c r="O1506" s="17">
        <f t="shared" si="465"/>
        <v>0</v>
      </c>
      <c r="P1506" s="14">
        <f t="shared" ca="1" si="466"/>
        <v>20.482669999999999</v>
      </c>
      <c r="Q1506" s="21">
        <f t="shared" si="470"/>
        <v>0</v>
      </c>
      <c r="R1506" s="14">
        <f t="shared" si="467"/>
        <v>0</v>
      </c>
      <c r="S1506" s="4" t="str">
        <f t="shared" si="468"/>
        <v>J=</v>
      </c>
      <c r="T1506" s="33">
        <f t="shared" si="469"/>
        <v>45383</v>
      </c>
      <c r="U1506" s="10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</row>
    <row r="1507" spans="1:148" x14ac:dyDescent="0.15">
      <c r="A1507" s="41">
        <f t="shared" si="471"/>
        <v>45256</v>
      </c>
      <c r="B1507" s="15">
        <f t="shared" ca="1" si="455"/>
        <v>1020.48267</v>
      </c>
      <c r="C1507" s="14">
        <f t="shared" si="456"/>
        <v>1000</v>
      </c>
      <c r="D1507" s="13">
        <f ca="1">IF(A1507&lt;$B$1,VLOOKUP(A1507,[1]DI!$A$4:$B$15000,2,FALSE),0)</f>
        <v>0</v>
      </c>
      <c r="E1507" s="14">
        <f t="shared" ca="1" si="457"/>
        <v>1</v>
      </c>
      <c r="F1507" s="14">
        <f ca="1">(TRUNC(PRODUCT($E$12:$E1506),16))</f>
        <v>1.3608692936359299</v>
      </c>
      <c r="G1507" s="14">
        <f t="shared" ca="1" si="458"/>
        <v>1.33762996239785</v>
      </c>
      <c r="H1507" s="14">
        <f t="shared" ca="1" si="459"/>
        <v>1.0173735100000001</v>
      </c>
      <c r="I1507" s="13">
        <f t="shared" si="472"/>
        <v>2.1000000000000001E-2</v>
      </c>
      <c r="J1507" s="33">
        <f t="shared" si="460"/>
        <v>45201</v>
      </c>
      <c r="K1507" s="2">
        <f t="shared" si="461"/>
        <v>36</v>
      </c>
      <c r="L1507" s="17">
        <f t="shared" si="462"/>
        <v>37</v>
      </c>
      <c r="M1507" s="12">
        <f t="shared" si="463"/>
        <v>1.003056065</v>
      </c>
      <c r="N1507" s="12">
        <f t="shared" ca="1" si="464"/>
        <v>1.02048267</v>
      </c>
      <c r="O1507" s="17">
        <f t="shared" si="465"/>
        <v>0</v>
      </c>
      <c r="P1507" s="14">
        <f t="shared" ca="1" si="466"/>
        <v>20.482669999999999</v>
      </c>
      <c r="Q1507" s="21">
        <f t="shared" si="470"/>
        <v>0</v>
      </c>
      <c r="R1507" s="14">
        <f t="shared" si="467"/>
        <v>0</v>
      </c>
      <c r="S1507" s="4" t="str">
        <f t="shared" si="468"/>
        <v>J=</v>
      </c>
      <c r="T1507" s="33">
        <f t="shared" si="469"/>
        <v>45383</v>
      </c>
      <c r="U1507" s="10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</row>
    <row r="1508" spans="1:148" x14ac:dyDescent="0.15">
      <c r="A1508" s="41">
        <f t="shared" si="471"/>
        <v>45257</v>
      </c>
      <c r="B1508" s="15">
        <f t="shared" ca="1" si="455"/>
        <v>1020.48267</v>
      </c>
      <c r="C1508" s="14">
        <f t="shared" si="456"/>
        <v>1000</v>
      </c>
      <c r="D1508" s="13">
        <f ca="1">IF(A1508&lt;$B$1,VLOOKUP(A1508,[1]DI!$A$4:$B$15000,2,FALSE),0)</f>
        <v>0.1215</v>
      </c>
      <c r="E1508" s="14">
        <f t="shared" ca="1" si="457"/>
        <v>1.00045513</v>
      </c>
      <c r="F1508" s="14">
        <f ca="1">(TRUNC(PRODUCT($E$12:$E1507),16))</f>
        <v>1.3608692936359299</v>
      </c>
      <c r="G1508" s="14">
        <f t="shared" ca="1" si="458"/>
        <v>1.33762996239785</v>
      </c>
      <c r="H1508" s="14">
        <f t="shared" ca="1" si="459"/>
        <v>1.0173735100000001</v>
      </c>
      <c r="I1508" s="13">
        <f t="shared" si="472"/>
        <v>2.1000000000000001E-2</v>
      </c>
      <c r="J1508" s="33">
        <f t="shared" si="460"/>
        <v>45201</v>
      </c>
      <c r="K1508" s="2">
        <f t="shared" si="461"/>
        <v>37</v>
      </c>
      <c r="L1508" s="17">
        <f t="shared" si="462"/>
        <v>37</v>
      </c>
      <c r="M1508" s="12">
        <f t="shared" si="463"/>
        <v>1.003056065</v>
      </c>
      <c r="N1508" s="12">
        <f t="shared" ca="1" si="464"/>
        <v>1.02048267</v>
      </c>
      <c r="O1508" s="17">
        <f t="shared" si="465"/>
        <v>0</v>
      </c>
      <c r="P1508" s="14">
        <f t="shared" ca="1" si="466"/>
        <v>20.482669999999999</v>
      </c>
      <c r="Q1508" s="21">
        <f t="shared" si="470"/>
        <v>0</v>
      </c>
      <c r="R1508" s="14">
        <f t="shared" si="467"/>
        <v>0</v>
      </c>
      <c r="S1508" s="4" t="str">
        <f t="shared" si="468"/>
        <v>J=</v>
      </c>
      <c r="T1508" s="33">
        <f t="shared" si="469"/>
        <v>45383</v>
      </c>
      <c r="U1508" s="10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</row>
    <row r="1509" spans="1:148" x14ac:dyDescent="0.15">
      <c r="A1509" s="41">
        <f t="shared" si="471"/>
        <v>45258</v>
      </c>
      <c r="B1509" s="15">
        <f t="shared" ca="1" si="455"/>
        <v>1021.03132599</v>
      </c>
      <c r="C1509" s="14">
        <f t="shared" si="456"/>
        <v>1000</v>
      </c>
      <c r="D1509" s="13">
        <f ca="1">IF(A1509&lt;$B$1,VLOOKUP(A1509,[1]DI!$A$4:$B$15000,2,FALSE),0)</f>
        <v>0.1215</v>
      </c>
      <c r="E1509" s="14">
        <f t="shared" ca="1" si="457"/>
        <v>1.00045513</v>
      </c>
      <c r="F1509" s="14">
        <f ca="1">(TRUNC(PRODUCT($E$12:$E1508),16))</f>
        <v>1.36148866607754</v>
      </c>
      <c r="G1509" s="14">
        <f t="shared" ca="1" si="458"/>
        <v>1.33762996239785</v>
      </c>
      <c r="H1509" s="14">
        <f t="shared" ca="1" si="459"/>
        <v>1.01783655</v>
      </c>
      <c r="I1509" s="13">
        <f t="shared" si="472"/>
        <v>2.1000000000000001E-2</v>
      </c>
      <c r="J1509" s="33">
        <f t="shared" si="460"/>
        <v>45201</v>
      </c>
      <c r="K1509" s="2">
        <f t="shared" si="461"/>
        <v>38</v>
      </c>
      <c r="L1509" s="17">
        <f t="shared" si="462"/>
        <v>38</v>
      </c>
      <c r="M1509" s="12">
        <f t="shared" si="463"/>
        <v>1.003138791</v>
      </c>
      <c r="N1509" s="12">
        <f t="shared" ca="1" si="464"/>
        <v>1.0210313259999999</v>
      </c>
      <c r="O1509" s="17">
        <f t="shared" si="465"/>
        <v>0</v>
      </c>
      <c r="P1509" s="14">
        <f t="shared" ca="1" si="466"/>
        <v>21.031325989999999</v>
      </c>
      <c r="Q1509" s="21">
        <f t="shared" si="470"/>
        <v>0</v>
      </c>
      <c r="R1509" s="14">
        <f t="shared" si="467"/>
        <v>0</v>
      </c>
      <c r="S1509" s="4" t="str">
        <f t="shared" si="468"/>
        <v>J=</v>
      </c>
      <c r="T1509" s="33">
        <f t="shared" si="469"/>
        <v>45383</v>
      </c>
      <c r="U1509" s="10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</row>
    <row r="1510" spans="1:148" x14ac:dyDescent="0.15">
      <c r="A1510" s="41">
        <f t="shared" si="471"/>
        <v>45259</v>
      </c>
      <c r="B1510" s="15">
        <f t="shared" ca="1" si="455"/>
        <v>1021.58027599</v>
      </c>
      <c r="C1510" s="14">
        <f t="shared" si="456"/>
        <v>1000</v>
      </c>
      <c r="D1510" s="13">
        <f ca="1">IF(A1510&lt;$B$1,VLOOKUP(A1510,[1]DI!$A$4:$B$15000,2,FALSE),0)</f>
        <v>0.1215</v>
      </c>
      <c r="E1510" s="14">
        <f t="shared" ca="1" si="457"/>
        <v>1.00045513</v>
      </c>
      <c r="F1510" s="14">
        <f ca="1">(TRUNC(PRODUCT($E$12:$E1509),16))</f>
        <v>1.36210832041413</v>
      </c>
      <c r="G1510" s="14">
        <f t="shared" ca="1" si="458"/>
        <v>1.33762996239785</v>
      </c>
      <c r="H1510" s="14">
        <f t="shared" ca="1" si="459"/>
        <v>1.0182998000000001</v>
      </c>
      <c r="I1510" s="13">
        <f t="shared" si="472"/>
        <v>2.1000000000000001E-2</v>
      </c>
      <c r="J1510" s="33">
        <f t="shared" si="460"/>
        <v>45201</v>
      </c>
      <c r="K1510" s="2">
        <f t="shared" si="461"/>
        <v>39</v>
      </c>
      <c r="L1510" s="17">
        <f t="shared" si="462"/>
        <v>39</v>
      </c>
      <c r="M1510" s="12">
        <f t="shared" si="463"/>
        <v>1.0032215229999999</v>
      </c>
      <c r="N1510" s="12">
        <f t="shared" ca="1" si="464"/>
        <v>1.0215802759999999</v>
      </c>
      <c r="O1510" s="17">
        <f t="shared" si="465"/>
        <v>0</v>
      </c>
      <c r="P1510" s="14">
        <f t="shared" ca="1" si="466"/>
        <v>21.580275990000001</v>
      </c>
      <c r="Q1510" s="21">
        <f t="shared" si="470"/>
        <v>0</v>
      </c>
      <c r="R1510" s="14">
        <f t="shared" si="467"/>
        <v>0</v>
      </c>
      <c r="S1510" s="4" t="str">
        <f t="shared" si="468"/>
        <v>J=</v>
      </c>
      <c r="T1510" s="33">
        <f t="shared" si="469"/>
        <v>45383</v>
      </c>
      <c r="U1510" s="10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</row>
    <row r="1511" spans="1:148" x14ac:dyDescent="0.15">
      <c r="A1511" s="41">
        <f t="shared" si="471"/>
        <v>45260</v>
      </c>
      <c r="B1511" s="15">
        <f t="shared" ca="1" si="455"/>
        <v>1022.129522</v>
      </c>
      <c r="C1511" s="14">
        <f t="shared" si="456"/>
        <v>1000</v>
      </c>
      <c r="D1511" s="13">
        <f ca="1">IF(A1511&lt;$B$1,VLOOKUP(A1511,[1]DI!$A$4:$B$15000,2,FALSE),0)</f>
        <v>0.1215</v>
      </c>
      <c r="E1511" s="14">
        <f t="shared" ca="1" si="457"/>
        <v>1.00045513</v>
      </c>
      <c r="F1511" s="14">
        <f ca="1">(TRUNC(PRODUCT($E$12:$E1510),16))</f>
        <v>1.362728256774</v>
      </c>
      <c r="G1511" s="14">
        <f t="shared" ca="1" si="458"/>
        <v>1.33762996239785</v>
      </c>
      <c r="H1511" s="14">
        <f t="shared" ca="1" si="459"/>
        <v>1.0187632600000001</v>
      </c>
      <c r="I1511" s="13">
        <f t="shared" si="472"/>
        <v>2.1000000000000001E-2</v>
      </c>
      <c r="J1511" s="33">
        <f t="shared" si="460"/>
        <v>45201</v>
      </c>
      <c r="K1511" s="2">
        <f t="shared" si="461"/>
        <v>40</v>
      </c>
      <c r="L1511" s="17">
        <f t="shared" si="462"/>
        <v>40</v>
      </c>
      <c r="M1511" s="12">
        <f t="shared" si="463"/>
        <v>1.003304263</v>
      </c>
      <c r="N1511" s="12">
        <f t="shared" ca="1" si="464"/>
        <v>1.022129522</v>
      </c>
      <c r="O1511" s="17">
        <f t="shared" si="465"/>
        <v>0</v>
      </c>
      <c r="P1511" s="14">
        <f t="shared" ca="1" si="466"/>
        <v>22.129522000000001</v>
      </c>
      <c r="Q1511" s="21">
        <f t="shared" si="470"/>
        <v>0</v>
      </c>
      <c r="R1511" s="14">
        <f t="shared" si="467"/>
        <v>0</v>
      </c>
      <c r="S1511" s="4" t="str">
        <f t="shared" si="468"/>
        <v>J=</v>
      </c>
      <c r="T1511" s="33">
        <f t="shared" si="469"/>
        <v>45383</v>
      </c>
      <c r="U1511" s="10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</row>
    <row r="1512" spans="1:148" x14ac:dyDescent="0.15">
      <c r="A1512" s="41">
        <f t="shared" si="471"/>
        <v>45261</v>
      </c>
      <c r="B1512" s="15">
        <f t="shared" ca="1" si="455"/>
        <v>1022.679061</v>
      </c>
      <c r="C1512" s="14">
        <f t="shared" si="456"/>
        <v>1000</v>
      </c>
      <c r="D1512" s="13">
        <f ca="1">IF(A1512&lt;$B$1,VLOOKUP(A1512,[1]DI!$A$4:$B$15000,2,FALSE),0)</f>
        <v>0.1215</v>
      </c>
      <c r="E1512" s="14">
        <f t="shared" ca="1" si="457"/>
        <v>1.00045513</v>
      </c>
      <c r="F1512" s="14">
        <f ca="1">(TRUNC(PRODUCT($E$12:$E1511),16))</f>
        <v>1.3633484752855101</v>
      </c>
      <c r="G1512" s="14">
        <f t="shared" ca="1" si="458"/>
        <v>1.33762996239785</v>
      </c>
      <c r="H1512" s="14">
        <f t="shared" ca="1" si="459"/>
        <v>1.0192269300000001</v>
      </c>
      <c r="I1512" s="13">
        <f t="shared" si="472"/>
        <v>2.1000000000000001E-2</v>
      </c>
      <c r="J1512" s="33">
        <f t="shared" si="460"/>
        <v>45201</v>
      </c>
      <c r="K1512" s="2">
        <f t="shared" si="461"/>
        <v>41</v>
      </c>
      <c r="L1512" s="17">
        <f t="shared" si="462"/>
        <v>41</v>
      </c>
      <c r="M1512" s="12">
        <f t="shared" si="463"/>
        <v>1.0033870090000001</v>
      </c>
      <c r="N1512" s="12">
        <f t="shared" ca="1" si="464"/>
        <v>1.0226790610000001</v>
      </c>
      <c r="O1512" s="17">
        <f t="shared" si="465"/>
        <v>0</v>
      </c>
      <c r="P1512" s="14">
        <f t="shared" ca="1" si="466"/>
        <v>22.679061000000001</v>
      </c>
      <c r="Q1512" s="21">
        <f t="shared" si="470"/>
        <v>0</v>
      </c>
      <c r="R1512" s="14">
        <f t="shared" si="467"/>
        <v>0</v>
      </c>
      <c r="S1512" s="4" t="str">
        <f t="shared" si="468"/>
        <v>J=</v>
      </c>
      <c r="T1512" s="33">
        <f t="shared" si="469"/>
        <v>45383</v>
      </c>
      <c r="U1512" s="10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</row>
    <row r="1513" spans="1:148" x14ac:dyDescent="0.15">
      <c r="A1513" s="41">
        <f t="shared" si="471"/>
        <v>45262</v>
      </c>
      <c r="B1513" s="15">
        <f t="shared" ca="1" si="455"/>
        <v>1023.228894</v>
      </c>
      <c r="C1513" s="14">
        <f t="shared" si="456"/>
        <v>1000</v>
      </c>
      <c r="D1513" s="13">
        <f ca="1">IF(A1513&lt;$B$1,VLOOKUP(A1513,[1]DI!$A$4:$B$15000,2,FALSE),0)</f>
        <v>0</v>
      </c>
      <c r="E1513" s="14">
        <f t="shared" ca="1" si="457"/>
        <v>1</v>
      </c>
      <c r="F1513" s="14">
        <f ca="1">(TRUNC(PRODUCT($E$12:$E1512),16))</f>
        <v>1.3639689760770599</v>
      </c>
      <c r="G1513" s="14">
        <f t="shared" ca="1" si="458"/>
        <v>1.33762996239785</v>
      </c>
      <c r="H1513" s="14">
        <f t="shared" ca="1" si="459"/>
        <v>1.0196908099999999</v>
      </c>
      <c r="I1513" s="13">
        <f t="shared" si="472"/>
        <v>2.1000000000000001E-2</v>
      </c>
      <c r="J1513" s="33">
        <f t="shared" si="460"/>
        <v>45201</v>
      </c>
      <c r="K1513" s="2">
        <f t="shared" si="461"/>
        <v>41</v>
      </c>
      <c r="L1513" s="17">
        <f t="shared" si="462"/>
        <v>42</v>
      </c>
      <c r="M1513" s="12">
        <f t="shared" si="463"/>
        <v>1.0034697619999999</v>
      </c>
      <c r="N1513" s="12">
        <f t="shared" ca="1" si="464"/>
        <v>1.0232288940000001</v>
      </c>
      <c r="O1513" s="17">
        <f t="shared" si="465"/>
        <v>0</v>
      </c>
      <c r="P1513" s="14">
        <f t="shared" ca="1" si="466"/>
        <v>23.228894</v>
      </c>
      <c r="Q1513" s="21">
        <f t="shared" si="470"/>
        <v>0</v>
      </c>
      <c r="R1513" s="14">
        <f t="shared" si="467"/>
        <v>0</v>
      </c>
      <c r="S1513" s="4" t="str">
        <f t="shared" si="468"/>
        <v>J=</v>
      </c>
      <c r="T1513" s="33">
        <f t="shared" si="469"/>
        <v>45383</v>
      </c>
      <c r="U1513" s="10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</row>
    <row r="1514" spans="1:148" x14ac:dyDescent="0.15">
      <c r="A1514" s="41">
        <f t="shared" si="471"/>
        <v>45263</v>
      </c>
      <c r="B1514" s="15">
        <f t="shared" ca="1" si="455"/>
        <v>1023.228894</v>
      </c>
      <c r="C1514" s="14">
        <f t="shared" si="456"/>
        <v>1000</v>
      </c>
      <c r="D1514" s="13">
        <f ca="1">IF(A1514&lt;$B$1,VLOOKUP(A1514,[1]DI!$A$4:$B$15000,2,FALSE),0)</f>
        <v>0</v>
      </c>
      <c r="E1514" s="14">
        <f t="shared" ca="1" si="457"/>
        <v>1</v>
      </c>
      <c r="F1514" s="14">
        <f ca="1">(TRUNC(PRODUCT($E$12:$E1513),16))</f>
        <v>1.3639689760770599</v>
      </c>
      <c r="G1514" s="14">
        <f t="shared" ca="1" si="458"/>
        <v>1.33762996239785</v>
      </c>
      <c r="H1514" s="14">
        <f t="shared" ca="1" si="459"/>
        <v>1.0196908099999999</v>
      </c>
      <c r="I1514" s="13">
        <f t="shared" si="472"/>
        <v>2.1000000000000001E-2</v>
      </c>
      <c r="J1514" s="33">
        <f t="shared" si="460"/>
        <v>45201</v>
      </c>
      <c r="K1514" s="2">
        <f t="shared" si="461"/>
        <v>41</v>
      </c>
      <c r="L1514" s="17">
        <f t="shared" si="462"/>
        <v>42</v>
      </c>
      <c r="M1514" s="12">
        <f t="shared" si="463"/>
        <v>1.0034697619999999</v>
      </c>
      <c r="N1514" s="12">
        <f t="shared" ca="1" si="464"/>
        <v>1.0232288940000001</v>
      </c>
      <c r="O1514" s="17">
        <f t="shared" si="465"/>
        <v>0</v>
      </c>
      <c r="P1514" s="14">
        <f t="shared" ca="1" si="466"/>
        <v>23.228894</v>
      </c>
      <c r="Q1514" s="21">
        <f t="shared" si="470"/>
        <v>0</v>
      </c>
      <c r="R1514" s="14">
        <f t="shared" si="467"/>
        <v>0</v>
      </c>
      <c r="S1514" s="4" t="str">
        <f t="shared" si="468"/>
        <v>J=</v>
      </c>
      <c r="T1514" s="33">
        <f t="shared" si="469"/>
        <v>45383</v>
      </c>
      <c r="U1514" s="10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</row>
    <row r="1515" spans="1:148" x14ac:dyDescent="0.15">
      <c r="A1515" s="41">
        <f t="shared" si="471"/>
        <v>45264</v>
      </c>
      <c r="B1515" s="15">
        <f t="shared" ca="1" si="455"/>
        <v>1023.228894</v>
      </c>
      <c r="C1515" s="14">
        <f t="shared" si="456"/>
        <v>1000</v>
      </c>
      <c r="D1515" s="13">
        <f ca="1">IF(A1515&lt;$B$1,VLOOKUP(A1515,[1]DI!$A$4:$B$15000,2,FALSE),0)</f>
        <v>0.1215</v>
      </c>
      <c r="E1515" s="14">
        <f t="shared" ca="1" si="457"/>
        <v>1.00045513</v>
      </c>
      <c r="F1515" s="14">
        <f ca="1">(TRUNC(PRODUCT($E$12:$E1514),16))</f>
        <v>1.3639689760770599</v>
      </c>
      <c r="G1515" s="14">
        <f t="shared" ca="1" si="458"/>
        <v>1.33762996239785</v>
      </c>
      <c r="H1515" s="14">
        <f t="shared" ca="1" si="459"/>
        <v>1.0196908099999999</v>
      </c>
      <c r="I1515" s="13">
        <f t="shared" si="472"/>
        <v>2.1000000000000001E-2</v>
      </c>
      <c r="J1515" s="33">
        <f t="shared" si="460"/>
        <v>45201</v>
      </c>
      <c r="K1515" s="2">
        <f t="shared" si="461"/>
        <v>42</v>
      </c>
      <c r="L1515" s="17">
        <f t="shared" si="462"/>
        <v>42</v>
      </c>
      <c r="M1515" s="12">
        <f t="shared" si="463"/>
        <v>1.0034697619999999</v>
      </c>
      <c r="N1515" s="12">
        <f t="shared" ca="1" si="464"/>
        <v>1.0232288940000001</v>
      </c>
      <c r="O1515" s="17">
        <f t="shared" si="465"/>
        <v>0</v>
      </c>
      <c r="P1515" s="14">
        <f t="shared" ca="1" si="466"/>
        <v>23.228894</v>
      </c>
      <c r="Q1515" s="21">
        <f t="shared" si="470"/>
        <v>0</v>
      </c>
      <c r="R1515" s="14">
        <f t="shared" si="467"/>
        <v>0</v>
      </c>
      <c r="S1515" s="4" t="str">
        <f t="shared" si="468"/>
        <v>J=</v>
      </c>
      <c r="T1515" s="33">
        <f t="shared" si="469"/>
        <v>45383</v>
      </c>
      <c r="U1515" s="10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</row>
    <row r="1516" spans="1:148" x14ac:dyDescent="0.15">
      <c r="A1516" s="41">
        <f t="shared" si="471"/>
        <v>45265</v>
      </c>
      <c r="B1516" s="15">
        <f t="shared" ca="1" si="455"/>
        <v>1023.77902299</v>
      </c>
      <c r="C1516" s="14">
        <f t="shared" si="456"/>
        <v>1000</v>
      </c>
      <c r="D1516" s="13">
        <f ca="1">IF(A1516&lt;$B$1,VLOOKUP(A1516,[1]DI!$A$4:$B$15000,2,FALSE),0)</f>
        <v>0.1215</v>
      </c>
      <c r="E1516" s="14">
        <f t="shared" ca="1" si="457"/>
        <v>1.00045513</v>
      </c>
      <c r="F1516" s="14">
        <f ca="1">(TRUNC(PRODUCT($E$12:$E1515),16))</f>
        <v>1.3645897592771401</v>
      </c>
      <c r="G1516" s="14">
        <f t="shared" ca="1" si="458"/>
        <v>1.33762996239785</v>
      </c>
      <c r="H1516" s="14">
        <f t="shared" ca="1" si="459"/>
        <v>1.0201549000000001</v>
      </c>
      <c r="I1516" s="13">
        <f t="shared" si="472"/>
        <v>2.1000000000000001E-2</v>
      </c>
      <c r="J1516" s="33">
        <f t="shared" si="460"/>
        <v>45201</v>
      </c>
      <c r="K1516" s="2">
        <f t="shared" si="461"/>
        <v>43</v>
      </c>
      <c r="L1516" s="17">
        <f t="shared" si="462"/>
        <v>43</v>
      </c>
      <c r="M1516" s="12">
        <f t="shared" si="463"/>
        <v>1.0035525219999999</v>
      </c>
      <c r="N1516" s="12">
        <f t="shared" ca="1" si="464"/>
        <v>1.0237790229999999</v>
      </c>
      <c r="O1516" s="17">
        <f t="shared" si="465"/>
        <v>0</v>
      </c>
      <c r="P1516" s="14">
        <f t="shared" ca="1" si="466"/>
        <v>23.779022990000001</v>
      </c>
      <c r="Q1516" s="21">
        <f t="shared" si="470"/>
        <v>0</v>
      </c>
      <c r="R1516" s="14">
        <f t="shared" si="467"/>
        <v>0</v>
      </c>
      <c r="S1516" s="4" t="str">
        <f t="shared" si="468"/>
        <v>J=</v>
      </c>
      <c r="T1516" s="33">
        <f t="shared" si="469"/>
        <v>45383</v>
      </c>
      <c r="U1516" s="10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</row>
    <row r="1517" spans="1:148" x14ac:dyDescent="0.15">
      <c r="A1517" s="41">
        <f t="shared" si="471"/>
        <v>45266</v>
      </c>
      <c r="B1517" s="15">
        <f t="shared" ca="1" si="455"/>
        <v>1024.329446</v>
      </c>
      <c r="C1517" s="14">
        <f t="shared" si="456"/>
        <v>1000</v>
      </c>
      <c r="D1517" s="13">
        <f ca="1">IF(A1517&lt;$B$1,VLOOKUP(A1517,[1]DI!$A$4:$B$15000,2,FALSE),0)</f>
        <v>0.1215</v>
      </c>
      <c r="E1517" s="14">
        <f t="shared" ca="1" si="457"/>
        <v>1.00045513</v>
      </c>
      <c r="F1517" s="14">
        <f ca="1">(TRUNC(PRODUCT($E$12:$E1516),16))</f>
        <v>1.36521082501428</v>
      </c>
      <c r="G1517" s="14">
        <f t="shared" ca="1" si="458"/>
        <v>1.33762996239785</v>
      </c>
      <c r="H1517" s="14">
        <f t="shared" ca="1" si="459"/>
        <v>1.0206192000000001</v>
      </c>
      <c r="I1517" s="13">
        <f t="shared" si="472"/>
        <v>2.1000000000000001E-2</v>
      </c>
      <c r="J1517" s="33">
        <f t="shared" si="460"/>
        <v>45201</v>
      </c>
      <c r="K1517" s="2">
        <f t="shared" si="461"/>
        <v>44</v>
      </c>
      <c r="L1517" s="17">
        <f t="shared" si="462"/>
        <v>44</v>
      </c>
      <c r="M1517" s="12">
        <f t="shared" si="463"/>
        <v>1.003635289</v>
      </c>
      <c r="N1517" s="12">
        <f t="shared" ca="1" si="464"/>
        <v>1.0243294460000001</v>
      </c>
      <c r="O1517" s="17">
        <f t="shared" si="465"/>
        <v>0</v>
      </c>
      <c r="P1517" s="14">
        <f t="shared" ca="1" si="466"/>
        <v>24.329446000000001</v>
      </c>
      <c r="Q1517" s="21">
        <f t="shared" si="470"/>
        <v>0</v>
      </c>
      <c r="R1517" s="14">
        <f t="shared" si="467"/>
        <v>0</v>
      </c>
      <c r="S1517" s="4" t="str">
        <f t="shared" si="468"/>
        <v>J=</v>
      </c>
      <c r="T1517" s="33">
        <f t="shared" si="469"/>
        <v>45383</v>
      </c>
      <c r="U1517" s="10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</row>
    <row r="1518" spans="1:148" x14ac:dyDescent="0.15">
      <c r="A1518" s="41">
        <f t="shared" si="471"/>
        <v>45267</v>
      </c>
      <c r="B1518" s="15">
        <f t="shared" ca="1" si="455"/>
        <v>1024.8801739999999</v>
      </c>
      <c r="C1518" s="14">
        <f t="shared" si="456"/>
        <v>1000</v>
      </c>
      <c r="D1518" s="13">
        <f ca="1">IF(A1518&lt;$B$1,VLOOKUP(A1518,[1]DI!$A$4:$B$15000,2,FALSE),0)</f>
        <v>0.1215</v>
      </c>
      <c r="E1518" s="14">
        <f t="shared" ca="1" si="457"/>
        <v>1.00045513</v>
      </c>
      <c r="F1518" s="14">
        <f ca="1">(TRUNC(PRODUCT($E$12:$E1517),16))</f>
        <v>1.36583217341707</v>
      </c>
      <c r="G1518" s="14">
        <f t="shared" ca="1" si="458"/>
        <v>1.33762996239785</v>
      </c>
      <c r="H1518" s="14">
        <f t="shared" ca="1" si="459"/>
        <v>1.02108372</v>
      </c>
      <c r="I1518" s="13">
        <f t="shared" si="472"/>
        <v>2.1000000000000001E-2</v>
      </c>
      <c r="J1518" s="33">
        <f t="shared" si="460"/>
        <v>45201</v>
      </c>
      <c r="K1518" s="2">
        <f t="shared" si="461"/>
        <v>45</v>
      </c>
      <c r="L1518" s="17">
        <f t="shared" si="462"/>
        <v>45</v>
      </c>
      <c r="M1518" s="12">
        <f t="shared" si="463"/>
        <v>1.003718063</v>
      </c>
      <c r="N1518" s="12">
        <f t="shared" ca="1" si="464"/>
        <v>1.024880174</v>
      </c>
      <c r="O1518" s="17">
        <f t="shared" si="465"/>
        <v>0</v>
      </c>
      <c r="P1518" s="14">
        <f t="shared" ca="1" si="466"/>
        <v>24.880174</v>
      </c>
      <c r="Q1518" s="21">
        <f t="shared" si="470"/>
        <v>0</v>
      </c>
      <c r="R1518" s="14">
        <f t="shared" si="467"/>
        <v>0</v>
      </c>
      <c r="S1518" s="4" t="str">
        <f t="shared" si="468"/>
        <v>J=</v>
      </c>
      <c r="T1518" s="33">
        <f t="shared" si="469"/>
        <v>45383</v>
      </c>
      <c r="U1518" s="10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</row>
    <row r="1519" spans="1:148" x14ac:dyDescent="0.15">
      <c r="A1519" s="41">
        <f t="shared" si="471"/>
        <v>45268</v>
      </c>
      <c r="B1519" s="15">
        <f t="shared" ca="1" si="455"/>
        <v>1025.4311849999999</v>
      </c>
      <c r="C1519" s="14">
        <f t="shared" si="456"/>
        <v>1000</v>
      </c>
      <c r="D1519" s="13">
        <f ca="1">IF(A1519&lt;$B$1,VLOOKUP(A1519,[1]DI!$A$4:$B$15000,2,FALSE),0)</f>
        <v>0.1215</v>
      </c>
      <c r="E1519" s="14">
        <f t="shared" ca="1" si="457"/>
        <v>1.00045513</v>
      </c>
      <c r="F1519" s="14">
        <f ca="1">(TRUNC(PRODUCT($E$12:$E1518),16))</f>
        <v>1.3664538046141601</v>
      </c>
      <c r="G1519" s="14">
        <f t="shared" ca="1" si="458"/>
        <v>1.33762996239785</v>
      </c>
      <c r="H1519" s="14">
        <f t="shared" ca="1" si="459"/>
        <v>1.0215484399999999</v>
      </c>
      <c r="I1519" s="13">
        <f t="shared" si="472"/>
        <v>2.1000000000000001E-2</v>
      </c>
      <c r="J1519" s="33">
        <f t="shared" si="460"/>
        <v>45201</v>
      </c>
      <c r="K1519" s="2">
        <f t="shared" si="461"/>
        <v>46</v>
      </c>
      <c r="L1519" s="17">
        <f t="shared" si="462"/>
        <v>46</v>
      </c>
      <c r="M1519" s="12">
        <f t="shared" si="463"/>
        <v>1.0038008430000001</v>
      </c>
      <c r="N1519" s="12">
        <f t="shared" ca="1" si="464"/>
        <v>1.025431185</v>
      </c>
      <c r="O1519" s="17">
        <f t="shared" si="465"/>
        <v>0</v>
      </c>
      <c r="P1519" s="14">
        <f t="shared" ca="1" si="466"/>
        <v>25.431184999999999</v>
      </c>
      <c r="Q1519" s="21">
        <f t="shared" si="470"/>
        <v>0</v>
      </c>
      <c r="R1519" s="14">
        <f t="shared" si="467"/>
        <v>0</v>
      </c>
      <c r="S1519" s="4" t="str">
        <f t="shared" si="468"/>
        <v>J=</v>
      </c>
      <c r="T1519" s="33">
        <f t="shared" si="469"/>
        <v>45383</v>
      </c>
      <c r="U1519" s="10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</row>
    <row r="1520" spans="1:148" x14ac:dyDescent="0.15">
      <c r="A1520" s="41">
        <f t="shared" si="471"/>
        <v>45269</v>
      </c>
      <c r="B1520" s="15">
        <f t="shared" ca="1" si="455"/>
        <v>1025.9825020000001</v>
      </c>
      <c r="C1520" s="14">
        <f t="shared" si="456"/>
        <v>1000</v>
      </c>
      <c r="D1520" s="13">
        <f ca="1">IF(A1520&lt;$B$1,VLOOKUP(A1520,[1]DI!$A$4:$B$15000,2,FALSE),0)</f>
        <v>0</v>
      </c>
      <c r="E1520" s="14">
        <f t="shared" ca="1" si="457"/>
        <v>1</v>
      </c>
      <c r="F1520" s="14">
        <f ca="1">(TRUNC(PRODUCT($E$12:$E1519),16))</f>
        <v>1.3670757187342499</v>
      </c>
      <c r="G1520" s="14">
        <f t="shared" ca="1" si="458"/>
        <v>1.33762996239785</v>
      </c>
      <c r="H1520" s="14">
        <f t="shared" ca="1" si="459"/>
        <v>1.02201338</v>
      </c>
      <c r="I1520" s="13">
        <f t="shared" si="472"/>
        <v>2.1000000000000001E-2</v>
      </c>
      <c r="J1520" s="33">
        <f t="shared" si="460"/>
        <v>45201</v>
      </c>
      <c r="K1520" s="2">
        <f t="shared" si="461"/>
        <v>46</v>
      </c>
      <c r="L1520" s="17">
        <f t="shared" si="462"/>
        <v>47</v>
      </c>
      <c r="M1520" s="12">
        <f t="shared" si="463"/>
        <v>1.00388363</v>
      </c>
      <c r="N1520" s="12">
        <f t="shared" ca="1" si="464"/>
        <v>1.025982502</v>
      </c>
      <c r="O1520" s="17">
        <f t="shared" si="465"/>
        <v>0</v>
      </c>
      <c r="P1520" s="14">
        <f t="shared" ca="1" si="466"/>
        <v>25.982502</v>
      </c>
      <c r="Q1520" s="21">
        <f t="shared" si="470"/>
        <v>0</v>
      </c>
      <c r="R1520" s="14">
        <f t="shared" si="467"/>
        <v>0</v>
      </c>
      <c r="S1520" s="4" t="str">
        <f t="shared" si="468"/>
        <v>J=</v>
      </c>
      <c r="T1520" s="33">
        <f t="shared" si="469"/>
        <v>45383</v>
      </c>
      <c r="U1520" s="10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</row>
    <row r="1521" spans="1:148" x14ac:dyDescent="0.15">
      <c r="A1521" s="41">
        <f t="shared" si="471"/>
        <v>45270</v>
      </c>
      <c r="B1521" s="15">
        <f t="shared" ca="1" si="455"/>
        <v>1025.9825020000001</v>
      </c>
      <c r="C1521" s="14">
        <f t="shared" si="456"/>
        <v>1000</v>
      </c>
      <c r="D1521" s="13">
        <f ca="1">IF(A1521&lt;$B$1,VLOOKUP(A1521,[1]DI!$A$4:$B$15000,2,FALSE),0)</f>
        <v>0</v>
      </c>
      <c r="E1521" s="14">
        <f t="shared" ca="1" si="457"/>
        <v>1</v>
      </c>
      <c r="F1521" s="14">
        <f ca="1">(TRUNC(PRODUCT($E$12:$E1520),16))</f>
        <v>1.3670757187342499</v>
      </c>
      <c r="G1521" s="14">
        <f t="shared" ca="1" si="458"/>
        <v>1.33762996239785</v>
      </c>
      <c r="H1521" s="14">
        <f t="shared" ca="1" si="459"/>
        <v>1.02201338</v>
      </c>
      <c r="I1521" s="13">
        <f t="shared" si="472"/>
        <v>2.1000000000000001E-2</v>
      </c>
      <c r="J1521" s="33">
        <f t="shared" si="460"/>
        <v>45201</v>
      </c>
      <c r="K1521" s="2">
        <f t="shared" si="461"/>
        <v>46</v>
      </c>
      <c r="L1521" s="17">
        <f t="shared" si="462"/>
        <v>47</v>
      </c>
      <c r="M1521" s="12">
        <f t="shared" si="463"/>
        <v>1.00388363</v>
      </c>
      <c r="N1521" s="12">
        <f t="shared" ca="1" si="464"/>
        <v>1.025982502</v>
      </c>
      <c r="O1521" s="17">
        <f t="shared" si="465"/>
        <v>0</v>
      </c>
      <c r="P1521" s="14">
        <f t="shared" ca="1" si="466"/>
        <v>25.982502</v>
      </c>
      <c r="Q1521" s="21">
        <f t="shared" si="470"/>
        <v>0</v>
      </c>
      <c r="R1521" s="14">
        <f t="shared" si="467"/>
        <v>0</v>
      </c>
      <c r="S1521" s="4" t="str">
        <f t="shared" si="468"/>
        <v>J=</v>
      </c>
      <c r="T1521" s="33">
        <f t="shared" si="469"/>
        <v>45383</v>
      </c>
      <c r="U1521" s="10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</row>
    <row r="1522" spans="1:148" x14ac:dyDescent="0.15">
      <c r="A1522" s="41">
        <f t="shared" si="471"/>
        <v>45271</v>
      </c>
      <c r="B1522" s="15">
        <f t="shared" ca="1" si="455"/>
        <v>1025.9825020000001</v>
      </c>
      <c r="C1522" s="14">
        <f t="shared" si="456"/>
        <v>1000</v>
      </c>
      <c r="D1522" s="13">
        <f ca="1">IF(A1522&lt;$B$1,VLOOKUP(A1522,[1]DI!$A$4:$B$15000,2,FALSE),0)</f>
        <v>0.1215</v>
      </c>
      <c r="E1522" s="14">
        <f t="shared" ca="1" si="457"/>
        <v>1.00045513</v>
      </c>
      <c r="F1522" s="14">
        <f ca="1">(TRUNC(PRODUCT($E$12:$E1521),16))</f>
        <v>1.3670757187342499</v>
      </c>
      <c r="G1522" s="14">
        <f t="shared" ca="1" si="458"/>
        <v>1.33762996239785</v>
      </c>
      <c r="H1522" s="14">
        <f t="shared" ca="1" si="459"/>
        <v>1.02201338</v>
      </c>
      <c r="I1522" s="13">
        <f t="shared" si="472"/>
        <v>2.1000000000000001E-2</v>
      </c>
      <c r="J1522" s="33">
        <f t="shared" si="460"/>
        <v>45201</v>
      </c>
      <c r="K1522" s="2">
        <f t="shared" si="461"/>
        <v>47</v>
      </c>
      <c r="L1522" s="17">
        <f t="shared" si="462"/>
        <v>47</v>
      </c>
      <c r="M1522" s="12">
        <f t="shared" si="463"/>
        <v>1.00388363</v>
      </c>
      <c r="N1522" s="12">
        <f t="shared" ca="1" si="464"/>
        <v>1.025982502</v>
      </c>
      <c r="O1522" s="17">
        <f t="shared" si="465"/>
        <v>0</v>
      </c>
      <c r="P1522" s="14">
        <f t="shared" ca="1" si="466"/>
        <v>25.982502</v>
      </c>
      <c r="Q1522" s="21">
        <f t="shared" si="470"/>
        <v>0</v>
      </c>
      <c r="R1522" s="14">
        <f t="shared" si="467"/>
        <v>0</v>
      </c>
      <c r="S1522" s="4" t="str">
        <f t="shared" si="468"/>
        <v>J=</v>
      </c>
      <c r="T1522" s="33">
        <f t="shared" si="469"/>
        <v>45383</v>
      </c>
      <c r="U1522" s="10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</row>
    <row r="1523" spans="1:148" x14ac:dyDescent="0.15">
      <c r="A1523" s="41">
        <f t="shared" si="471"/>
        <v>45272</v>
      </c>
      <c r="B1523" s="15">
        <f t="shared" ca="1" si="455"/>
        <v>1026.5341129999999</v>
      </c>
      <c r="C1523" s="14">
        <f t="shared" si="456"/>
        <v>1000</v>
      </c>
      <c r="D1523" s="13">
        <f ca="1">IF(A1523&lt;$B$1,VLOOKUP(A1523,[1]DI!$A$4:$B$15000,2,FALSE),0)</f>
        <v>0.1215</v>
      </c>
      <c r="E1523" s="14">
        <f t="shared" ca="1" si="457"/>
        <v>1.00045513</v>
      </c>
      <c r="F1523" s="14">
        <f ca="1">(TRUNC(PRODUCT($E$12:$E1522),16))</f>
        <v>1.36769791590612</v>
      </c>
      <c r="G1523" s="14">
        <f t="shared" ca="1" si="458"/>
        <v>1.33762996239785</v>
      </c>
      <c r="H1523" s="14">
        <f t="shared" ca="1" si="459"/>
        <v>1.0224785300000001</v>
      </c>
      <c r="I1523" s="13">
        <f t="shared" si="472"/>
        <v>2.1000000000000001E-2</v>
      </c>
      <c r="J1523" s="33">
        <f t="shared" si="460"/>
        <v>45201</v>
      </c>
      <c r="K1523" s="2">
        <f t="shared" si="461"/>
        <v>48</v>
      </c>
      <c r="L1523" s="17">
        <f t="shared" si="462"/>
        <v>48</v>
      </c>
      <c r="M1523" s="12">
        <f t="shared" si="463"/>
        <v>1.0039664239999999</v>
      </c>
      <c r="N1523" s="12">
        <f t="shared" ca="1" si="464"/>
        <v>1.0265341130000001</v>
      </c>
      <c r="O1523" s="17">
        <f t="shared" si="465"/>
        <v>0</v>
      </c>
      <c r="P1523" s="14">
        <f t="shared" ca="1" si="466"/>
        <v>26.534113000000001</v>
      </c>
      <c r="Q1523" s="21">
        <f t="shared" si="470"/>
        <v>0</v>
      </c>
      <c r="R1523" s="14">
        <f t="shared" si="467"/>
        <v>0</v>
      </c>
      <c r="S1523" s="4" t="str">
        <f t="shared" si="468"/>
        <v>J=</v>
      </c>
      <c r="T1523" s="33">
        <f t="shared" si="469"/>
        <v>45383</v>
      </c>
      <c r="U1523" s="10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</row>
    <row r="1524" spans="1:148" x14ac:dyDescent="0.15">
      <c r="A1524" s="41">
        <f t="shared" si="471"/>
        <v>45273</v>
      </c>
      <c r="B1524" s="15">
        <f t="shared" ca="1" si="455"/>
        <v>1027.08602</v>
      </c>
      <c r="C1524" s="14">
        <f t="shared" si="456"/>
        <v>1000</v>
      </c>
      <c r="D1524" s="13">
        <f ca="1">IF(A1524&lt;$B$1,VLOOKUP(A1524,[1]DI!$A$4:$B$15000,2,FALSE),0)</f>
        <v>0.1215</v>
      </c>
      <c r="E1524" s="14">
        <f t="shared" ca="1" si="457"/>
        <v>1.00045513</v>
      </c>
      <c r="F1524" s="14">
        <f ca="1">(TRUNC(PRODUCT($E$12:$E1523),16))</f>
        <v>1.3683203962585899</v>
      </c>
      <c r="G1524" s="14">
        <f t="shared" ca="1" si="458"/>
        <v>1.33762996239785</v>
      </c>
      <c r="H1524" s="14">
        <f t="shared" ca="1" si="459"/>
        <v>1.0229438900000001</v>
      </c>
      <c r="I1524" s="13">
        <f t="shared" si="472"/>
        <v>2.1000000000000001E-2</v>
      </c>
      <c r="J1524" s="33">
        <f t="shared" si="460"/>
        <v>45201</v>
      </c>
      <c r="K1524" s="2">
        <f t="shared" si="461"/>
        <v>49</v>
      </c>
      <c r="L1524" s="17">
        <f t="shared" si="462"/>
        <v>49</v>
      </c>
      <c r="M1524" s="12">
        <f t="shared" si="463"/>
        <v>1.0040492249999999</v>
      </c>
      <c r="N1524" s="12">
        <f t="shared" ca="1" si="464"/>
        <v>1.02708602</v>
      </c>
      <c r="O1524" s="17">
        <f t="shared" si="465"/>
        <v>0</v>
      </c>
      <c r="P1524" s="14">
        <f t="shared" ca="1" si="466"/>
        <v>27.086020000000001</v>
      </c>
      <c r="Q1524" s="21">
        <f t="shared" si="470"/>
        <v>0</v>
      </c>
      <c r="R1524" s="14">
        <f t="shared" si="467"/>
        <v>0</v>
      </c>
      <c r="S1524" s="4" t="str">
        <f t="shared" si="468"/>
        <v>J=</v>
      </c>
      <c r="T1524" s="33">
        <f t="shared" si="469"/>
        <v>45383</v>
      </c>
      <c r="U1524" s="10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</row>
    <row r="1525" spans="1:148" x14ac:dyDescent="0.15">
      <c r="A1525" s="41">
        <f t="shared" si="471"/>
        <v>45274</v>
      </c>
      <c r="B1525" s="15">
        <f t="shared" ca="1" si="455"/>
        <v>1027.638222</v>
      </c>
      <c r="C1525" s="14">
        <f t="shared" si="456"/>
        <v>1000</v>
      </c>
      <c r="D1525" s="13">
        <f ca="1">IF(A1525&lt;$B$1,VLOOKUP(A1525,[1]DI!$A$4:$B$15000,2,FALSE),0)</f>
        <v>0.11650000000000001</v>
      </c>
      <c r="E1525" s="14">
        <f t="shared" ca="1" si="457"/>
        <v>1.0004373900000001</v>
      </c>
      <c r="F1525" s="14">
        <f ca="1">(TRUNC(PRODUCT($E$12:$E1524),16))</f>
        <v>1.3689431599205399</v>
      </c>
      <c r="G1525" s="14">
        <f t="shared" ca="1" si="458"/>
        <v>1.33762996239785</v>
      </c>
      <c r="H1525" s="14">
        <f t="shared" ca="1" si="459"/>
        <v>1.0234094600000001</v>
      </c>
      <c r="I1525" s="13">
        <f t="shared" si="472"/>
        <v>2.1000000000000001E-2</v>
      </c>
      <c r="J1525" s="33">
        <f t="shared" si="460"/>
        <v>45201</v>
      </c>
      <c r="K1525" s="2">
        <f t="shared" si="461"/>
        <v>50</v>
      </c>
      <c r="L1525" s="17">
        <f t="shared" si="462"/>
        <v>50</v>
      </c>
      <c r="M1525" s="12">
        <f t="shared" si="463"/>
        <v>1.0041320330000001</v>
      </c>
      <c r="N1525" s="12">
        <f t="shared" ca="1" si="464"/>
        <v>1.027638222</v>
      </c>
      <c r="O1525" s="17">
        <f t="shared" si="465"/>
        <v>0</v>
      </c>
      <c r="P1525" s="14">
        <f t="shared" ca="1" si="466"/>
        <v>27.638221999999999</v>
      </c>
      <c r="Q1525" s="21">
        <f t="shared" si="470"/>
        <v>0</v>
      </c>
      <c r="R1525" s="14">
        <f t="shared" si="467"/>
        <v>0</v>
      </c>
      <c r="S1525" s="4" t="str">
        <f t="shared" si="468"/>
        <v>J=</v>
      </c>
      <c r="T1525" s="33">
        <f t="shared" si="469"/>
        <v>45383</v>
      </c>
      <c r="U1525" s="10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</row>
    <row r="1526" spans="1:148" x14ac:dyDescent="0.15">
      <c r="A1526" s="41">
        <f t="shared" si="471"/>
        <v>45275</v>
      </c>
      <c r="B1526" s="15">
        <f t="shared" ca="1" si="455"/>
        <v>1028.17249199</v>
      </c>
      <c r="C1526" s="14">
        <f t="shared" si="456"/>
        <v>1000</v>
      </c>
      <c r="D1526" s="13">
        <f ca="1">IF(A1526&lt;$B$1,VLOOKUP(A1526,[1]DI!$A$4:$B$15000,2,FALSE),0)</f>
        <v>0.11650000000000001</v>
      </c>
      <c r="E1526" s="14">
        <f t="shared" ca="1" si="457"/>
        <v>1.0004373900000001</v>
      </c>
      <c r="F1526" s="14">
        <f ca="1">(TRUNC(PRODUCT($E$12:$E1525),16))</f>
        <v>1.36954192196925</v>
      </c>
      <c r="G1526" s="14">
        <f t="shared" ca="1" si="458"/>
        <v>1.33762996239785</v>
      </c>
      <c r="H1526" s="14">
        <f t="shared" ca="1" si="459"/>
        <v>1.0238570899999999</v>
      </c>
      <c r="I1526" s="13">
        <f t="shared" si="472"/>
        <v>2.1000000000000001E-2</v>
      </c>
      <c r="J1526" s="33">
        <f t="shared" si="460"/>
        <v>45201</v>
      </c>
      <c r="K1526" s="2">
        <f t="shared" si="461"/>
        <v>51</v>
      </c>
      <c r="L1526" s="17">
        <f t="shared" si="462"/>
        <v>51</v>
      </c>
      <c r="M1526" s="12">
        <f t="shared" si="463"/>
        <v>1.0042148479999999</v>
      </c>
      <c r="N1526" s="12">
        <f t="shared" ca="1" si="464"/>
        <v>1.0281724919999999</v>
      </c>
      <c r="O1526" s="17">
        <f t="shared" si="465"/>
        <v>0</v>
      </c>
      <c r="P1526" s="14">
        <f t="shared" ca="1" si="466"/>
        <v>28.172491990000001</v>
      </c>
      <c r="Q1526" s="21">
        <f t="shared" si="470"/>
        <v>0</v>
      </c>
      <c r="R1526" s="14">
        <f t="shared" si="467"/>
        <v>0</v>
      </c>
      <c r="S1526" s="4" t="str">
        <f t="shared" si="468"/>
        <v>J=</v>
      </c>
      <c r="T1526" s="33">
        <f t="shared" si="469"/>
        <v>45383</v>
      </c>
      <c r="U1526" s="10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</row>
    <row r="1527" spans="1:148" x14ac:dyDescent="0.15">
      <c r="A1527" s="41">
        <f t="shared" si="471"/>
        <v>45276</v>
      </c>
      <c r="B1527" s="15">
        <f t="shared" ca="1" si="455"/>
        <v>1028.7070439900001</v>
      </c>
      <c r="C1527" s="14">
        <f t="shared" si="456"/>
        <v>1000</v>
      </c>
      <c r="D1527" s="13">
        <f ca="1">IF(A1527&lt;$B$1,VLOOKUP(A1527,[1]DI!$A$4:$B$15000,2,FALSE),0)</f>
        <v>0</v>
      </c>
      <c r="E1527" s="14">
        <f t="shared" ca="1" si="457"/>
        <v>1</v>
      </c>
      <c r="F1527" s="14">
        <f ca="1">(TRUNC(PRODUCT($E$12:$E1526),16))</f>
        <v>1.3701409459105001</v>
      </c>
      <c r="G1527" s="14">
        <f t="shared" ca="1" si="458"/>
        <v>1.33762996239785</v>
      </c>
      <c r="H1527" s="14">
        <f t="shared" ca="1" si="459"/>
        <v>1.0243049200000001</v>
      </c>
      <c r="I1527" s="13">
        <f t="shared" si="472"/>
        <v>2.1000000000000001E-2</v>
      </c>
      <c r="J1527" s="33">
        <f t="shared" si="460"/>
        <v>45201</v>
      </c>
      <c r="K1527" s="2">
        <f t="shared" si="461"/>
        <v>51</v>
      </c>
      <c r="L1527" s="17">
        <f t="shared" si="462"/>
        <v>52</v>
      </c>
      <c r="M1527" s="12">
        <f t="shared" si="463"/>
        <v>1.0042976690000001</v>
      </c>
      <c r="N1527" s="12">
        <f t="shared" ca="1" si="464"/>
        <v>1.0287070439999999</v>
      </c>
      <c r="O1527" s="17">
        <f t="shared" si="465"/>
        <v>0</v>
      </c>
      <c r="P1527" s="14">
        <f t="shared" ca="1" si="466"/>
        <v>28.707043989999999</v>
      </c>
      <c r="Q1527" s="21">
        <f t="shared" si="470"/>
        <v>0</v>
      </c>
      <c r="R1527" s="14">
        <f t="shared" si="467"/>
        <v>0</v>
      </c>
      <c r="S1527" s="4" t="str">
        <f t="shared" si="468"/>
        <v>J=</v>
      </c>
      <c r="T1527" s="33">
        <f t="shared" si="469"/>
        <v>45383</v>
      </c>
      <c r="U1527" s="10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</row>
    <row r="1528" spans="1:148" x14ac:dyDescent="0.15">
      <c r="A1528" s="41">
        <f t="shared" si="471"/>
        <v>45277</v>
      </c>
      <c r="B1528" s="15">
        <f t="shared" ca="1" si="455"/>
        <v>1028.7070439900001</v>
      </c>
      <c r="C1528" s="14">
        <f t="shared" si="456"/>
        <v>1000</v>
      </c>
      <c r="D1528" s="13">
        <f ca="1">IF(A1528&lt;$B$1,VLOOKUP(A1528,[1]DI!$A$4:$B$15000,2,FALSE),0)</f>
        <v>0</v>
      </c>
      <c r="E1528" s="14">
        <f t="shared" ca="1" si="457"/>
        <v>1</v>
      </c>
      <c r="F1528" s="14">
        <f ca="1">(TRUNC(PRODUCT($E$12:$E1527),16))</f>
        <v>1.3701409459105001</v>
      </c>
      <c r="G1528" s="14">
        <f t="shared" ca="1" si="458"/>
        <v>1.33762996239785</v>
      </c>
      <c r="H1528" s="14">
        <f t="shared" ca="1" si="459"/>
        <v>1.0243049200000001</v>
      </c>
      <c r="I1528" s="13">
        <f t="shared" si="472"/>
        <v>2.1000000000000001E-2</v>
      </c>
      <c r="J1528" s="33">
        <f t="shared" si="460"/>
        <v>45201</v>
      </c>
      <c r="K1528" s="2">
        <f t="shared" si="461"/>
        <v>51</v>
      </c>
      <c r="L1528" s="17">
        <f t="shared" si="462"/>
        <v>52</v>
      </c>
      <c r="M1528" s="12">
        <f t="shared" si="463"/>
        <v>1.0042976690000001</v>
      </c>
      <c r="N1528" s="12">
        <f t="shared" ca="1" si="464"/>
        <v>1.0287070439999999</v>
      </c>
      <c r="O1528" s="17">
        <f t="shared" si="465"/>
        <v>0</v>
      </c>
      <c r="P1528" s="14">
        <f t="shared" ca="1" si="466"/>
        <v>28.707043989999999</v>
      </c>
      <c r="Q1528" s="21">
        <f t="shared" si="470"/>
        <v>0</v>
      </c>
      <c r="R1528" s="14">
        <f t="shared" si="467"/>
        <v>0</v>
      </c>
      <c r="S1528" s="4" t="str">
        <f t="shared" si="468"/>
        <v>J=</v>
      </c>
      <c r="T1528" s="33">
        <f t="shared" si="469"/>
        <v>45383</v>
      </c>
      <c r="U1528" s="10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</row>
    <row r="1529" spans="1:148" x14ac:dyDescent="0.15">
      <c r="A1529" s="41">
        <f t="shared" si="471"/>
        <v>45278</v>
      </c>
      <c r="B1529" s="15">
        <f t="shared" ca="1" si="455"/>
        <v>1028.7070439900001</v>
      </c>
      <c r="C1529" s="14">
        <f t="shared" si="456"/>
        <v>1000</v>
      </c>
      <c r="D1529" s="13">
        <f ca="1">IF(A1529&lt;$B$1,VLOOKUP(A1529,[1]DI!$A$4:$B$15000,2,FALSE),0)</f>
        <v>0.11650000000000001</v>
      </c>
      <c r="E1529" s="14">
        <f t="shared" ca="1" si="457"/>
        <v>1.0004373900000001</v>
      </c>
      <c r="F1529" s="14">
        <f ca="1">(TRUNC(PRODUCT($E$12:$E1528),16))</f>
        <v>1.3701409459105001</v>
      </c>
      <c r="G1529" s="14">
        <f t="shared" ca="1" si="458"/>
        <v>1.33762996239785</v>
      </c>
      <c r="H1529" s="14">
        <f t="shared" ca="1" si="459"/>
        <v>1.0243049200000001</v>
      </c>
      <c r="I1529" s="13">
        <f t="shared" si="472"/>
        <v>2.1000000000000001E-2</v>
      </c>
      <c r="J1529" s="33">
        <f t="shared" si="460"/>
        <v>45201</v>
      </c>
      <c r="K1529" s="2">
        <f t="shared" si="461"/>
        <v>52</v>
      </c>
      <c r="L1529" s="17">
        <f t="shared" si="462"/>
        <v>52</v>
      </c>
      <c r="M1529" s="12">
        <f t="shared" si="463"/>
        <v>1.0042976690000001</v>
      </c>
      <c r="N1529" s="12">
        <f t="shared" ca="1" si="464"/>
        <v>1.0287070439999999</v>
      </c>
      <c r="O1529" s="17">
        <f t="shared" si="465"/>
        <v>0</v>
      </c>
      <c r="P1529" s="14">
        <f t="shared" ca="1" si="466"/>
        <v>28.707043989999999</v>
      </c>
      <c r="Q1529" s="21">
        <f t="shared" si="470"/>
        <v>0</v>
      </c>
      <c r="R1529" s="14">
        <f t="shared" si="467"/>
        <v>0</v>
      </c>
      <c r="S1529" s="4" t="str">
        <f t="shared" si="468"/>
        <v>J=</v>
      </c>
      <c r="T1529" s="33">
        <f t="shared" si="469"/>
        <v>45383</v>
      </c>
      <c r="U1529" s="10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</row>
    <row r="1530" spans="1:148" x14ac:dyDescent="0.15">
      <c r="A1530" s="41">
        <f t="shared" si="471"/>
        <v>45279</v>
      </c>
      <c r="B1530" s="15">
        <f t="shared" ca="1" si="455"/>
        <v>1029.241867</v>
      </c>
      <c r="C1530" s="14">
        <f t="shared" si="456"/>
        <v>1000</v>
      </c>
      <c r="D1530" s="13">
        <f ca="1">IF(A1530&lt;$B$1,VLOOKUP(A1530,[1]DI!$A$4:$B$15000,2,FALSE),0)</f>
        <v>0.11650000000000001</v>
      </c>
      <c r="E1530" s="14">
        <f t="shared" ca="1" si="457"/>
        <v>1.0004373900000001</v>
      </c>
      <c r="F1530" s="14">
        <f ca="1">(TRUNC(PRODUCT($E$12:$E1529),16))</f>
        <v>1.37074023185884</v>
      </c>
      <c r="G1530" s="14">
        <f t="shared" ca="1" si="458"/>
        <v>1.33762996239785</v>
      </c>
      <c r="H1530" s="14">
        <f t="shared" ca="1" si="459"/>
        <v>1.0247529399999999</v>
      </c>
      <c r="I1530" s="13">
        <f t="shared" si="472"/>
        <v>2.1000000000000001E-2</v>
      </c>
      <c r="J1530" s="33">
        <f t="shared" si="460"/>
        <v>45201</v>
      </c>
      <c r="K1530" s="2">
        <f t="shared" si="461"/>
        <v>53</v>
      </c>
      <c r="L1530" s="17">
        <f t="shared" si="462"/>
        <v>53</v>
      </c>
      <c r="M1530" s="12">
        <f t="shared" si="463"/>
        <v>1.0043804970000001</v>
      </c>
      <c r="N1530" s="12">
        <f t="shared" ca="1" si="464"/>
        <v>1.0292418670000001</v>
      </c>
      <c r="O1530" s="17">
        <f t="shared" si="465"/>
        <v>0</v>
      </c>
      <c r="P1530" s="14">
        <f t="shared" ca="1" si="466"/>
        <v>29.241866999999999</v>
      </c>
      <c r="Q1530" s="21">
        <f t="shared" si="470"/>
        <v>0</v>
      </c>
      <c r="R1530" s="14">
        <f t="shared" si="467"/>
        <v>0</v>
      </c>
      <c r="S1530" s="4" t="str">
        <f t="shared" si="468"/>
        <v>J=</v>
      </c>
      <c r="T1530" s="33">
        <f t="shared" si="469"/>
        <v>45383</v>
      </c>
      <c r="U1530" s="10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</row>
    <row r="1531" spans="1:148" x14ac:dyDescent="0.15">
      <c r="A1531" s="41">
        <f t="shared" si="471"/>
        <v>45280</v>
      </c>
      <c r="B1531" s="15">
        <f t="shared" ca="1" si="455"/>
        <v>1029.776963</v>
      </c>
      <c r="C1531" s="14">
        <f t="shared" si="456"/>
        <v>1000</v>
      </c>
      <c r="D1531" s="13">
        <f ca="1">IF(A1531&lt;$B$1,VLOOKUP(A1531,[1]DI!$A$4:$B$15000,2,FALSE),0)</f>
        <v>0.11650000000000001</v>
      </c>
      <c r="E1531" s="14">
        <f t="shared" ca="1" si="457"/>
        <v>1.0004373900000001</v>
      </c>
      <c r="F1531" s="14">
        <f ca="1">(TRUNC(PRODUCT($E$12:$E1530),16))</f>
        <v>1.37133977992885</v>
      </c>
      <c r="G1531" s="14">
        <f t="shared" ca="1" si="458"/>
        <v>1.33762996239785</v>
      </c>
      <c r="H1531" s="14">
        <f t="shared" ca="1" si="459"/>
        <v>1.02520115</v>
      </c>
      <c r="I1531" s="13">
        <f t="shared" si="472"/>
        <v>2.1000000000000001E-2</v>
      </c>
      <c r="J1531" s="33">
        <f t="shared" si="460"/>
        <v>45201</v>
      </c>
      <c r="K1531" s="2">
        <f t="shared" si="461"/>
        <v>54</v>
      </c>
      <c r="L1531" s="17">
        <f t="shared" si="462"/>
        <v>54</v>
      </c>
      <c r="M1531" s="12">
        <f t="shared" si="463"/>
        <v>1.004463332</v>
      </c>
      <c r="N1531" s="12">
        <f t="shared" ca="1" si="464"/>
        <v>1.029776963</v>
      </c>
      <c r="O1531" s="17">
        <f t="shared" si="465"/>
        <v>0</v>
      </c>
      <c r="P1531" s="14">
        <f t="shared" ca="1" si="466"/>
        <v>29.776962999999999</v>
      </c>
      <c r="Q1531" s="21">
        <f t="shared" si="470"/>
        <v>0</v>
      </c>
      <c r="R1531" s="14">
        <f t="shared" si="467"/>
        <v>0</v>
      </c>
      <c r="S1531" s="4" t="str">
        <f t="shared" si="468"/>
        <v>J=</v>
      </c>
      <c r="T1531" s="33">
        <f t="shared" si="469"/>
        <v>45383</v>
      </c>
      <c r="U1531" s="10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</row>
    <row r="1532" spans="1:148" x14ac:dyDescent="0.15">
      <c r="A1532" s="41">
        <f t="shared" si="471"/>
        <v>45281</v>
      </c>
      <c r="B1532" s="15">
        <f t="shared" ca="1" si="455"/>
        <v>1030.312351</v>
      </c>
      <c r="C1532" s="14">
        <f t="shared" si="456"/>
        <v>1000</v>
      </c>
      <c r="D1532" s="13">
        <f ca="1">IF(A1532&lt;$B$1,VLOOKUP(A1532,[1]DI!$A$4:$B$15000,2,FALSE),0)</f>
        <v>0.11650000000000001</v>
      </c>
      <c r="E1532" s="14">
        <f t="shared" ca="1" si="457"/>
        <v>1.0004373900000001</v>
      </c>
      <c r="F1532" s="14">
        <f ca="1">(TRUNC(PRODUCT($E$12:$E1531),16))</f>
        <v>1.3719395902351901</v>
      </c>
      <c r="G1532" s="14">
        <f t="shared" ca="1" si="458"/>
        <v>1.33762996239785</v>
      </c>
      <c r="H1532" s="14">
        <f t="shared" ca="1" si="459"/>
        <v>1.0256495699999999</v>
      </c>
      <c r="I1532" s="13">
        <f t="shared" si="472"/>
        <v>2.1000000000000001E-2</v>
      </c>
      <c r="J1532" s="33">
        <f t="shared" si="460"/>
        <v>45201</v>
      </c>
      <c r="K1532" s="2">
        <f t="shared" si="461"/>
        <v>55</v>
      </c>
      <c r="L1532" s="17">
        <f t="shared" si="462"/>
        <v>55</v>
      </c>
      <c r="M1532" s="12">
        <f t="shared" si="463"/>
        <v>1.0045461739999999</v>
      </c>
      <c r="N1532" s="12">
        <f t="shared" ca="1" si="464"/>
        <v>1.0303123510000001</v>
      </c>
      <c r="O1532" s="17">
        <f t="shared" si="465"/>
        <v>0</v>
      </c>
      <c r="P1532" s="14">
        <f t="shared" ca="1" si="466"/>
        <v>30.312351</v>
      </c>
      <c r="Q1532" s="21">
        <f t="shared" si="470"/>
        <v>0</v>
      </c>
      <c r="R1532" s="14">
        <f t="shared" si="467"/>
        <v>0</v>
      </c>
      <c r="S1532" s="4" t="str">
        <f t="shared" si="468"/>
        <v>J=</v>
      </c>
      <c r="T1532" s="33">
        <f t="shared" si="469"/>
        <v>45383</v>
      </c>
      <c r="U1532" s="10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</row>
    <row r="1533" spans="1:148" x14ac:dyDescent="0.15">
      <c r="A1533" s="41">
        <f t="shared" si="471"/>
        <v>45282</v>
      </c>
      <c r="B1533" s="15">
        <f t="shared" ca="1" si="455"/>
        <v>1030.8480019900001</v>
      </c>
      <c r="C1533" s="14">
        <f t="shared" si="456"/>
        <v>1000</v>
      </c>
      <c r="D1533" s="13">
        <f ca="1">IF(A1533&lt;$B$1,VLOOKUP(A1533,[1]DI!$A$4:$B$15000,2,FALSE),0)</f>
        <v>0.11650000000000001</v>
      </c>
      <c r="E1533" s="14">
        <f t="shared" ca="1" si="457"/>
        <v>1.0004373900000001</v>
      </c>
      <c r="F1533" s="14">
        <f ca="1">(TRUNC(PRODUCT($E$12:$E1532),16))</f>
        <v>1.3725396628925699</v>
      </c>
      <c r="G1533" s="14">
        <f t="shared" ca="1" si="458"/>
        <v>1.33762996239785</v>
      </c>
      <c r="H1533" s="14">
        <f t="shared" ca="1" si="459"/>
        <v>1.02609817</v>
      </c>
      <c r="I1533" s="13">
        <f t="shared" si="472"/>
        <v>2.1000000000000001E-2</v>
      </c>
      <c r="J1533" s="33">
        <f t="shared" si="460"/>
        <v>45201</v>
      </c>
      <c r="K1533" s="2">
        <f t="shared" si="461"/>
        <v>56</v>
      </c>
      <c r="L1533" s="17">
        <f t="shared" si="462"/>
        <v>56</v>
      </c>
      <c r="M1533" s="12">
        <f t="shared" si="463"/>
        <v>1.0046290229999999</v>
      </c>
      <c r="N1533" s="12">
        <f t="shared" ca="1" si="464"/>
        <v>1.0308480019999999</v>
      </c>
      <c r="O1533" s="17">
        <f t="shared" si="465"/>
        <v>0</v>
      </c>
      <c r="P1533" s="14">
        <f t="shared" ca="1" si="466"/>
        <v>30.84800199</v>
      </c>
      <c r="Q1533" s="21">
        <f t="shared" si="470"/>
        <v>0</v>
      </c>
      <c r="R1533" s="14">
        <f t="shared" si="467"/>
        <v>0</v>
      </c>
      <c r="S1533" s="4" t="str">
        <f t="shared" si="468"/>
        <v>J=</v>
      </c>
      <c r="T1533" s="33">
        <f t="shared" si="469"/>
        <v>45383</v>
      </c>
      <c r="U1533" s="10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</row>
    <row r="1534" spans="1:148" x14ac:dyDescent="0.15">
      <c r="A1534" s="41">
        <f t="shared" si="471"/>
        <v>45283</v>
      </c>
      <c r="B1534" s="15">
        <f t="shared" ca="1" si="455"/>
        <v>1031.383945</v>
      </c>
      <c r="C1534" s="14">
        <f t="shared" si="456"/>
        <v>1000</v>
      </c>
      <c r="D1534" s="13">
        <f ca="1">IF(A1534&lt;$B$1,VLOOKUP(A1534,[1]DI!$A$4:$B$15000,2,FALSE),0)</f>
        <v>0</v>
      </c>
      <c r="E1534" s="14">
        <f t="shared" ca="1" si="457"/>
        <v>1</v>
      </c>
      <c r="F1534" s="14">
        <f ca="1">(TRUNC(PRODUCT($E$12:$E1533),16))</f>
        <v>1.37313999801572</v>
      </c>
      <c r="G1534" s="14">
        <f t="shared" ca="1" si="458"/>
        <v>1.33762996239785</v>
      </c>
      <c r="H1534" s="14">
        <f t="shared" ca="1" si="459"/>
        <v>1.02654698</v>
      </c>
      <c r="I1534" s="13">
        <f t="shared" si="472"/>
        <v>2.1000000000000001E-2</v>
      </c>
      <c r="J1534" s="33">
        <f t="shared" si="460"/>
        <v>45201</v>
      </c>
      <c r="K1534" s="2">
        <f t="shared" si="461"/>
        <v>56</v>
      </c>
      <c r="L1534" s="17">
        <f t="shared" si="462"/>
        <v>57</v>
      </c>
      <c r="M1534" s="12">
        <f t="shared" si="463"/>
        <v>1.004711879</v>
      </c>
      <c r="N1534" s="12">
        <f t="shared" ca="1" si="464"/>
        <v>1.031383945</v>
      </c>
      <c r="O1534" s="17">
        <f t="shared" si="465"/>
        <v>0</v>
      </c>
      <c r="P1534" s="14">
        <f t="shared" ca="1" si="466"/>
        <v>31.383945000000001</v>
      </c>
      <c r="Q1534" s="21">
        <f t="shared" si="470"/>
        <v>0</v>
      </c>
      <c r="R1534" s="14">
        <f t="shared" si="467"/>
        <v>0</v>
      </c>
      <c r="S1534" s="4" t="str">
        <f t="shared" si="468"/>
        <v>J=</v>
      </c>
      <c r="T1534" s="33">
        <f t="shared" si="469"/>
        <v>45383</v>
      </c>
      <c r="U1534" s="10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</row>
    <row r="1535" spans="1:148" x14ac:dyDescent="0.15">
      <c r="A1535" s="41">
        <f t="shared" si="471"/>
        <v>45284</v>
      </c>
      <c r="B1535" s="15">
        <f t="shared" ca="1" si="455"/>
        <v>1031.383945</v>
      </c>
      <c r="C1535" s="14">
        <f t="shared" si="456"/>
        <v>1000</v>
      </c>
      <c r="D1535" s="13">
        <f ca="1">IF(A1535&lt;$B$1,VLOOKUP(A1535,[1]DI!$A$4:$B$15000,2,FALSE),0)</f>
        <v>0</v>
      </c>
      <c r="E1535" s="14">
        <f t="shared" ca="1" si="457"/>
        <v>1</v>
      </c>
      <c r="F1535" s="14">
        <f ca="1">(TRUNC(PRODUCT($E$12:$E1534),16))</f>
        <v>1.37313999801572</v>
      </c>
      <c r="G1535" s="14">
        <f t="shared" ca="1" si="458"/>
        <v>1.33762996239785</v>
      </c>
      <c r="H1535" s="14">
        <f t="shared" ca="1" si="459"/>
        <v>1.02654698</v>
      </c>
      <c r="I1535" s="13">
        <f t="shared" si="472"/>
        <v>2.1000000000000001E-2</v>
      </c>
      <c r="J1535" s="33">
        <f t="shared" si="460"/>
        <v>45201</v>
      </c>
      <c r="K1535" s="2">
        <f t="shared" si="461"/>
        <v>56</v>
      </c>
      <c r="L1535" s="17">
        <f t="shared" si="462"/>
        <v>57</v>
      </c>
      <c r="M1535" s="12">
        <f t="shared" si="463"/>
        <v>1.004711879</v>
      </c>
      <c r="N1535" s="12">
        <f t="shared" ca="1" si="464"/>
        <v>1.031383945</v>
      </c>
      <c r="O1535" s="17">
        <f t="shared" si="465"/>
        <v>0</v>
      </c>
      <c r="P1535" s="14">
        <f t="shared" ca="1" si="466"/>
        <v>31.383945000000001</v>
      </c>
      <c r="Q1535" s="21">
        <f t="shared" si="470"/>
        <v>0</v>
      </c>
      <c r="R1535" s="14">
        <f t="shared" si="467"/>
        <v>0</v>
      </c>
      <c r="S1535" s="4" t="str">
        <f t="shared" si="468"/>
        <v>J=</v>
      </c>
      <c r="T1535" s="33">
        <f t="shared" si="469"/>
        <v>45383</v>
      </c>
      <c r="U1535" s="10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</row>
    <row r="1536" spans="1:148" x14ac:dyDescent="0.15">
      <c r="A1536" s="41">
        <f t="shared" si="471"/>
        <v>45285</v>
      </c>
      <c r="B1536" s="15">
        <f t="shared" ca="1" si="455"/>
        <v>1031.383945</v>
      </c>
      <c r="C1536" s="14">
        <f t="shared" si="456"/>
        <v>1000</v>
      </c>
      <c r="D1536" s="13">
        <f ca="1">IF(A1536&lt;$B$1,VLOOKUP(A1536,[1]DI!$A$4:$B$15000,2,FALSE),0)</f>
        <v>0</v>
      </c>
      <c r="E1536" s="14">
        <f t="shared" ca="1" si="457"/>
        <v>1</v>
      </c>
      <c r="F1536" s="14">
        <f ca="1">(TRUNC(PRODUCT($E$12:$E1535),16))</f>
        <v>1.37313999801572</v>
      </c>
      <c r="G1536" s="14">
        <f t="shared" ca="1" si="458"/>
        <v>1.33762996239785</v>
      </c>
      <c r="H1536" s="14">
        <f t="shared" ca="1" si="459"/>
        <v>1.02654698</v>
      </c>
      <c r="I1536" s="13">
        <f t="shared" si="472"/>
        <v>2.1000000000000001E-2</v>
      </c>
      <c r="J1536" s="33">
        <f t="shared" si="460"/>
        <v>45201</v>
      </c>
      <c r="K1536" s="2">
        <f t="shared" si="461"/>
        <v>56</v>
      </c>
      <c r="L1536" s="17">
        <f t="shared" si="462"/>
        <v>57</v>
      </c>
      <c r="M1536" s="12">
        <f t="shared" si="463"/>
        <v>1.004711879</v>
      </c>
      <c r="N1536" s="12">
        <f t="shared" ca="1" si="464"/>
        <v>1.031383945</v>
      </c>
      <c r="O1536" s="17">
        <f t="shared" si="465"/>
        <v>0</v>
      </c>
      <c r="P1536" s="14">
        <f t="shared" ca="1" si="466"/>
        <v>31.383945000000001</v>
      </c>
      <c r="Q1536" s="21">
        <f t="shared" si="470"/>
        <v>0</v>
      </c>
      <c r="R1536" s="14">
        <f t="shared" si="467"/>
        <v>0</v>
      </c>
      <c r="S1536" s="4" t="str">
        <f t="shared" si="468"/>
        <v>J=</v>
      </c>
      <c r="T1536" s="33">
        <f t="shared" si="469"/>
        <v>45383</v>
      </c>
      <c r="U1536" s="10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</row>
    <row r="1537" spans="1:148" x14ac:dyDescent="0.15">
      <c r="A1537" s="41">
        <f t="shared" si="471"/>
        <v>45286</v>
      </c>
      <c r="B1537" s="15">
        <f t="shared" ca="1" si="455"/>
        <v>1031.383945</v>
      </c>
      <c r="C1537" s="14">
        <f t="shared" si="456"/>
        <v>1000</v>
      </c>
      <c r="D1537" s="13">
        <f ca="1">IF(A1537&lt;$B$1,VLOOKUP(A1537,[1]DI!$A$4:$B$15000,2,FALSE),0)</f>
        <v>0.11650000000000001</v>
      </c>
      <c r="E1537" s="14">
        <f t="shared" ca="1" si="457"/>
        <v>1.0004373900000001</v>
      </c>
      <c r="F1537" s="14">
        <f ca="1">(TRUNC(PRODUCT($E$12:$E1536),16))</f>
        <v>1.37313999801572</v>
      </c>
      <c r="G1537" s="14">
        <f t="shared" ca="1" si="458"/>
        <v>1.33762996239785</v>
      </c>
      <c r="H1537" s="14">
        <f t="shared" ca="1" si="459"/>
        <v>1.02654698</v>
      </c>
      <c r="I1537" s="13">
        <f t="shared" si="472"/>
        <v>2.1000000000000001E-2</v>
      </c>
      <c r="J1537" s="33">
        <f t="shared" si="460"/>
        <v>45201</v>
      </c>
      <c r="K1537" s="2">
        <f t="shared" si="461"/>
        <v>57</v>
      </c>
      <c r="L1537" s="17">
        <f t="shared" si="462"/>
        <v>57</v>
      </c>
      <c r="M1537" s="12">
        <f t="shared" si="463"/>
        <v>1.004711879</v>
      </c>
      <c r="N1537" s="12">
        <f t="shared" ca="1" si="464"/>
        <v>1.031383945</v>
      </c>
      <c r="O1537" s="17">
        <f t="shared" si="465"/>
        <v>0</v>
      </c>
      <c r="P1537" s="14">
        <f t="shared" ca="1" si="466"/>
        <v>31.383945000000001</v>
      </c>
      <c r="Q1537" s="21">
        <f t="shared" si="470"/>
        <v>0</v>
      </c>
      <c r="R1537" s="14">
        <f t="shared" si="467"/>
        <v>0</v>
      </c>
      <c r="S1537" s="4" t="str">
        <f t="shared" si="468"/>
        <v>J=</v>
      </c>
      <c r="T1537" s="33">
        <f t="shared" si="469"/>
        <v>45383</v>
      </c>
      <c r="U1537" s="10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</row>
    <row r="1538" spans="1:148" x14ac:dyDescent="0.15">
      <c r="A1538" s="41">
        <f t="shared" si="471"/>
        <v>45287</v>
      </c>
      <c r="B1538" s="15">
        <f t="shared" ca="1" si="455"/>
        <v>1031.9201599999999</v>
      </c>
      <c r="C1538" s="14">
        <f t="shared" si="456"/>
        <v>1000</v>
      </c>
      <c r="D1538" s="13">
        <f ca="1">IF(A1538&lt;$B$1,VLOOKUP(A1538,[1]DI!$A$4:$B$15000,2,FALSE),0)</f>
        <v>0.11650000000000001</v>
      </c>
      <c r="E1538" s="14">
        <f t="shared" ca="1" si="457"/>
        <v>1.0004373900000001</v>
      </c>
      <c r="F1538" s="14">
        <f ca="1">(TRUNC(PRODUCT($E$12:$E1537),16))</f>
        <v>1.37374059571945</v>
      </c>
      <c r="G1538" s="14">
        <f t="shared" ca="1" si="458"/>
        <v>1.33762996239785</v>
      </c>
      <c r="H1538" s="14">
        <f t="shared" ca="1" si="459"/>
        <v>1.0269959799999999</v>
      </c>
      <c r="I1538" s="13">
        <f t="shared" si="472"/>
        <v>2.1000000000000001E-2</v>
      </c>
      <c r="J1538" s="33">
        <f t="shared" si="460"/>
        <v>45201</v>
      </c>
      <c r="K1538" s="2">
        <f t="shared" si="461"/>
        <v>58</v>
      </c>
      <c r="L1538" s="17">
        <f t="shared" si="462"/>
        <v>58</v>
      </c>
      <c r="M1538" s="12">
        <f t="shared" si="463"/>
        <v>1.004794741</v>
      </c>
      <c r="N1538" s="12">
        <f t="shared" ca="1" si="464"/>
        <v>1.0319201600000001</v>
      </c>
      <c r="O1538" s="17">
        <f t="shared" si="465"/>
        <v>0</v>
      </c>
      <c r="P1538" s="14">
        <f t="shared" ca="1" si="466"/>
        <v>31.920159999999999</v>
      </c>
      <c r="Q1538" s="21">
        <f t="shared" si="470"/>
        <v>0</v>
      </c>
      <c r="R1538" s="14">
        <f t="shared" si="467"/>
        <v>0</v>
      </c>
      <c r="S1538" s="4" t="str">
        <f t="shared" si="468"/>
        <v>J=</v>
      </c>
      <c r="T1538" s="33">
        <f t="shared" si="469"/>
        <v>45383</v>
      </c>
      <c r="U1538" s="10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</row>
    <row r="1539" spans="1:148" x14ac:dyDescent="0.15">
      <c r="A1539" s="41">
        <f t="shared" si="471"/>
        <v>45288</v>
      </c>
      <c r="B1539" s="15">
        <f t="shared" ref="B1539:B1602" ca="1" si="473">IF(A1539&lt;=TODAY(),C1539+P1539,IF(AND(A1539&gt;TODAY(),A1539&lt;=$B$1),IF(VLOOKUP(TODAY(),$A$10:$D$5000,4,FALSE)=0,"n.d",C1539+P1539),"n.d"))</f>
        <v>1032.456657</v>
      </c>
      <c r="C1539" s="14">
        <f t="shared" ref="C1539:C1602" si="474">(C1538-R1538)</f>
        <v>1000</v>
      </c>
      <c r="D1539" s="13">
        <f ca="1">IF(A1539&lt;$B$1,VLOOKUP(A1539,[1]DI!$A$4:$B$15000,2,FALSE),0)</f>
        <v>0.11650000000000001</v>
      </c>
      <c r="E1539" s="14">
        <f t="shared" ref="E1539:E1602" ca="1" si="475">ROUND(((1+D1539)^(1/252)),8)</f>
        <v>1.0004373900000001</v>
      </c>
      <c r="F1539" s="14">
        <f ca="1">(TRUNC(PRODUCT($E$12:$E1538),16))</f>
        <v>1.37434145611861</v>
      </c>
      <c r="G1539" s="14">
        <f t="shared" ref="G1539:G1602" ca="1" si="476">IF(O1538&gt;0,F1538,G1538)</f>
        <v>1.33762996239785</v>
      </c>
      <c r="H1539" s="14">
        <f t="shared" ref="H1539:H1602" ca="1" si="477">ROUND(F1539/G1539,8)</f>
        <v>1.02744518</v>
      </c>
      <c r="I1539" s="13">
        <f t="shared" si="472"/>
        <v>2.1000000000000001E-2</v>
      </c>
      <c r="J1539" s="33">
        <f t="shared" ref="J1539:J1602" si="478">IF(O1538&gt;0,VLOOKUP(O1538,W$12:AG$150,2),J1538)</f>
        <v>45201</v>
      </c>
      <c r="K1539" s="2">
        <f t="shared" ref="K1539:K1602" si="479">IF(A1539&gt;J1539,IF(NETWORKDAYS(J1539,A1539,$W$160:$W$544)-1=0,1,NETWORKDAYS(J1539,A1539,$W$160:$W$544)-1),0)</f>
        <v>59</v>
      </c>
      <c r="L1539" s="17">
        <f t="shared" ref="L1539:L1602" si="480">IF(AND(K1539=1,K1538=1),1,IF(K1539&gt;0,IF(K1539=K1538,K1539+1,K1539),0))</f>
        <v>59</v>
      </c>
      <c r="M1539" s="12">
        <f t="shared" ref="M1539:M1602" si="481">ROUND((I1539+1)^(L1539/252),9)</f>
        <v>1.0048776100000001</v>
      </c>
      <c r="N1539" s="12">
        <f t="shared" ref="N1539:N1602" ca="1" si="482">ROUND(H1539*M1539,9)</f>
        <v>1.032456657</v>
      </c>
      <c r="O1539" s="17">
        <f t="shared" ref="O1539:O1602" si="483">IF(VLOOKUP(A1539,X$12:AE$150,8)=VLOOKUP(A1538,X$12:AE$150,8),0,VLOOKUP(A1539,X$12:AE$150,8))</f>
        <v>0</v>
      </c>
      <c r="P1539" s="14">
        <f t="shared" ref="P1539:P1602" ca="1" si="484">TRUNC(((N1539-1)*C1539),8)</f>
        <v>32.456657</v>
      </c>
      <c r="Q1539" s="21">
        <f t="shared" si="470"/>
        <v>0</v>
      </c>
      <c r="R1539" s="14">
        <f t="shared" ref="R1539:R1602" si="485">IF(Q1539&gt;0,TRUNC(Q1539*C1539,8),0)</f>
        <v>0</v>
      </c>
      <c r="S1539" s="4" t="str">
        <f t="shared" ref="S1539:S1602" si="486">IF(O1538&gt;0,VLOOKUP(O1538,W$12:AG$150,10),S1538)</f>
        <v>J=</v>
      </c>
      <c r="T1539" s="33">
        <f t="shared" ref="T1539:T1602" si="487">IF(O1538&gt;0,VLOOKUP(O1538,W$12:AG$150,11),T1538)</f>
        <v>45383</v>
      </c>
      <c r="U1539" s="10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</row>
    <row r="1540" spans="1:148" x14ac:dyDescent="0.15">
      <c r="A1540" s="41">
        <f t="shared" si="471"/>
        <v>45289</v>
      </c>
      <c r="B1540" s="15">
        <f t="shared" ca="1" si="473"/>
        <v>1032.9934269999999</v>
      </c>
      <c r="C1540" s="14">
        <f t="shared" si="474"/>
        <v>1000</v>
      </c>
      <c r="D1540" s="13">
        <f ca="1">IF(A1540&lt;$B$1,VLOOKUP(A1540,[1]DI!$A$4:$B$15000,2,FALSE),0)</f>
        <v>0.11650000000000001</v>
      </c>
      <c r="E1540" s="14">
        <f t="shared" ca="1" si="475"/>
        <v>1.0004373900000001</v>
      </c>
      <c r="F1540" s="14">
        <f ca="1">(TRUNC(PRODUCT($E$12:$E1539),16))</f>
        <v>1.3749425793281</v>
      </c>
      <c r="G1540" s="14">
        <f t="shared" ca="1" si="476"/>
        <v>1.33762996239785</v>
      </c>
      <c r="H1540" s="14">
        <f t="shared" ca="1" si="477"/>
        <v>1.02789457</v>
      </c>
      <c r="I1540" s="13">
        <f t="shared" si="472"/>
        <v>2.1000000000000001E-2</v>
      </c>
      <c r="J1540" s="33">
        <f t="shared" si="478"/>
        <v>45201</v>
      </c>
      <c r="K1540" s="2">
        <f t="shared" si="479"/>
        <v>60</v>
      </c>
      <c r="L1540" s="17">
        <f t="shared" si="480"/>
        <v>60</v>
      </c>
      <c r="M1540" s="12">
        <f t="shared" si="481"/>
        <v>1.0049604860000001</v>
      </c>
      <c r="N1540" s="12">
        <f t="shared" ca="1" si="482"/>
        <v>1.0329934270000001</v>
      </c>
      <c r="O1540" s="17">
        <f t="shared" si="483"/>
        <v>0</v>
      </c>
      <c r="P1540" s="14">
        <f t="shared" ca="1" si="484"/>
        <v>32.993426999999997</v>
      </c>
      <c r="Q1540" s="21">
        <f t="shared" si="470"/>
        <v>0</v>
      </c>
      <c r="R1540" s="14">
        <f t="shared" si="485"/>
        <v>0</v>
      </c>
      <c r="S1540" s="4" t="str">
        <f t="shared" si="486"/>
        <v>J=</v>
      </c>
      <c r="T1540" s="33">
        <f t="shared" si="487"/>
        <v>45383</v>
      </c>
      <c r="U1540" s="10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</row>
    <row r="1541" spans="1:148" x14ac:dyDescent="0.15">
      <c r="A1541" s="41">
        <f t="shared" si="471"/>
        <v>45290</v>
      </c>
      <c r="B1541" s="15">
        <f t="shared" ca="1" si="473"/>
        <v>1033.5304789899999</v>
      </c>
      <c r="C1541" s="14">
        <f t="shared" si="474"/>
        <v>1000</v>
      </c>
      <c r="D1541" s="13">
        <f ca="1">IF(A1541&lt;$B$1,VLOOKUP(A1541,[1]DI!$A$4:$B$15000,2,FALSE),0)</f>
        <v>0</v>
      </c>
      <c r="E1541" s="14">
        <f t="shared" ca="1" si="475"/>
        <v>1</v>
      </c>
      <c r="F1541" s="14">
        <f ca="1">(TRUNC(PRODUCT($E$12:$E1540),16))</f>
        <v>1.37554396546288</v>
      </c>
      <c r="G1541" s="14">
        <f t="shared" ca="1" si="476"/>
        <v>1.33762996239785</v>
      </c>
      <c r="H1541" s="14">
        <f t="shared" ca="1" si="477"/>
        <v>1.0283441600000001</v>
      </c>
      <c r="I1541" s="13">
        <f t="shared" si="472"/>
        <v>2.1000000000000001E-2</v>
      </c>
      <c r="J1541" s="33">
        <f t="shared" si="478"/>
        <v>45201</v>
      </c>
      <c r="K1541" s="2">
        <f t="shared" si="479"/>
        <v>60</v>
      </c>
      <c r="L1541" s="17">
        <f t="shared" si="480"/>
        <v>61</v>
      </c>
      <c r="M1541" s="12">
        <f t="shared" si="481"/>
        <v>1.005043369</v>
      </c>
      <c r="N1541" s="12">
        <f t="shared" ca="1" si="482"/>
        <v>1.0335304789999999</v>
      </c>
      <c r="O1541" s="17">
        <f t="shared" si="483"/>
        <v>0</v>
      </c>
      <c r="P1541" s="14">
        <f t="shared" ca="1" si="484"/>
        <v>33.530478989999999</v>
      </c>
      <c r="Q1541" s="21">
        <f t="shared" si="470"/>
        <v>0</v>
      </c>
      <c r="R1541" s="14">
        <f t="shared" si="485"/>
        <v>0</v>
      </c>
      <c r="S1541" s="4" t="str">
        <f t="shared" si="486"/>
        <v>J=</v>
      </c>
      <c r="T1541" s="33">
        <f t="shared" si="487"/>
        <v>45383</v>
      </c>
      <c r="U1541" s="10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</row>
    <row r="1542" spans="1:148" x14ac:dyDescent="0.15">
      <c r="A1542" s="41">
        <f t="shared" si="471"/>
        <v>45291</v>
      </c>
      <c r="B1542" s="15">
        <f t="shared" ca="1" si="473"/>
        <v>1033.5304789899999</v>
      </c>
      <c r="C1542" s="14">
        <f t="shared" si="474"/>
        <v>1000</v>
      </c>
      <c r="D1542" s="13">
        <f ca="1">IF(A1542&lt;$B$1,VLOOKUP(A1542,[1]DI!$A$4:$B$15000,2,FALSE),0)</f>
        <v>0</v>
      </c>
      <c r="E1542" s="14">
        <f t="shared" ca="1" si="475"/>
        <v>1</v>
      </c>
      <c r="F1542" s="14">
        <f ca="1">(TRUNC(PRODUCT($E$12:$E1541),16))</f>
        <v>1.37554396546288</v>
      </c>
      <c r="G1542" s="14">
        <f t="shared" ca="1" si="476"/>
        <v>1.33762996239785</v>
      </c>
      <c r="H1542" s="14">
        <f t="shared" ca="1" si="477"/>
        <v>1.0283441600000001</v>
      </c>
      <c r="I1542" s="13">
        <f t="shared" si="472"/>
        <v>2.1000000000000001E-2</v>
      </c>
      <c r="J1542" s="33">
        <f t="shared" si="478"/>
        <v>45201</v>
      </c>
      <c r="K1542" s="2">
        <f t="shared" si="479"/>
        <v>60</v>
      </c>
      <c r="L1542" s="17">
        <f t="shared" si="480"/>
        <v>61</v>
      </c>
      <c r="M1542" s="12">
        <f t="shared" si="481"/>
        <v>1.005043369</v>
      </c>
      <c r="N1542" s="12">
        <f t="shared" ca="1" si="482"/>
        <v>1.0335304789999999</v>
      </c>
      <c r="O1542" s="17">
        <f t="shared" si="483"/>
        <v>0</v>
      </c>
      <c r="P1542" s="14">
        <f t="shared" ca="1" si="484"/>
        <v>33.530478989999999</v>
      </c>
      <c r="Q1542" s="21">
        <f t="shared" si="470"/>
        <v>0</v>
      </c>
      <c r="R1542" s="14">
        <f t="shared" si="485"/>
        <v>0</v>
      </c>
      <c r="S1542" s="4" t="str">
        <f t="shared" si="486"/>
        <v>J=</v>
      </c>
      <c r="T1542" s="33">
        <f t="shared" si="487"/>
        <v>45383</v>
      </c>
      <c r="U1542" s="10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</row>
    <row r="1543" spans="1:148" x14ac:dyDescent="0.15">
      <c r="A1543" s="41">
        <f t="shared" si="471"/>
        <v>45292</v>
      </c>
      <c r="B1543" s="15">
        <f t="shared" ca="1" si="473"/>
        <v>1033.5304789899999</v>
      </c>
      <c r="C1543" s="14">
        <f t="shared" si="474"/>
        <v>1000</v>
      </c>
      <c r="D1543" s="13">
        <f ca="1">IF(A1543&lt;$B$1,VLOOKUP(A1543,[1]DI!$A$4:$B$15000,2,FALSE),0)</f>
        <v>0</v>
      </c>
      <c r="E1543" s="14">
        <f t="shared" ca="1" si="475"/>
        <v>1</v>
      </c>
      <c r="F1543" s="14">
        <f ca="1">(TRUNC(PRODUCT($E$12:$E1542),16))</f>
        <v>1.37554396546288</v>
      </c>
      <c r="G1543" s="14">
        <f t="shared" ca="1" si="476"/>
        <v>1.33762996239785</v>
      </c>
      <c r="H1543" s="14">
        <f t="shared" ca="1" si="477"/>
        <v>1.0283441600000001</v>
      </c>
      <c r="I1543" s="13">
        <f t="shared" si="472"/>
        <v>2.1000000000000001E-2</v>
      </c>
      <c r="J1543" s="33">
        <f t="shared" si="478"/>
        <v>45201</v>
      </c>
      <c r="K1543" s="2">
        <f t="shared" si="479"/>
        <v>60</v>
      </c>
      <c r="L1543" s="17">
        <f t="shared" si="480"/>
        <v>61</v>
      </c>
      <c r="M1543" s="12">
        <f t="shared" si="481"/>
        <v>1.005043369</v>
      </c>
      <c r="N1543" s="12">
        <f t="shared" ca="1" si="482"/>
        <v>1.0335304789999999</v>
      </c>
      <c r="O1543" s="17">
        <f t="shared" si="483"/>
        <v>0</v>
      </c>
      <c r="P1543" s="14">
        <f t="shared" ca="1" si="484"/>
        <v>33.530478989999999</v>
      </c>
      <c r="Q1543" s="21">
        <f t="shared" si="470"/>
        <v>0</v>
      </c>
      <c r="R1543" s="14">
        <f t="shared" si="485"/>
        <v>0</v>
      </c>
      <c r="S1543" s="4" t="str">
        <f t="shared" si="486"/>
        <v>J=</v>
      </c>
      <c r="T1543" s="33">
        <f t="shared" si="487"/>
        <v>45383</v>
      </c>
      <c r="U1543" s="10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</row>
    <row r="1544" spans="1:148" x14ac:dyDescent="0.15">
      <c r="A1544" s="41">
        <f t="shared" si="471"/>
        <v>45293</v>
      </c>
      <c r="B1544" s="15">
        <f t="shared" ca="1" si="473"/>
        <v>1033.5304789899999</v>
      </c>
      <c r="C1544" s="14">
        <f t="shared" si="474"/>
        <v>1000</v>
      </c>
      <c r="D1544" s="13">
        <f ca="1">IF(A1544&lt;$B$1,VLOOKUP(A1544,[1]DI!$A$4:$B$15000,2,FALSE),0)</f>
        <v>0.11650000000000001</v>
      </c>
      <c r="E1544" s="14">
        <f t="shared" ca="1" si="475"/>
        <v>1.0004373900000001</v>
      </c>
      <c r="F1544" s="14">
        <f ca="1">(TRUNC(PRODUCT($E$12:$E1543),16))</f>
        <v>1.37554396546288</v>
      </c>
      <c r="G1544" s="14">
        <f t="shared" ca="1" si="476"/>
        <v>1.33762996239785</v>
      </c>
      <c r="H1544" s="14">
        <f t="shared" ca="1" si="477"/>
        <v>1.0283441600000001</v>
      </c>
      <c r="I1544" s="13">
        <f t="shared" si="472"/>
        <v>2.1000000000000001E-2</v>
      </c>
      <c r="J1544" s="33">
        <f t="shared" si="478"/>
        <v>45201</v>
      </c>
      <c r="K1544" s="2">
        <f t="shared" si="479"/>
        <v>61</v>
      </c>
      <c r="L1544" s="17">
        <f t="shared" si="480"/>
        <v>61</v>
      </c>
      <c r="M1544" s="12">
        <f t="shared" si="481"/>
        <v>1.005043369</v>
      </c>
      <c r="N1544" s="12">
        <f t="shared" ca="1" si="482"/>
        <v>1.0335304789999999</v>
      </c>
      <c r="O1544" s="17">
        <f t="shared" si="483"/>
        <v>0</v>
      </c>
      <c r="P1544" s="14">
        <f t="shared" ca="1" si="484"/>
        <v>33.530478989999999</v>
      </c>
      <c r="Q1544" s="21">
        <f t="shared" si="470"/>
        <v>0</v>
      </c>
      <c r="R1544" s="14">
        <f t="shared" si="485"/>
        <v>0</v>
      </c>
      <c r="S1544" s="4" t="str">
        <f t="shared" si="486"/>
        <v>J=</v>
      </c>
      <c r="T1544" s="33">
        <f t="shared" si="487"/>
        <v>45383</v>
      </c>
      <c r="U1544" s="10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</row>
    <row r="1545" spans="1:148" x14ac:dyDescent="0.15">
      <c r="A1545" s="41">
        <f t="shared" si="471"/>
        <v>45294</v>
      </c>
      <c r="B1545" s="15">
        <f t="shared" ca="1" si="473"/>
        <v>1034.0678139900001</v>
      </c>
      <c r="C1545" s="14">
        <f t="shared" si="474"/>
        <v>1000</v>
      </c>
      <c r="D1545" s="13">
        <f ca="1">IF(A1545&lt;$B$1,VLOOKUP(A1545,[1]DI!$A$4:$B$15000,2,FALSE),0)</f>
        <v>0.11650000000000001</v>
      </c>
      <c r="E1545" s="14">
        <f t="shared" ca="1" si="475"/>
        <v>1.0004373900000001</v>
      </c>
      <c r="F1545" s="14">
        <f ca="1">(TRUNC(PRODUCT($E$12:$E1544),16))</f>
        <v>1.3761456146379301</v>
      </c>
      <c r="G1545" s="14">
        <f t="shared" ca="1" si="476"/>
        <v>1.33762996239785</v>
      </c>
      <c r="H1545" s="14">
        <f t="shared" ca="1" si="477"/>
        <v>1.0287939500000001</v>
      </c>
      <c r="I1545" s="13">
        <f t="shared" si="472"/>
        <v>2.1000000000000001E-2</v>
      </c>
      <c r="J1545" s="33">
        <f t="shared" si="478"/>
        <v>45201</v>
      </c>
      <c r="K1545" s="2">
        <f t="shared" si="479"/>
        <v>62</v>
      </c>
      <c r="L1545" s="17">
        <f t="shared" si="480"/>
        <v>62</v>
      </c>
      <c r="M1545" s="12">
        <f t="shared" si="481"/>
        <v>1.0051262590000001</v>
      </c>
      <c r="N1545" s="12">
        <f t="shared" ca="1" si="482"/>
        <v>1.0340678139999999</v>
      </c>
      <c r="O1545" s="17">
        <f t="shared" si="483"/>
        <v>0</v>
      </c>
      <c r="P1545" s="14">
        <f t="shared" ca="1" si="484"/>
        <v>34.067813989999998</v>
      </c>
      <c r="Q1545" s="21">
        <f t="shared" si="470"/>
        <v>0</v>
      </c>
      <c r="R1545" s="14">
        <f t="shared" si="485"/>
        <v>0</v>
      </c>
      <c r="S1545" s="4" t="str">
        <f t="shared" si="486"/>
        <v>J=</v>
      </c>
      <c r="T1545" s="33">
        <f t="shared" si="487"/>
        <v>45383</v>
      </c>
      <c r="U1545" s="10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</row>
    <row r="1546" spans="1:148" x14ac:dyDescent="0.15">
      <c r="A1546" s="41">
        <f t="shared" si="471"/>
        <v>45295</v>
      </c>
      <c r="B1546" s="15">
        <f t="shared" ca="1" si="473"/>
        <v>1034.6054320000001</v>
      </c>
      <c r="C1546" s="14">
        <f t="shared" si="474"/>
        <v>1000</v>
      </c>
      <c r="D1546" s="13">
        <f ca="1">IF(A1546&lt;$B$1,VLOOKUP(A1546,[1]DI!$A$4:$B$15000,2,FALSE),0)</f>
        <v>0.11650000000000001</v>
      </c>
      <c r="E1546" s="14">
        <f t="shared" ca="1" si="475"/>
        <v>1.0004373900000001</v>
      </c>
      <c r="F1546" s="14">
        <f ca="1">(TRUNC(PRODUCT($E$12:$E1545),16))</f>
        <v>1.37674752696832</v>
      </c>
      <c r="G1546" s="14">
        <f t="shared" ca="1" si="476"/>
        <v>1.33762996239785</v>
      </c>
      <c r="H1546" s="14">
        <f t="shared" ca="1" si="477"/>
        <v>1.02924394</v>
      </c>
      <c r="I1546" s="13">
        <f t="shared" si="472"/>
        <v>2.1000000000000001E-2</v>
      </c>
      <c r="J1546" s="33">
        <f t="shared" si="478"/>
        <v>45201</v>
      </c>
      <c r="K1546" s="2">
        <f t="shared" si="479"/>
        <v>63</v>
      </c>
      <c r="L1546" s="17">
        <f t="shared" si="480"/>
        <v>63</v>
      </c>
      <c r="M1546" s="12">
        <f t="shared" si="481"/>
        <v>1.005209156</v>
      </c>
      <c r="N1546" s="12">
        <f t="shared" ca="1" si="482"/>
        <v>1.034605432</v>
      </c>
      <c r="O1546" s="17">
        <f t="shared" si="483"/>
        <v>0</v>
      </c>
      <c r="P1546" s="14">
        <f t="shared" ca="1" si="484"/>
        <v>34.605432</v>
      </c>
      <c r="Q1546" s="21">
        <f t="shared" si="470"/>
        <v>0</v>
      </c>
      <c r="R1546" s="14">
        <f t="shared" si="485"/>
        <v>0</v>
      </c>
      <c r="S1546" s="4" t="str">
        <f t="shared" si="486"/>
        <v>J=</v>
      </c>
      <c r="T1546" s="33">
        <f t="shared" si="487"/>
        <v>45383</v>
      </c>
      <c r="U1546" s="10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</row>
    <row r="1547" spans="1:148" x14ac:dyDescent="0.15">
      <c r="A1547" s="41">
        <f t="shared" si="471"/>
        <v>45296</v>
      </c>
      <c r="B1547" s="15">
        <f t="shared" ca="1" si="473"/>
        <v>1035.14332199</v>
      </c>
      <c r="C1547" s="14">
        <f t="shared" si="474"/>
        <v>1000</v>
      </c>
      <c r="D1547" s="13">
        <f ca="1">IF(A1547&lt;$B$1,VLOOKUP(A1547,[1]DI!$A$4:$B$15000,2,FALSE),0)</f>
        <v>0.11650000000000001</v>
      </c>
      <c r="E1547" s="14">
        <f t="shared" ca="1" si="475"/>
        <v>1.0004373900000001</v>
      </c>
      <c r="F1547" s="14">
        <f ca="1">(TRUNC(PRODUCT($E$12:$E1546),16))</f>
        <v>1.3773497025691399</v>
      </c>
      <c r="G1547" s="14">
        <f t="shared" ca="1" si="476"/>
        <v>1.33762996239785</v>
      </c>
      <c r="H1547" s="14">
        <f t="shared" ca="1" si="477"/>
        <v>1.02969412</v>
      </c>
      <c r="I1547" s="13">
        <f t="shared" si="472"/>
        <v>2.1000000000000001E-2</v>
      </c>
      <c r="J1547" s="33">
        <f t="shared" si="478"/>
        <v>45201</v>
      </c>
      <c r="K1547" s="2">
        <f t="shared" si="479"/>
        <v>64</v>
      </c>
      <c r="L1547" s="17">
        <f t="shared" si="480"/>
        <v>64</v>
      </c>
      <c r="M1547" s="12">
        <f t="shared" si="481"/>
        <v>1.0052920590000001</v>
      </c>
      <c r="N1547" s="12">
        <f t="shared" ca="1" si="482"/>
        <v>1.0351433219999999</v>
      </c>
      <c r="O1547" s="17">
        <f t="shared" si="483"/>
        <v>0</v>
      </c>
      <c r="P1547" s="14">
        <f t="shared" ca="1" si="484"/>
        <v>35.143321989999997</v>
      </c>
      <c r="Q1547" s="21">
        <f t="shared" si="470"/>
        <v>0</v>
      </c>
      <c r="R1547" s="14">
        <f t="shared" si="485"/>
        <v>0</v>
      </c>
      <c r="S1547" s="4" t="str">
        <f t="shared" si="486"/>
        <v>J=</v>
      </c>
      <c r="T1547" s="33">
        <f t="shared" si="487"/>
        <v>45383</v>
      </c>
      <c r="U1547" s="10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</row>
    <row r="1548" spans="1:148" x14ac:dyDescent="0.15">
      <c r="A1548" s="41">
        <f t="shared" si="471"/>
        <v>45297</v>
      </c>
      <c r="B1548" s="15">
        <f t="shared" ca="1" si="473"/>
        <v>1035.6814850000001</v>
      </c>
      <c r="C1548" s="14">
        <f t="shared" si="474"/>
        <v>1000</v>
      </c>
      <c r="D1548" s="13">
        <f ca="1">IF(A1548&lt;$B$1,VLOOKUP(A1548,[1]DI!$A$4:$B$15000,2,FALSE),0)</f>
        <v>0</v>
      </c>
      <c r="E1548" s="14">
        <f t="shared" ca="1" si="475"/>
        <v>1</v>
      </c>
      <c r="F1548" s="14">
        <f ca="1">(TRUNC(PRODUCT($E$12:$E1547),16))</f>
        <v>1.37795214155555</v>
      </c>
      <c r="G1548" s="14">
        <f t="shared" ca="1" si="476"/>
        <v>1.33762996239785</v>
      </c>
      <c r="H1548" s="14">
        <f t="shared" ca="1" si="477"/>
        <v>1.0301444900000001</v>
      </c>
      <c r="I1548" s="13">
        <f t="shared" si="472"/>
        <v>2.1000000000000001E-2</v>
      </c>
      <c r="J1548" s="33">
        <f t="shared" si="478"/>
        <v>45201</v>
      </c>
      <c r="K1548" s="2">
        <f t="shared" si="479"/>
        <v>64</v>
      </c>
      <c r="L1548" s="17">
        <f t="shared" si="480"/>
        <v>65</v>
      </c>
      <c r="M1548" s="12">
        <f t="shared" si="481"/>
        <v>1.005374969</v>
      </c>
      <c r="N1548" s="12">
        <f t="shared" ca="1" si="482"/>
        <v>1.035681485</v>
      </c>
      <c r="O1548" s="17">
        <f t="shared" si="483"/>
        <v>0</v>
      </c>
      <c r="P1548" s="14">
        <f t="shared" ca="1" si="484"/>
        <v>35.681485000000002</v>
      </c>
      <c r="Q1548" s="21">
        <f t="shared" ref="Q1548:Q1611" si="488">IF($O1548&gt;0,VLOOKUP($O1548,$W$12:$AC$150,7),0)</f>
        <v>0</v>
      </c>
      <c r="R1548" s="14">
        <f t="shared" si="485"/>
        <v>0</v>
      </c>
      <c r="S1548" s="4" t="str">
        <f t="shared" si="486"/>
        <v>J=</v>
      </c>
      <c r="T1548" s="33">
        <f t="shared" si="487"/>
        <v>45383</v>
      </c>
      <c r="U1548" s="10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</row>
    <row r="1549" spans="1:148" x14ac:dyDescent="0.15">
      <c r="A1549" s="41">
        <f t="shared" ref="A1549:A1612" si="489">(A1548+1)</f>
        <v>45298</v>
      </c>
      <c r="B1549" s="15">
        <f t="shared" ca="1" si="473"/>
        <v>1035.6814850000001</v>
      </c>
      <c r="C1549" s="14">
        <f t="shared" si="474"/>
        <v>1000</v>
      </c>
      <c r="D1549" s="13">
        <f ca="1">IF(A1549&lt;$B$1,VLOOKUP(A1549,[1]DI!$A$4:$B$15000,2,FALSE),0)</f>
        <v>0</v>
      </c>
      <c r="E1549" s="14">
        <f t="shared" ca="1" si="475"/>
        <v>1</v>
      </c>
      <c r="F1549" s="14">
        <f ca="1">(TRUNC(PRODUCT($E$12:$E1548),16))</f>
        <v>1.37795214155555</v>
      </c>
      <c r="G1549" s="14">
        <f t="shared" ca="1" si="476"/>
        <v>1.33762996239785</v>
      </c>
      <c r="H1549" s="14">
        <f t="shared" ca="1" si="477"/>
        <v>1.0301444900000001</v>
      </c>
      <c r="I1549" s="13">
        <f t="shared" ref="I1549:I1612" si="490">I1548</f>
        <v>2.1000000000000001E-2</v>
      </c>
      <c r="J1549" s="33">
        <f t="shared" si="478"/>
        <v>45201</v>
      </c>
      <c r="K1549" s="2">
        <f t="shared" si="479"/>
        <v>64</v>
      </c>
      <c r="L1549" s="17">
        <f t="shared" si="480"/>
        <v>65</v>
      </c>
      <c r="M1549" s="12">
        <f t="shared" si="481"/>
        <v>1.005374969</v>
      </c>
      <c r="N1549" s="12">
        <f t="shared" ca="1" si="482"/>
        <v>1.035681485</v>
      </c>
      <c r="O1549" s="17">
        <f t="shared" si="483"/>
        <v>0</v>
      </c>
      <c r="P1549" s="14">
        <f t="shared" ca="1" si="484"/>
        <v>35.681485000000002</v>
      </c>
      <c r="Q1549" s="21">
        <f t="shared" si="488"/>
        <v>0</v>
      </c>
      <c r="R1549" s="14">
        <f t="shared" si="485"/>
        <v>0</v>
      </c>
      <c r="S1549" s="4" t="str">
        <f t="shared" si="486"/>
        <v>J=</v>
      </c>
      <c r="T1549" s="33">
        <f t="shared" si="487"/>
        <v>45383</v>
      </c>
      <c r="U1549" s="10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</row>
    <row r="1550" spans="1:148" x14ac:dyDescent="0.15">
      <c r="A1550" s="41">
        <f t="shared" si="489"/>
        <v>45299</v>
      </c>
      <c r="B1550" s="15">
        <f t="shared" ca="1" si="473"/>
        <v>1035.6814850000001</v>
      </c>
      <c r="C1550" s="14">
        <f t="shared" si="474"/>
        <v>1000</v>
      </c>
      <c r="D1550" s="13">
        <f ca="1">IF(A1550&lt;$B$1,VLOOKUP(A1550,[1]DI!$A$4:$B$15000,2,FALSE),0)</f>
        <v>0.11650000000000001</v>
      </c>
      <c r="E1550" s="14">
        <f t="shared" ca="1" si="475"/>
        <v>1.0004373900000001</v>
      </c>
      <c r="F1550" s="14">
        <f ca="1">(TRUNC(PRODUCT($E$12:$E1549),16))</f>
        <v>1.37795214155555</v>
      </c>
      <c r="G1550" s="14">
        <f t="shared" ca="1" si="476"/>
        <v>1.33762996239785</v>
      </c>
      <c r="H1550" s="14">
        <f t="shared" ca="1" si="477"/>
        <v>1.0301444900000001</v>
      </c>
      <c r="I1550" s="13">
        <f t="shared" si="490"/>
        <v>2.1000000000000001E-2</v>
      </c>
      <c r="J1550" s="33">
        <f t="shared" si="478"/>
        <v>45201</v>
      </c>
      <c r="K1550" s="2">
        <f t="shared" si="479"/>
        <v>65</v>
      </c>
      <c r="L1550" s="17">
        <f t="shared" si="480"/>
        <v>65</v>
      </c>
      <c r="M1550" s="12">
        <f t="shared" si="481"/>
        <v>1.005374969</v>
      </c>
      <c r="N1550" s="12">
        <f t="shared" ca="1" si="482"/>
        <v>1.035681485</v>
      </c>
      <c r="O1550" s="17">
        <f t="shared" si="483"/>
        <v>0</v>
      </c>
      <c r="P1550" s="14">
        <f t="shared" ca="1" si="484"/>
        <v>35.681485000000002</v>
      </c>
      <c r="Q1550" s="21">
        <f t="shared" si="488"/>
        <v>0</v>
      </c>
      <c r="R1550" s="14">
        <f t="shared" si="485"/>
        <v>0</v>
      </c>
      <c r="S1550" s="4" t="str">
        <f t="shared" si="486"/>
        <v>J=</v>
      </c>
      <c r="T1550" s="33">
        <f t="shared" si="487"/>
        <v>45383</v>
      </c>
      <c r="U1550" s="10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</row>
    <row r="1551" spans="1:148" x14ac:dyDescent="0.15">
      <c r="A1551" s="41">
        <f t="shared" si="489"/>
        <v>45300</v>
      </c>
      <c r="B1551" s="15">
        <f t="shared" ca="1" si="473"/>
        <v>1036.21994</v>
      </c>
      <c r="C1551" s="14">
        <f t="shared" si="474"/>
        <v>1000</v>
      </c>
      <c r="D1551" s="13">
        <f ca="1">IF(A1551&lt;$B$1,VLOOKUP(A1551,[1]DI!$A$4:$B$15000,2,FALSE),0)</f>
        <v>0.11650000000000001</v>
      </c>
      <c r="E1551" s="14">
        <f t="shared" ca="1" si="475"/>
        <v>1.0004373900000001</v>
      </c>
      <c r="F1551" s="14">
        <f ca="1">(TRUNC(PRODUCT($E$12:$E1550),16))</f>
        <v>1.37855484404274</v>
      </c>
      <c r="G1551" s="14">
        <f t="shared" ca="1" si="476"/>
        <v>1.33762996239785</v>
      </c>
      <c r="H1551" s="14">
        <f t="shared" ca="1" si="477"/>
        <v>1.0305950699999999</v>
      </c>
      <c r="I1551" s="13">
        <f t="shared" si="490"/>
        <v>2.1000000000000001E-2</v>
      </c>
      <c r="J1551" s="33">
        <f t="shared" si="478"/>
        <v>45201</v>
      </c>
      <c r="K1551" s="2">
        <f t="shared" si="479"/>
        <v>66</v>
      </c>
      <c r="L1551" s="17">
        <f t="shared" si="480"/>
        <v>66</v>
      </c>
      <c r="M1551" s="12">
        <f t="shared" si="481"/>
        <v>1.0054578860000001</v>
      </c>
      <c r="N1551" s="12">
        <f t="shared" ca="1" si="482"/>
        <v>1.0362199400000001</v>
      </c>
      <c r="O1551" s="17">
        <f t="shared" si="483"/>
        <v>0</v>
      </c>
      <c r="P1551" s="14">
        <f t="shared" ca="1" si="484"/>
        <v>36.219940000000001</v>
      </c>
      <c r="Q1551" s="21">
        <f t="shared" si="488"/>
        <v>0</v>
      </c>
      <c r="R1551" s="14">
        <f t="shared" si="485"/>
        <v>0</v>
      </c>
      <c r="S1551" s="4" t="str">
        <f t="shared" si="486"/>
        <v>J=</v>
      </c>
      <c r="T1551" s="33">
        <f t="shared" si="487"/>
        <v>45383</v>
      </c>
      <c r="U1551" s="10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</row>
    <row r="1552" spans="1:148" x14ac:dyDescent="0.15">
      <c r="A1552" s="41">
        <f t="shared" si="489"/>
        <v>45301</v>
      </c>
      <c r="B1552" s="15">
        <f t="shared" ca="1" si="473"/>
        <v>1036.7586689899999</v>
      </c>
      <c r="C1552" s="14">
        <f t="shared" si="474"/>
        <v>1000</v>
      </c>
      <c r="D1552" s="13">
        <f ca="1">IF(A1552&lt;$B$1,VLOOKUP(A1552,[1]DI!$A$4:$B$15000,2,FALSE),0)</f>
        <v>0.11650000000000001</v>
      </c>
      <c r="E1552" s="14">
        <f t="shared" ca="1" si="475"/>
        <v>1.0004373900000001</v>
      </c>
      <c r="F1552" s="14">
        <f ca="1">(TRUNC(PRODUCT($E$12:$E1551),16))</f>
        <v>1.37915781014598</v>
      </c>
      <c r="G1552" s="14">
        <f t="shared" ca="1" si="476"/>
        <v>1.33762996239785</v>
      </c>
      <c r="H1552" s="14">
        <f t="shared" ca="1" si="477"/>
        <v>1.03104584</v>
      </c>
      <c r="I1552" s="13">
        <f t="shared" si="490"/>
        <v>2.1000000000000001E-2</v>
      </c>
      <c r="J1552" s="33">
        <f t="shared" si="478"/>
        <v>45201</v>
      </c>
      <c r="K1552" s="2">
        <f t="shared" si="479"/>
        <v>67</v>
      </c>
      <c r="L1552" s="17">
        <f t="shared" si="480"/>
        <v>67</v>
      </c>
      <c r="M1552" s="12">
        <f t="shared" si="481"/>
        <v>1.0055408100000001</v>
      </c>
      <c r="N1552" s="12">
        <f t="shared" ca="1" si="482"/>
        <v>1.0367586689999999</v>
      </c>
      <c r="O1552" s="17">
        <f t="shared" si="483"/>
        <v>0</v>
      </c>
      <c r="P1552" s="14">
        <f t="shared" ca="1" si="484"/>
        <v>36.758668989999997</v>
      </c>
      <c r="Q1552" s="21">
        <f t="shared" si="488"/>
        <v>0</v>
      </c>
      <c r="R1552" s="14">
        <f t="shared" si="485"/>
        <v>0</v>
      </c>
      <c r="S1552" s="4" t="str">
        <f t="shared" si="486"/>
        <v>J=</v>
      </c>
      <c r="T1552" s="33">
        <f t="shared" si="487"/>
        <v>45383</v>
      </c>
      <c r="U1552" s="10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</row>
    <row r="1553" spans="1:148" x14ac:dyDescent="0.15">
      <c r="A1553" s="41">
        <f t="shared" si="489"/>
        <v>45302</v>
      </c>
      <c r="B1553" s="15">
        <f t="shared" ca="1" si="473"/>
        <v>1037.297681</v>
      </c>
      <c r="C1553" s="14">
        <f t="shared" si="474"/>
        <v>1000</v>
      </c>
      <c r="D1553" s="13">
        <f ca="1">IF(A1553&lt;$B$1,VLOOKUP(A1553,[1]DI!$A$4:$B$15000,2,FALSE),0)</f>
        <v>0.11650000000000001</v>
      </c>
      <c r="E1553" s="14">
        <f t="shared" ca="1" si="475"/>
        <v>1.0004373900000001</v>
      </c>
      <c r="F1553" s="14">
        <f ca="1">(TRUNC(PRODUCT($E$12:$E1552),16))</f>
        <v>1.37976103998056</v>
      </c>
      <c r="G1553" s="14">
        <f t="shared" ca="1" si="476"/>
        <v>1.33762996239785</v>
      </c>
      <c r="H1553" s="14">
        <f t="shared" ca="1" si="477"/>
        <v>1.0314968099999999</v>
      </c>
      <c r="I1553" s="13">
        <f t="shared" si="490"/>
        <v>2.1000000000000001E-2</v>
      </c>
      <c r="J1553" s="33">
        <f t="shared" si="478"/>
        <v>45201</v>
      </c>
      <c r="K1553" s="2">
        <f t="shared" si="479"/>
        <v>68</v>
      </c>
      <c r="L1553" s="17">
        <f t="shared" si="480"/>
        <v>68</v>
      </c>
      <c r="M1553" s="12">
        <f t="shared" si="481"/>
        <v>1.005623741</v>
      </c>
      <c r="N1553" s="12">
        <f t="shared" ca="1" si="482"/>
        <v>1.0372976810000001</v>
      </c>
      <c r="O1553" s="17">
        <f t="shared" si="483"/>
        <v>0</v>
      </c>
      <c r="P1553" s="14">
        <f t="shared" ca="1" si="484"/>
        <v>37.297680999999997</v>
      </c>
      <c r="Q1553" s="21">
        <f t="shared" si="488"/>
        <v>0</v>
      </c>
      <c r="R1553" s="14">
        <f t="shared" si="485"/>
        <v>0</v>
      </c>
      <c r="S1553" s="4" t="str">
        <f t="shared" si="486"/>
        <v>J=</v>
      </c>
      <c r="T1553" s="33">
        <f t="shared" si="487"/>
        <v>45383</v>
      </c>
      <c r="U1553" s="10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</row>
    <row r="1554" spans="1:148" x14ac:dyDescent="0.15">
      <c r="A1554" s="41">
        <f t="shared" si="489"/>
        <v>45303</v>
      </c>
      <c r="B1554" s="15">
        <f t="shared" ca="1" si="473"/>
        <v>1037.8369759899999</v>
      </c>
      <c r="C1554" s="14">
        <f t="shared" si="474"/>
        <v>1000</v>
      </c>
      <c r="D1554" s="13">
        <f ca="1">IF(A1554&lt;$B$1,VLOOKUP(A1554,[1]DI!$A$4:$B$15000,2,FALSE),0)</f>
        <v>0.11650000000000001</v>
      </c>
      <c r="E1554" s="14">
        <f t="shared" ca="1" si="475"/>
        <v>1.0004373900000001</v>
      </c>
      <c r="F1554" s="14">
        <f ca="1">(TRUNC(PRODUCT($E$12:$E1553),16))</f>
        <v>1.38036453366183</v>
      </c>
      <c r="G1554" s="14">
        <f t="shared" ca="1" si="476"/>
        <v>1.33762996239785</v>
      </c>
      <c r="H1554" s="14">
        <f t="shared" ca="1" si="477"/>
        <v>1.03194798</v>
      </c>
      <c r="I1554" s="13">
        <f t="shared" si="490"/>
        <v>2.1000000000000001E-2</v>
      </c>
      <c r="J1554" s="33">
        <f t="shared" si="478"/>
        <v>45201</v>
      </c>
      <c r="K1554" s="2">
        <f t="shared" si="479"/>
        <v>69</v>
      </c>
      <c r="L1554" s="17">
        <f t="shared" si="480"/>
        <v>69</v>
      </c>
      <c r="M1554" s="12">
        <f t="shared" si="481"/>
        <v>1.005706679</v>
      </c>
      <c r="N1554" s="12">
        <f t="shared" ca="1" si="482"/>
        <v>1.0378369759999999</v>
      </c>
      <c r="O1554" s="17">
        <f t="shared" si="483"/>
        <v>0</v>
      </c>
      <c r="P1554" s="14">
        <f t="shared" ca="1" si="484"/>
        <v>37.836975989999999</v>
      </c>
      <c r="Q1554" s="21">
        <f t="shared" si="488"/>
        <v>0</v>
      </c>
      <c r="R1554" s="14">
        <f t="shared" si="485"/>
        <v>0</v>
      </c>
      <c r="S1554" s="4" t="str">
        <f t="shared" si="486"/>
        <v>J=</v>
      </c>
      <c r="T1554" s="33">
        <f t="shared" si="487"/>
        <v>45383</v>
      </c>
      <c r="U1554" s="10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</row>
    <row r="1555" spans="1:148" x14ac:dyDescent="0.15">
      <c r="A1555" s="41">
        <f t="shared" si="489"/>
        <v>45304</v>
      </c>
      <c r="B1555" s="15">
        <f t="shared" ca="1" si="473"/>
        <v>1038.3765430000001</v>
      </c>
      <c r="C1555" s="14">
        <f t="shared" si="474"/>
        <v>1000</v>
      </c>
      <c r="D1555" s="13">
        <f ca="1">IF(A1555&lt;$B$1,VLOOKUP(A1555,[1]DI!$A$4:$B$15000,2,FALSE),0)</f>
        <v>0</v>
      </c>
      <c r="E1555" s="14">
        <f t="shared" ca="1" si="475"/>
        <v>1</v>
      </c>
      <c r="F1555" s="14">
        <f ca="1">(TRUNC(PRODUCT($E$12:$E1554),16))</f>
        <v>1.3809682913052099</v>
      </c>
      <c r="G1555" s="14">
        <f t="shared" ca="1" si="476"/>
        <v>1.33762996239785</v>
      </c>
      <c r="H1555" s="14">
        <f t="shared" ca="1" si="477"/>
        <v>1.03239934</v>
      </c>
      <c r="I1555" s="13">
        <f t="shared" si="490"/>
        <v>2.1000000000000001E-2</v>
      </c>
      <c r="J1555" s="33">
        <f t="shared" si="478"/>
        <v>45201</v>
      </c>
      <c r="K1555" s="2">
        <f t="shared" si="479"/>
        <v>69</v>
      </c>
      <c r="L1555" s="17">
        <f t="shared" si="480"/>
        <v>70</v>
      </c>
      <c r="M1555" s="12">
        <f t="shared" si="481"/>
        <v>1.0057896230000001</v>
      </c>
      <c r="N1555" s="12">
        <f t="shared" ca="1" si="482"/>
        <v>1.038376543</v>
      </c>
      <c r="O1555" s="17">
        <f t="shared" si="483"/>
        <v>0</v>
      </c>
      <c r="P1555" s="14">
        <f t="shared" ca="1" si="484"/>
        <v>38.376542999999998</v>
      </c>
      <c r="Q1555" s="21">
        <f t="shared" si="488"/>
        <v>0</v>
      </c>
      <c r="R1555" s="14">
        <f t="shared" si="485"/>
        <v>0</v>
      </c>
      <c r="S1555" s="4" t="str">
        <f t="shared" si="486"/>
        <v>J=</v>
      </c>
      <c r="T1555" s="33">
        <f t="shared" si="487"/>
        <v>45383</v>
      </c>
      <c r="U1555" s="10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</row>
    <row r="1556" spans="1:148" x14ac:dyDescent="0.15">
      <c r="A1556" s="41">
        <f t="shared" si="489"/>
        <v>45305</v>
      </c>
      <c r="B1556" s="15">
        <f t="shared" ca="1" si="473"/>
        <v>1038.3765430000001</v>
      </c>
      <c r="C1556" s="14">
        <f t="shared" si="474"/>
        <v>1000</v>
      </c>
      <c r="D1556" s="13">
        <f ca="1">IF(A1556&lt;$B$1,VLOOKUP(A1556,[1]DI!$A$4:$B$15000,2,FALSE),0)</f>
        <v>0</v>
      </c>
      <c r="E1556" s="14">
        <f t="shared" ca="1" si="475"/>
        <v>1</v>
      </c>
      <c r="F1556" s="14">
        <f ca="1">(TRUNC(PRODUCT($E$12:$E1555),16))</f>
        <v>1.3809682913052099</v>
      </c>
      <c r="G1556" s="14">
        <f t="shared" ca="1" si="476"/>
        <v>1.33762996239785</v>
      </c>
      <c r="H1556" s="14">
        <f t="shared" ca="1" si="477"/>
        <v>1.03239934</v>
      </c>
      <c r="I1556" s="13">
        <f t="shared" si="490"/>
        <v>2.1000000000000001E-2</v>
      </c>
      <c r="J1556" s="33">
        <f t="shared" si="478"/>
        <v>45201</v>
      </c>
      <c r="K1556" s="2">
        <f t="shared" si="479"/>
        <v>69</v>
      </c>
      <c r="L1556" s="17">
        <f t="shared" si="480"/>
        <v>70</v>
      </c>
      <c r="M1556" s="12">
        <f t="shared" si="481"/>
        <v>1.0057896230000001</v>
      </c>
      <c r="N1556" s="12">
        <f t="shared" ca="1" si="482"/>
        <v>1.038376543</v>
      </c>
      <c r="O1556" s="17">
        <f t="shared" si="483"/>
        <v>0</v>
      </c>
      <c r="P1556" s="14">
        <f t="shared" ca="1" si="484"/>
        <v>38.376542999999998</v>
      </c>
      <c r="Q1556" s="21">
        <f t="shared" si="488"/>
        <v>0</v>
      </c>
      <c r="R1556" s="14">
        <f t="shared" si="485"/>
        <v>0</v>
      </c>
      <c r="S1556" s="4" t="str">
        <f t="shared" si="486"/>
        <v>J=</v>
      </c>
      <c r="T1556" s="33">
        <f t="shared" si="487"/>
        <v>45383</v>
      </c>
      <c r="U1556" s="10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</row>
    <row r="1557" spans="1:148" x14ac:dyDescent="0.15">
      <c r="A1557" s="41">
        <f t="shared" si="489"/>
        <v>45306</v>
      </c>
      <c r="B1557" s="15">
        <f t="shared" ca="1" si="473"/>
        <v>1038.3765430000001</v>
      </c>
      <c r="C1557" s="14">
        <f t="shared" si="474"/>
        <v>1000</v>
      </c>
      <c r="D1557" s="13">
        <f ca="1">IF(A1557&lt;$B$1,VLOOKUP(A1557,[1]DI!$A$4:$B$15000,2,FALSE),0)</f>
        <v>0.11650000000000001</v>
      </c>
      <c r="E1557" s="14">
        <f t="shared" ca="1" si="475"/>
        <v>1.0004373900000001</v>
      </c>
      <c r="F1557" s="14">
        <f ca="1">(TRUNC(PRODUCT($E$12:$E1556),16))</f>
        <v>1.3809682913052099</v>
      </c>
      <c r="G1557" s="14">
        <f t="shared" ca="1" si="476"/>
        <v>1.33762996239785</v>
      </c>
      <c r="H1557" s="14">
        <f t="shared" ca="1" si="477"/>
        <v>1.03239934</v>
      </c>
      <c r="I1557" s="13">
        <f t="shared" si="490"/>
        <v>2.1000000000000001E-2</v>
      </c>
      <c r="J1557" s="33">
        <f t="shared" si="478"/>
        <v>45201</v>
      </c>
      <c r="K1557" s="2">
        <f t="shared" si="479"/>
        <v>70</v>
      </c>
      <c r="L1557" s="17">
        <f t="shared" si="480"/>
        <v>70</v>
      </c>
      <c r="M1557" s="12">
        <f t="shared" si="481"/>
        <v>1.0057896230000001</v>
      </c>
      <c r="N1557" s="12">
        <f t="shared" ca="1" si="482"/>
        <v>1.038376543</v>
      </c>
      <c r="O1557" s="17">
        <f t="shared" si="483"/>
        <v>0</v>
      </c>
      <c r="P1557" s="14">
        <f t="shared" ca="1" si="484"/>
        <v>38.376542999999998</v>
      </c>
      <c r="Q1557" s="21">
        <f t="shared" si="488"/>
        <v>0</v>
      </c>
      <c r="R1557" s="14">
        <f t="shared" si="485"/>
        <v>0</v>
      </c>
      <c r="S1557" s="4" t="str">
        <f t="shared" si="486"/>
        <v>J=</v>
      </c>
      <c r="T1557" s="33">
        <f t="shared" si="487"/>
        <v>45383</v>
      </c>
      <c r="U1557" s="10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</row>
    <row r="1558" spans="1:148" x14ac:dyDescent="0.15">
      <c r="A1558" s="41">
        <f t="shared" si="489"/>
        <v>45307</v>
      </c>
      <c r="B1558" s="15">
        <f t="shared" ca="1" si="473"/>
        <v>1038.916393</v>
      </c>
      <c r="C1558" s="14">
        <f t="shared" si="474"/>
        <v>1000</v>
      </c>
      <c r="D1558" s="13">
        <f ca="1">IF(A1558&lt;$B$1,VLOOKUP(A1558,[1]DI!$A$4:$B$15000,2,FALSE),0)</f>
        <v>0.11650000000000001</v>
      </c>
      <c r="E1558" s="14">
        <f t="shared" ca="1" si="475"/>
        <v>1.0004373900000001</v>
      </c>
      <c r="F1558" s="14">
        <f ca="1">(TRUNC(PRODUCT($E$12:$E1557),16))</f>
        <v>1.3815723130261499</v>
      </c>
      <c r="G1558" s="14">
        <f t="shared" ca="1" si="476"/>
        <v>1.33762996239785</v>
      </c>
      <c r="H1558" s="14">
        <f t="shared" ca="1" si="477"/>
        <v>1.0328508999999999</v>
      </c>
      <c r="I1558" s="13">
        <f t="shared" si="490"/>
        <v>2.1000000000000001E-2</v>
      </c>
      <c r="J1558" s="33">
        <f t="shared" si="478"/>
        <v>45201</v>
      </c>
      <c r="K1558" s="2">
        <f t="shared" si="479"/>
        <v>71</v>
      </c>
      <c r="L1558" s="17">
        <f t="shared" si="480"/>
        <v>71</v>
      </c>
      <c r="M1558" s="12">
        <f t="shared" si="481"/>
        <v>1.0058725740000001</v>
      </c>
      <c r="N1558" s="12">
        <f t="shared" ca="1" si="482"/>
        <v>1.038916393</v>
      </c>
      <c r="O1558" s="17">
        <f t="shared" si="483"/>
        <v>0</v>
      </c>
      <c r="P1558" s="14">
        <f t="shared" ca="1" si="484"/>
        <v>38.916392999999999</v>
      </c>
      <c r="Q1558" s="21">
        <f t="shared" si="488"/>
        <v>0</v>
      </c>
      <c r="R1558" s="14">
        <f t="shared" si="485"/>
        <v>0</v>
      </c>
      <c r="S1558" s="4" t="str">
        <f t="shared" si="486"/>
        <v>J=</v>
      </c>
      <c r="T1558" s="33">
        <f t="shared" si="487"/>
        <v>45383</v>
      </c>
      <c r="U1558" s="10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</row>
    <row r="1559" spans="1:148" x14ac:dyDescent="0.15">
      <c r="A1559" s="41">
        <f t="shared" si="489"/>
        <v>45308</v>
      </c>
      <c r="B1559" s="15">
        <f t="shared" ca="1" si="473"/>
        <v>1039.4565270000001</v>
      </c>
      <c r="C1559" s="14">
        <f t="shared" si="474"/>
        <v>1000</v>
      </c>
      <c r="D1559" s="13">
        <f ca="1">IF(A1559&lt;$B$1,VLOOKUP(A1559,[1]DI!$A$4:$B$15000,2,FALSE),0)</f>
        <v>0.11650000000000001</v>
      </c>
      <c r="E1559" s="14">
        <f t="shared" ca="1" si="475"/>
        <v>1.0004373900000001</v>
      </c>
      <c r="F1559" s="14">
        <f ca="1">(TRUNC(PRODUCT($E$12:$E1558),16))</f>
        <v>1.38217659894014</v>
      </c>
      <c r="G1559" s="14">
        <f t="shared" ca="1" si="476"/>
        <v>1.33762996239785</v>
      </c>
      <c r="H1559" s="14">
        <f t="shared" ca="1" si="477"/>
        <v>1.0333026599999999</v>
      </c>
      <c r="I1559" s="13">
        <f t="shared" si="490"/>
        <v>2.1000000000000001E-2</v>
      </c>
      <c r="J1559" s="33">
        <f t="shared" si="478"/>
        <v>45201</v>
      </c>
      <c r="K1559" s="2">
        <f t="shared" si="479"/>
        <v>72</v>
      </c>
      <c r="L1559" s="17">
        <f t="shared" si="480"/>
        <v>72</v>
      </c>
      <c r="M1559" s="12">
        <f t="shared" si="481"/>
        <v>1.005955532</v>
      </c>
      <c r="N1559" s="12">
        <f t="shared" ca="1" si="482"/>
        <v>1.039456527</v>
      </c>
      <c r="O1559" s="17">
        <f t="shared" si="483"/>
        <v>0</v>
      </c>
      <c r="P1559" s="14">
        <f t="shared" ca="1" si="484"/>
        <v>39.456527000000001</v>
      </c>
      <c r="Q1559" s="21">
        <f t="shared" si="488"/>
        <v>0</v>
      </c>
      <c r="R1559" s="14">
        <f t="shared" si="485"/>
        <v>0</v>
      </c>
      <c r="S1559" s="4" t="str">
        <f t="shared" si="486"/>
        <v>J=</v>
      </c>
      <c r="T1559" s="33">
        <f t="shared" si="487"/>
        <v>45383</v>
      </c>
      <c r="U1559" s="10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</row>
    <row r="1560" spans="1:148" x14ac:dyDescent="0.15">
      <c r="A1560" s="41">
        <f t="shared" si="489"/>
        <v>45309</v>
      </c>
      <c r="B1560" s="15">
        <f t="shared" ca="1" si="473"/>
        <v>1039.996944</v>
      </c>
      <c r="C1560" s="14">
        <f t="shared" si="474"/>
        <v>1000</v>
      </c>
      <c r="D1560" s="13">
        <f ca="1">IF(A1560&lt;$B$1,VLOOKUP(A1560,[1]DI!$A$4:$B$15000,2,FALSE),0)</f>
        <v>0.11650000000000001</v>
      </c>
      <c r="E1560" s="14">
        <f t="shared" ca="1" si="475"/>
        <v>1.0004373900000001</v>
      </c>
      <c r="F1560" s="14">
        <f ca="1">(TRUNC(PRODUCT($E$12:$E1559),16))</f>
        <v>1.38278114916275</v>
      </c>
      <c r="G1560" s="14">
        <f t="shared" ca="1" si="476"/>
        <v>1.33762996239785</v>
      </c>
      <c r="H1560" s="14">
        <f t="shared" ca="1" si="477"/>
        <v>1.0337546200000001</v>
      </c>
      <c r="I1560" s="13">
        <f t="shared" si="490"/>
        <v>2.1000000000000001E-2</v>
      </c>
      <c r="J1560" s="33">
        <f t="shared" si="478"/>
        <v>45201</v>
      </c>
      <c r="K1560" s="2">
        <f t="shared" si="479"/>
        <v>73</v>
      </c>
      <c r="L1560" s="17">
        <f t="shared" si="480"/>
        <v>73</v>
      </c>
      <c r="M1560" s="12">
        <f t="shared" si="481"/>
        <v>1.006038497</v>
      </c>
      <c r="N1560" s="12">
        <f t="shared" ca="1" si="482"/>
        <v>1.0399969440000001</v>
      </c>
      <c r="O1560" s="17">
        <f t="shared" si="483"/>
        <v>0</v>
      </c>
      <c r="P1560" s="14">
        <f t="shared" ca="1" si="484"/>
        <v>39.996943999999999</v>
      </c>
      <c r="Q1560" s="21">
        <f t="shared" si="488"/>
        <v>0</v>
      </c>
      <c r="R1560" s="14">
        <f t="shared" si="485"/>
        <v>0</v>
      </c>
      <c r="S1560" s="4" t="str">
        <f t="shared" si="486"/>
        <v>J=</v>
      </c>
      <c r="T1560" s="33">
        <f t="shared" si="487"/>
        <v>45383</v>
      </c>
      <c r="U1560" s="10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</row>
    <row r="1561" spans="1:148" x14ac:dyDescent="0.15">
      <c r="A1561" s="41">
        <f t="shared" si="489"/>
        <v>45310</v>
      </c>
      <c r="B1561" s="15">
        <f t="shared" ca="1" si="473"/>
        <v>1040.5376349999999</v>
      </c>
      <c r="C1561" s="14">
        <f t="shared" si="474"/>
        <v>1000</v>
      </c>
      <c r="D1561" s="13">
        <f ca="1">IF(A1561&lt;$B$1,VLOOKUP(A1561,[1]DI!$A$4:$B$15000,2,FALSE),0)</f>
        <v>0.11650000000000001</v>
      </c>
      <c r="E1561" s="14">
        <f t="shared" ca="1" si="475"/>
        <v>1.0004373900000001</v>
      </c>
      <c r="F1561" s="14">
        <f ca="1">(TRUNC(PRODUCT($E$12:$E1560),16))</f>
        <v>1.38338596380958</v>
      </c>
      <c r="G1561" s="14">
        <f t="shared" ca="1" si="476"/>
        <v>1.33762996239785</v>
      </c>
      <c r="H1561" s="14">
        <f t="shared" ca="1" si="477"/>
        <v>1.0342067699999999</v>
      </c>
      <c r="I1561" s="13">
        <f t="shared" si="490"/>
        <v>2.1000000000000001E-2</v>
      </c>
      <c r="J1561" s="33">
        <f t="shared" si="478"/>
        <v>45201</v>
      </c>
      <c r="K1561" s="2">
        <f t="shared" si="479"/>
        <v>74</v>
      </c>
      <c r="L1561" s="17">
        <f t="shared" si="480"/>
        <v>74</v>
      </c>
      <c r="M1561" s="12">
        <f t="shared" si="481"/>
        <v>1.006121469</v>
      </c>
      <c r="N1561" s="12">
        <f t="shared" ca="1" si="482"/>
        <v>1.040537635</v>
      </c>
      <c r="O1561" s="17">
        <f t="shared" si="483"/>
        <v>0</v>
      </c>
      <c r="P1561" s="14">
        <f t="shared" ca="1" si="484"/>
        <v>40.537635000000002</v>
      </c>
      <c r="Q1561" s="21">
        <f t="shared" si="488"/>
        <v>0</v>
      </c>
      <c r="R1561" s="14">
        <f t="shared" si="485"/>
        <v>0</v>
      </c>
      <c r="S1561" s="4" t="str">
        <f t="shared" si="486"/>
        <v>J=</v>
      </c>
      <c r="T1561" s="33">
        <f t="shared" si="487"/>
        <v>45383</v>
      </c>
      <c r="U1561" s="10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</row>
    <row r="1562" spans="1:148" x14ac:dyDescent="0.15">
      <c r="A1562" s="41">
        <f t="shared" si="489"/>
        <v>45311</v>
      </c>
      <c r="B1562" s="15">
        <f t="shared" ca="1" si="473"/>
        <v>1041.07860899</v>
      </c>
      <c r="C1562" s="14">
        <f t="shared" si="474"/>
        <v>1000</v>
      </c>
      <c r="D1562" s="13">
        <f ca="1">IF(A1562&lt;$B$1,VLOOKUP(A1562,[1]DI!$A$4:$B$15000,2,FALSE),0)</f>
        <v>0</v>
      </c>
      <c r="E1562" s="14">
        <f t="shared" ca="1" si="475"/>
        <v>1</v>
      </c>
      <c r="F1562" s="14">
        <f ca="1">(TRUNC(PRODUCT($E$12:$E1561),16))</f>
        <v>1.3839910429962901</v>
      </c>
      <c r="G1562" s="14">
        <f t="shared" ca="1" si="476"/>
        <v>1.33762996239785</v>
      </c>
      <c r="H1562" s="14">
        <f t="shared" ca="1" si="477"/>
        <v>1.0346591199999999</v>
      </c>
      <c r="I1562" s="13">
        <f t="shared" si="490"/>
        <v>2.1000000000000001E-2</v>
      </c>
      <c r="J1562" s="33">
        <f t="shared" si="478"/>
        <v>45201</v>
      </c>
      <c r="K1562" s="2">
        <f t="shared" si="479"/>
        <v>74</v>
      </c>
      <c r="L1562" s="17">
        <f t="shared" si="480"/>
        <v>75</v>
      </c>
      <c r="M1562" s="12">
        <f t="shared" si="481"/>
        <v>1.0062044480000001</v>
      </c>
      <c r="N1562" s="12">
        <f t="shared" ca="1" si="482"/>
        <v>1.0410786089999999</v>
      </c>
      <c r="O1562" s="17">
        <f t="shared" si="483"/>
        <v>0</v>
      </c>
      <c r="P1562" s="14">
        <f t="shared" ca="1" si="484"/>
        <v>41.078608989999999</v>
      </c>
      <c r="Q1562" s="21">
        <f t="shared" si="488"/>
        <v>0</v>
      </c>
      <c r="R1562" s="14">
        <f t="shared" si="485"/>
        <v>0</v>
      </c>
      <c r="S1562" s="4" t="str">
        <f t="shared" si="486"/>
        <v>J=</v>
      </c>
      <c r="T1562" s="33">
        <f t="shared" si="487"/>
        <v>45383</v>
      </c>
      <c r="U1562" s="10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</row>
    <row r="1563" spans="1:148" x14ac:dyDescent="0.15">
      <c r="A1563" s="41">
        <f t="shared" si="489"/>
        <v>45312</v>
      </c>
      <c r="B1563" s="15">
        <f t="shared" ca="1" si="473"/>
        <v>1041.07860899</v>
      </c>
      <c r="C1563" s="14">
        <f t="shared" si="474"/>
        <v>1000</v>
      </c>
      <c r="D1563" s="13">
        <f ca="1">IF(A1563&lt;$B$1,VLOOKUP(A1563,[1]DI!$A$4:$B$15000,2,FALSE),0)</f>
        <v>0</v>
      </c>
      <c r="E1563" s="14">
        <f t="shared" ca="1" si="475"/>
        <v>1</v>
      </c>
      <c r="F1563" s="14">
        <f ca="1">(TRUNC(PRODUCT($E$12:$E1562),16))</f>
        <v>1.3839910429962901</v>
      </c>
      <c r="G1563" s="14">
        <f t="shared" ca="1" si="476"/>
        <v>1.33762996239785</v>
      </c>
      <c r="H1563" s="14">
        <f t="shared" ca="1" si="477"/>
        <v>1.0346591199999999</v>
      </c>
      <c r="I1563" s="13">
        <f t="shared" si="490"/>
        <v>2.1000000000000001E-2</v>
      </c>
      <c r="J1563" s="33">
        <f t="shared" si="478"/>
        <v>45201</v>
      </c>
      <c r="K1563" s="2">
        <f t="shared" si="479"/>
        <v>74</v>
      </c>
      <c r="L1563" s="17">
        <f t="shared" si="480"/>
        <v>75</v>
      </c>
      <c r="M1563" s="12">
        <f t="shared" si="481"/>
        <v>1.0062044480000001</v>
      </c>
      <c r="N1563" s="12">
        <f t="shared" ca="1" si="482"/>
        <v>1.0410786089999999</v>
      </c>
      <c r="O1563" s="17">
        <f t="shared" si="483"/>
        <v>0</v>
      </c>
      <c r="P1563" s="14">
        <f t="shared" ca="1" si="484"/>
        <v>41.078608989999999</v>
      </c>
      <c r="Q1563" s="21">
        <f t="shared" si="488"/>
        <v>0</v>
      </c>
      <c r="R1563" s="14">
        <f t="shared" si="485"/>
        <v>0</v>
      </c>
      <c r="S1563" s="4" t="str">
        <f t="shared" si="486"/>
        <v>J=</v>
      </c>
      <c r="T1563" s="33">
        <f t="shared" si="487"/>
        <v>45383</v>
      </c>
      <c r="U1563" s="10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</row>
    <row r="1564" spans="1:148" x14ac:dyDescent="0.15">
      <c r="A1564" s="41">
        <f t="shared" si="489"/>
        <v>45313</v>
      </c>
      <c r="B1564" s="15">
        <f t="shared" ca="1" si="473"/>
        <v>1041.07860899</v>
      </c>
      <c r="C1564" s="14">
        <f t="shared" si="474"/>
        <v>1000</v>
      </c>
      <c r="D1564" s="13">
        <f ca="1">IF(A1564&lt;$B$1,VLOOKUP(A1564,[1]DI!$A$4:$B$15000,2,FALSE),0)</f>
        <v>0.11650000000000001</v>
      </c>
      <c r="E1564" s="14">
        <f t="shared" ca="1" si="475"/>
        <v>1.0004373900000001</v>
      </c>
      <c r="F1564" s="14">
        <f ca="1">(TRUNC(PRODUCT($E$12:$E1563),16))</f>
        <v>1.3839910429962901</v>
      </c>
      <c r="G1564" s="14">
        <f t="shared" ca="1" si="476"/>
        <v>1.33762996239785</v>
      </c>
      <c r="H1564" s="14">
        <f t="shared" ca="1" si="477"/>
        <v>1.0346591199999999</v>
      </c>
      <c r="I1564" s="13">
        <f t="shared" si="490"/>
        <v>2.1000000000000001E-2</v>
      </c>
      <c r="J1564" s="33">
        <f t="shared" si="478"/>
        <v>45201</v>
      </c>
      <c r="K1564" s="2">
        <f t="shared" si="479"/>
        <v>75</v>
      </c>
      <c r="L1564" s="17">
        <f t="shared" si="480"/>
        <v>75</v>
      </c>
      <c r="M1564" s="12">
        <f t="shared" si="481"/>
        <v>1.0062044480000001</v>
      </c>
      <c r="N1564" s="12">
        <f t="shared" ca="1" si="482"/>
        <v>1.0410786089999999</v>
      </c>
      <c r="O1564" s="17">
        <f t="shared" si="483"/>
        <v>0</v>
      </c>
      <c r="P1564" s="14">
        <f t="shared" ca="1" si="484"/>
        <v>41.078608989999999</v>
      </c>
      <c r="Q1564" s="21">
        <f t="shared" si="488"/>
        <v>0</v>
      </c>
      <c r="R1564" s="14">
        <f t="shared" si="485"/>
        <v>0</v>
      </c>
      <c r="S1564" s="4" t="str">
        <f t="shared" si="486"/>
        <v>J=</v>
      </c>
      <c r="T1564" s="33">
        <f t="shared" si="487"/>
        <v>45383</v>
      </c>
      <c r="U1564" s="10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</row>
    <row r="1565" spans="1:148" x14ac:dyDescent="0.15">
      <c r="A1565" s="41">
        <f t="shared" si="489"/>
        <v>45314</v>
      </c>
      <c r="B1565" s="15">
        <f t="shared" ca="1" si="473"/>
        <v>1041.61986499</v>
      </c>
      <c r="C1565" s="14">
        <f t="shared" si="474"/>
        <v>1000</v>
      </c>
      <c r="D1565" s="13">
        <f ca="1">IF(A1565&lt;$B$1,VLOOKUP(A1565,[1]DI!$A$4:$B$15000,2,FALSE),0)</f>
        <v>0.11650000000000001</v>
      </c>
      <c r="E1565" s="14">
        <f t="shared" ca="1" si="475"/>
        <v>1.0004373900000001</v>
      </c>
      <c r="F1565" s="14">
        <f ca="1">(TRUNC(PRODUCT($E$12:$E1564),16))</f>
        <v>1.38459638683859</v>
      </c>
      <c r="G1565" s="14">
        <f t="shared" ca="1" si="476"/>
        <v>1.33762996239785</v>
      </c>
      <c r="H1565" s="14">
        <f t="shared" ca="1" si="477"/>
        <v>1.03511167</v>
      </c>
      <c r="I1565" s="13">
        <f t="shared" si="490"/>
        <v>2.1000000000000001E-2</v>
      </c>
      <c r="J1565" s="33">
        <f t="shared" si="478"/>
        <v>45201</v>
      </c>
      <c r="K1565" s="2">
        <f t="shared" si="479"/>
        <v>76</v>
      </c>
      <c r="L1565" s="17">
        <f t="shared" si="480"/>
        <v>76</v>
      </c>
      <c r="M1565" s="12">
        <f t="shared" si="481"/>
        <v>1.006287433</v>
      </c>
      <c r="N1565" s="12">
        <f t="shared" ca="1" si="482"/>
        <v>1.0416198649999999</v>
      </c>
      <c r="O1565" s="17">
        <f t="shared" si="483"/>
        <v>0</v>
      </c>
      <c r="P1565" s="14">
        <f t="shared" ca="1" si="484"/>
        <v>41.619864990000004</v>
      </c>
      <c r="Q1565" s="21">
        <f t="shared" si="488"/>
        <v>0</v>
      </c>
      <c r="R1565" s="14">
        <f t="shared" si="485"/>
        <v>0</v>
      </c>
      <c r="S1565" s="4" t="str">
        <f t="shared" si="486"/>
        <v>J=</v>
      </c>
      <c r="T1565" s="33">
        <f t="shared" si="487"/>
        <v>45383</v>
      </c>
      <c r="U1565" s="10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</row>
    <row r="1566" spans="1:148" x14ac:dyDescent="0.15">
      <c r="A1566" s="41">
        <f t="shared" si="489"/>
        <v>45315</v>
      </c>
      <c r="B1566" s="15">
        <f t="shared" ca="1" si="473"/>
        <v>1042.1614070000001</v>
      </c>
      <c r="C1566" s="14">
        <f t="shared" si="474"/>
        <v>1000</v>
      </c>
      <c r="D1566" s="13">
        <f ca="1">IF(A1566&lt;$B$1,VLOOKUP(A1566,[1]DI!$A$4:$B$15000,2,FALSE),0)</f>
        <v>0.11650000000000001</v>
      </c>
      <c r="E1566" s="14">
        <f t="shared" ca="1" si="475"/>
        <v>1.0004373900000001</v>
      </c>
      <c r="F1566" s="14">
        <f ca="1">(TRUNC(PRODUCT($E$12:$E1565),16))</f>
        <v>1.3852019954522301</v>
      </c>
      <c r="G1566" s="14">
        <f t="shared" ca="1" si="476"/>
        <v>1.33762996239785</v>
      </c>
      <c r="H1566" s="14">
        <f t="shared" ca="1" si="477"/>
        <v>1.03556442</v>
      </c>
      <c r="I1566" s="13">
        <f t="shared" si="490"/>
        <v>2.1000000000000001E-2</v>
      </c>
      <c r="J1566" s="33">
        <f t="shared" si="478"/>
        <v>45201</v>
      </c>
      <c r="K1566" s="2">
        <f t="shared" si="479"/>
        <v>77</v>
      </c>
      <c r="L1566" s="17">
        <f t="shared" si="480"/>
        <v>77</v>
      </c>
      <c r="M1566" s="12">
        <f t="shared" si="481"/>
        <v>1.0063704259999999</v>
      </c>
      <c r="N1566" s="12">
        <f t="shared" ca="1" si="482"/>
        <v>1.042161407</v>
      </c>
      <c r="O1566" s="17">
        <f t="shared" si="483"/>
        <v>0</v>
      </c>
      <c r="P1566" s="14">
        <f t="shared" ca="1" si="484"/>
        <v>42.161406999999997</v>
      </c>
      <c r="Q1566" s="21">
        <f t="shared" si="488"/>
        <v>0</v>
      </c>
      <c r="R1566" s="14">
        <f t="shared" si="485"/>
        <v>0</v>
      </c>
      <c r="S1566" s="4" t="str">
        <f t="shared" si="486"/>
        <v>J=</v>
      </c>
      <c r="T1566" s="33">
        <f t="shared" si="487"/>
        <v>45383</v>
      </c>
      <c r="U1566" s="10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</row>
    <row r="1567" spans="1:148" x14ac:dyDescent="0.15">
      <c r="A1567" s="41">
        <f t="shared" si="489"/>
        <v>45316</v>
      </c>
      <c r="B1567" s="15">
        <f t="shared" ca="1" si="473"/>
        <v>1042.70321999</v>
      </c>
      <c r="C1567" s="14">
        <f t="shared" si="474"/>
        <v>1000</v>
      </c>
      <c r="D1567" s="13">
        <f ca="1">IF(A1567&lt;$B$1,VLOOKUP(A1567,[1]DI!$A$4:$B$15000,2,FALSE),0)</f>
        <v>0.11650000000000001</v>
      </c>
      <c r="E1567" s="14">
        <f t="shared" ca="1" si="475"/>
        <v>1.0004373900000001</v>
      </c>
      <c r="F1567" s="14">
        <f ca="1">(TRUNC(PRODUCT($E$12:$E1566),16))</f>
        <v>1.38580786895302</v>
      </c>
      <c r="G1567" s="14">
        <f t="shared" ca="1" si="476"/>
        <v>1.33762996239785</v>
      </c>
      <c r="H1567" s="14">
        <f t="shared" ca="1" si="477"/>
        <v>1.03601736</v>
      </c>
      <c r="I1567" s="13">
        <f t="shared" si="490"/>
        <v>2.1000000000000001E-2</v>
      </c>
      <c r="J1567" s="33">
        <f t="shared" si="478"/>
        <v>45201</v>
      </c>
      <c r="K1567" s="2">
        <f t="shared" si="479"/>
        <v>78</v>
      </c>
      <c r="L1567" s="17">
        <f t="shared" si="480"/>
        <v>78</v>
      </c>
      <c r="M1567" s="12">
        <f t="shared" si="481"/>
        <v>1.0064534249999999</v>
      </c>
      <c r="N1567" s="12">
        <f t="shared" ca="1" si="482"/>
        <v>1.0427032199999999</v>
      </c>
      <c r="O1567" s="17">
        <f t="shared" si="483"/>
        <v>0</v>
      </c>
      <c r="P1567" s="14">
        <f t="shared" ca="1" si="484"/>
        <v>42.703219990000001</v>
      </c>
      <c r="Q1567" s="21">
        <f t="shared" si="488"/>
        <v>0</v>
      </c>
      <c r="R1567" s="14">
        <f t="shared" si="485"/>
        <v>0</v>
      </c>
      <c r="S1567" s="4" t="str">
        <f t="shared" si="486"/>
        <v>J=</v>
      </c>
      <c r="T1567" s="33">
        <f t="shared" si="487"/>
        <v>45383</v>
      </c>
      <c r="U1567" s="10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</row>
    <row r="1568" spans="1:148" x14ac:dyDescent="0.15">
      <c r="A1568" s="41">
        <f t="shared" si="489"/>
        <v>45317</v>
      </c>
      <c r="B1568" s="15">
        <f t="shared" ca="1" si="473"/>
        <v>1043.245328</v>
      </c>
      <c r="C1568" s="14">
        <f t="shared" si="474"/>
        <v>1000</v>
      </c>
      <c r="D1568" s="13">
        <f ca="1">IF(A1568&lt;$B$1,VLOOKUP(A1568,[1]DI!$A$4:$B$15000,2,FALSE),0)</f>
        <v>0.11650000000000001</v>
      </c>
      <c r="E1568" s="14">
        <f t="shared" ca="1" si="475"/>
        <v>1.0004373900000001</v>
      </c>
      <c r="F1568" s="14">
        <f ca="1">(TRUNC(PRODUCT($E$12:$E1567),16))</f>
        <v>1.3864140074568201</v>
      </c>
      <c r="G1568" s="14">
        <f t="shared" ca="1" si="476"/>
        <v>1.33762996239785</v>
      </c>
      <c r="H1568" s="14">
        <f t="shared" ca="1" si="477"/>
        <v>1.03647051</v>
      </c>
      <c r="I1568" s="13">
        <f t="shared" si="490"/>
        <v>2.1000000000000001E-2</v>
      </c>
      <c r="J1568" s="33">
        <f t="shared" si="478"/>
        <v>45201</v>
      </c>
      <c r="K1568" s="2">
        <f t="shared" si="479"/>
        <v>79</v>
      </c>
      <c r="L1568" s="17">
        <f t="shared" si="480"/>
        <v>79</v>
      </c>
      <c r="M1568" s="12">
        <f t="shared" si="481"/>
        <v>1.006536431</v>
      </c>
      <c r="N1568" s="12">
        <f t="shared" ca="1" si="482"/>
        <v>1.043245328</v>
      </c>
      <c r="O1568" s="17">
        <f t="shared" si="483"/>
        <v>0</v>
      </c>
      <c r="P1568" s="14">
        <f t="shared" ca="1" si="484"/>
        <v>43.245328000000001</v>
      </c>
      <c r="Q1568" s="21">
        <f t="shared" si="488"/>
        <v>0</v>
      </c>
      <c r="R1568" s="14">
        <f t="shared" si="485"/>
        <v>0</v>
      </c>
      <c r="S1568" s="4" t="str">
        <f t="shared" si="486"/>
        <v>J=</v>
      </c>
      <c r="T1568" s="33">
        <f t="shared" si="487"/>
        <v>45383</v>
      </c>
      <c r="U1568" s="10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</row>
    <row r="1569" spans="1:148" x14ac:dyDescent="0.15">
      <c r="A1569" s="41">
        <f t="shared" si="489"/>
        <v>45318</v>
      </c>
      <c r="B1569" s="15">
        <f t="shared" ca="1" si="473"/>
        <v>1043.7877089999999</v>
      </c>
      <c r="C1569" s="14">
        <f t="shared" si="474"/>
        <v>1000</v>
      </c>
      <c r="D1569" s="13">
        <f ca="1">IF(A1569&lt;$B$1,VLOOKUP(A1569,[1]DI!$A$4:$B$15000,2,FALSE),0)</f>
        <v>0</v>
      </c>
      <c r="E1569" s="14">
        <f t="shared" ca="1" si="475"/>
        <v>1</v>
      </c>
      <c r="F1569" s="14">
        <f ca="1">(TRUNC(PRODUCT($E$12:$E1568),16))</f>
        <v>1.3870204110795401</v>
      </c>
      <c r="G1569" s="14">
        <f t="shared" ca="1" si="476"/>
        <v>1.33762996239785</v>
      </c>
      <c r="H1569" s="14">
        <f t="shared" ca="1" si="477"/>
        <v>1.03692385</v>
      </c>
      <c r="I1569" s="13">
        <f t="shared" si="490"/>
        <v>2.1000000000000001E-2</v>
      </c>
      <c r="J1569" s="33">
        <f t="shared" si="478"/>
        <v>45201</v>
      </c>
      <c r="K1569" s="2">
        <f t="shared" si="479"/>
        <v>79</v>
      </c>
      <c r="L1569" s="17">
        <f t="shared" si="480"/>
        <v>80</v>
      </c>
      <c r="M1569" s="12">
        <f t="shared" si="481"/>
        <v>1.006619444</v>
      </c>
      <c r="N1569" s="12">
        <f t="shared" ca="1" si="482"/>
        <v>1.0437877090000001</v>
      </c>
      <c r="O1569" s="17">
        <f t="shared" si="483"/>
        <v>0</v>
      </c>
      <c r="P1569" s="14">
        <f t="shared" ca="1" si="484"/>
        <v>43.787709</v>
      </c>
      <c r="Q1569" s="21">
        <f t="shared" si="488"/>
        <v>0</v>
      </c>
      <c r="R1569" s="14">
        <f t="shared" si="485"/>
        <v>0</v>
      </c>
      <c r="S1569" s="4" t="str">
        <f t="shared" si="486"/>
        <v>J=</v>
      </c>
      <c r="T1569" s="33">
        <f t="shared" si="487"/>
        <v>45383</v>
      </c>
      <c r="U1569" s="10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</row>
    <row r="1570" spans="1:148" x14ac:dyDescent="0.15">
      <c r="A1570" s="41">
        <f t="shared" si="489"/>
        <v>45319</v>
      </c>
      <c r="B1570" s="15">
        <f t="shared" ca="1" si="473"/>
        <v>1043.7877089999999</v>
      </c>
      <c r="C1570" s="14">
        <f t="shared" si="474"/>
        <v>1000</v>
      </c>
      <c r="D1570" s="13">
        <f ca="1">IF(A1570&lt;$B$1,VLOOKUP(A1570,[1]DI!$A$4:$B$15000,2,FALSE),0)</f>
        <v>0</v>
      </c>
      <c r="E1570" s="14">
        <f t="shared" ca="1" si="475"/>
        <v>1</v>
      </c>
      <c r="F1570" s="14">
        <f ca="1">(TRUNC(PRODUCT($E$12:$E1569),16))</f>
        <v>1.3870204110795401</v>
      </c>
      <c r="G1570" s="14">
        <f t="shared" ca="1" si="476"/>
        <v>1.33762996239785</v>
      </c>
      <c r="H1570" s="14">
        <f t="shared" ca="1" si="477"/>
        <v>1.03692385</v>
      </c>
      <c r="I1570" s="13">
        <f t="shared" si="490"/>
        <v>2.1000000000000001E-2</v>
      </c>
      <c r="J1570" s="33">
        <f t="shared" si="478"/>
        <v>45201</v>
      </c>
      <c r="K1570" s="2">
        <f t="shared" si="479"/>
        <v>79</v>
      </c>
      <c r="L1570" s="17">
        <f t="shared" si="480"/>
        <v>80</v>
      </c>
      <c r="M1570" s="12">
        <f t="shared" si="481"/>
        <v>1.006619444</v>
      </c>
      <c r="N1570" s="12">
        <f t="shared" ca="1" si="482"/>
        <v>1.0437877090000001</v>
      </c>
      <c r="O1570" s="17">
        <f t="shared" si="483"/>
        <v>0</v>
      </c>
      <c r="P1570" s="14">
        <f t="shared" ca="1" si="484"/>
        <v>43.787709</v>
      </c>
      <c r="Q1570" s="21">
        <f t="shared" si="488"/>
        <v>0</v>
      </c>
      <c r="R1570" s="14">
        <f t="shared" si="485"/>
        <v>0</v>
      </c>
      <c r="S1570" s="4" t="str">
        <f t="shared" si="486"/>
        <v>J=</v>
      </c>
      <c r="T1570" s="33">
        <f t="shared" si="487"/>
        <v>45383</v>
      </c>
      <c r="U1570" s="10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</row>
    <row r="1571" spans="1:148" x14ac:dyDescent="0.15">
      <c r="A1571" s="41">
        <f t="shared" si="489"/>
        <v>45320</v>
      </c>
      <c r="B1571" s="15">
        <f t="shared" ca="1" si="473"/>
        <v>1043.7877089999999</v>
      </c>
      <c r="C1571" s="14">
        <f t="shared" si="474"/>
        <v>1000</v>
      </c>
      <c r="D1571" s="13">
        <f ca="1">IF(A1571&lt;$B$1,VLOOKUP(A1571,[1]DI!$A$4:$B$15000,2,FALSE),0)</f>
        <v>0.11650000000000001</v>
      </c>
      <c r="E1571" s="14">
        <f t="shared" ca="1" si="475"/>
        <v>1.0004373900000001</v>
      </c>
      <c r="F1571" s="14">
        <f ca="1">(TRUNC(PRODUCT($E$12:$E1570),16))</f>
        <v>1.3870204110795401</v>
      </c>
      <c r="G1571" s="14">
        <f t="shared" ca="1" si="476"/>
        <v>1.33762996239785</v>
      </c>
      <c r="H1571" s="14">
        <f t="shared" ca="1" si="477"/>
        <v>1.03692385</v>
      </c>
      <c r="I1571" s="13">
        <f t="shared" si="490"/>
        <v>2.1000000000000001E-2</v>
      </c>
      <c r="J1571" s="33">
        <f t="shared" si="478"/>
        <v>45201</v>
      </c>
      <c r="K1571" s="2">
        <f t="shared" si="479"/>
        <v>80</v>
      </c>
      <c r="L1571" s="17">
        <f t="shared" si="480"/>
        <v>80</v>
      </c>
      <c r="M1571" s="12">
        <f t="shared" si="481"/>
        <v>1.006619444</v>
      </c>
      <c r="N1571" s="12">
        <f t="shared" ca="1" si="482"/>
        <v>1.0437877090000001</v>
      </c>
      <c r="O1571" s="17">
        <f t="shared" si="483"/>
        <v>0</v>
      </c>
      <c r="P1571" s="14">
        <f t="shared" ca="1" si="484"/>
        <v>43.787709</v>
      </c>
      <c r="Q1571" s="21">
        <f t="shared" si="488"/>
        <v>0</v>
      </c>
      <c r="R1571" s="14">
        <f t="shared" si="485"/>
        <v>0</v>
      </c>
      <c r="S1571" s="4" t="str">
        <f t="shared" si="486"/>
        <v>J=</v>
      </c>
      <c r="T1571" s="33">
        <f t="shared" si="487"/>
        <v>45383</v>
      </c>
      <c r="U1571" s="10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</row>
    <row r="1572" spans="1:148" x14ac:dyDescent="0.15">
      <c r="A1572" s="41">
        <f t="shared" si="489"/>
        <v>45321</v>
      </c>
      <c r="B1572" s="15">
        <f t="shared" ca="1" si="473"/>
        <v>1044.3303749900001</v>
      </c>
      <c r="C1572" s="14">
        <f t="shared" si="474"/>
        <v>1000</v>
      </c>
      <c r="D1572" s="13">
        <f ca="1">IF(A1572&lt;$B$1,VLOOKUP(A1572,[1]DI!$A$4:$B$15000,2,FALSE),0)</f>
        <v>0.11650000000000001</v>
      </c>
      <c r="E1572" s="14">
        <f t="shared" ca="1" si="475"/>
        <v>1.0004373900000001</v>
      </c>
      <c r="F1572" s="14">
        <f ca="1">(TRUNC(PRODUCT($E$12:$E1571),16))</f>
        <v>1.38762707993715</v>
      </c>
      <c r="G1572" s="14">
        <f t="shared" ca="1" si="476"/>
        <v>1.33762996239785</v>
      </c>
      <c r="H1572" s="14">
        <f t="shared" ca="1" si="477"/>
        <v>1.0373773900000001</v>
      </c>
      <c r="I1572" s="13">
        <f t="shared" si="490"/>
        <v>2.1000000000000001E-2</v>
      </c>
      <c r="J1572" s="33">
        <f t="shared" si="478"/>
        <v>45201</v>
      </c>
      <c r="K1572" s="2">
        <f t="shared" si="479"/>
        <v>81</v>
      </c>
      <c r="L1572" s="17">
        <f t="shared" si="480"/>
        <v>81</v>
      </c>
      <c r="M1572" s="12">
        <f t="shared" si="481"/>
        <v>1.006702464</v>
      </c>
      <c r="N1572" s="12">
        <f t="shared" ca="1" si="482"/>
        <v>1.0443303749999999</v>
      </c>
      <c r="O1572" s="17">
        <f t="shared" si="483"/>
        <v>0</v>
      </c>
      <c r="P1572" s="14">
        <f t="shared" ca="1" si="484"/>
        <v>44.330374990000003</v>
      </c>
      <c r="Q1572" s="21">
        <f t="shared" si="488"/>
        <v>0</v>
      </c>
      <c r="R1572" s="14">
        <f t="shared" si="485"/>
        <v>0</v>
      </c>
      <c r="S1572" s="4" t="str">
        <f t="shared" si="486"/>
        <v>J=</v>
      </c>
      <c r="T1572" s="33">
        <f t="shared" si="487"/>
        <v>45383</v>
      </c>
      <c r="U1572" s="10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</row>
    <row r="1573" spans="1:148" x14ac:dyDescent="0.15">
      <c r="A1573" s="41">
        <f t="shared" si="489"/>
        <v>45322</v>
      </c>
      <c r="B1573" s="15">
        <f t="shared" ca="1" si="473"/>
        <v>1044.873323</v>
      </c>
      <c r="C1573" s="14">
        <f t="shared" si="474"/>
        <v>1000</v>
      </c>
      <c r="D1573" s="13">
        <f ca="1">IF(A1573&lt;$B$1,VLOOKUP(A1573,[1]DI!$A$4:$B$15000,2,FALSE),0)</f>
        <v>0.11650000000000001</v>
      </c>
      <c r="E1573" s="14">
        <f t="shared" ca="1" si="475"/>
        <v>1.0004373900000001</v>
      </c>
      <c r="F1573" s="14">
        <f ca="1">(TRUNC(PRODUCT($E$12:$E1572),16))</f>
        <v>1.38823401414564</v>
      </c>
      <c r="G1573" s="14">
        <f t="shared" ca="1" si="476"/>
        <v>1.33762996239785</v>
      </c>
      <c r="H1573" s="14">
        <f t="shared" ca="1" si="477"/>
        <v>1.03783113</v>
      </c>
      <c r="I1573" s="13">
        <f t="shared" si="490"/>
        <v>2.1000000000000001E-2</v>
      </c>
      <c r="J1573" s="33">
        <f t="shared" si="478"/>
        <v>45201</v>
      </c>
      <c r="K1573" s="2">
        <f t="shared" si="479"/>
        <v>82</v>
      </c>
      <c r="L1573" s="17">
        <f t="shared" si="480"/>
        <v>82</v>
      </c>
      <c r="M1573" s="12">
        <f t="shared" si="481"/>
        <v>1.0067854899999999</v>
      </c>
      <c r="N1573" s="12">
        <f t="shared" ca="1" si="482"/>
        <v>1.044873323</v>
      </c>
      <c r="O1573" s="17">
        <f t="shared" si="483"/>
        <v>0</v>
      </c>
      <c r="P1573" s="14">
        <f t="shared" ca="1" si="484"/>
        <v>44.873322999999999</v>
      </c>
      <c r="Q1573" s="21">
        <f t="shared" si="488"/>
        <v>0</v>
      </c>
      <c r="R1573" s="14">
        <f t="shared" si="485"/>
        <v>0</v>
      </c>
      <c r="S1573" s="4" t="str">
        <f t="shared" si="486"/>
        <v>J=</v>
      </c>
      <c r="T1573" s="33">
        <f t="shared" si="487"/>
        <v>45383</v>
      </c>
      <c r="U1573" s="10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</row>
    <row r="1574" spans="1:148" x14ac:dyDescent="0.15">
      <c r="A1574" s="41">
        <f t="shared" si="489"/>
        <v>45323</v>
      </c>
      <c r="B1574" s="15">
        <f t="shared" ca="1" si="473"/>
        <v>1045.41655599</v>
      </c>
      <c r="C1574" s="14">
        <f t="shared" si="474"/>
        <v>1000</v>
      </c>
      <c r="D1574" s="13">
        <f ca="1">IF(A1574&lt;$B$1,VLOOKUP(A1574,[1]DI!$A$4:$B$15000,2,FALSE),0)</f>
        <v>0.1115</v>
      </c>
      <c r="E1574" s="14">
        <f t="shared" ca="1" si="475"/>
        <v>1.00041957</v>
      </c>
      <c r="F1574" s="14">
        <f ca="1">(TRUNC(PRODUCT($E$12:$E1573),16))</f>
        <v>1.3888412138210899</v>
      </c>
      <c r="G1574" s="14">
        <f t="shared" ca="1" si="476"/>
        <v>1.33762996239785</v>
      </c>
      <c r="H1574" s="14">
        <f t="shared" ca="1" si="477"/>
        <v>1.0382850699999999</v>
      </c>
      <c r="I1574" s="13">
        <f t="shared" si="490"/>
        <v>2.1000000000000001E-2</v>
      </c>
      <c r="J1574" s="33">
        <f t="shared" si="478"/>
        <v>45201</v>
      </c>
      <c r="K1574" s="2">
        <f t="shared" si="479"/>
        <v>83</v>
      </c>
      <c r="L1574" s="17">
        <f t="shared" si="480"/>
        <v>83</v>
      </c>
      <c r="M1574" s="12">
        <f t="shared" si="481"/>
        <v>1.0068685239999999</v>
      </c>
      <c r="N1574" s="12">
        <f t="shared" ca="1" si="482"/>
        <v>1.0454165559999999</v>
      </c>
      <c r="O1574" s="17">
        <f t="shared" si="483"/>
        <v>0</v>
      </c>
      <c r="P1574" s="14">
        <f t="shared" ca="1" si="484"/>
        <v>45.416555989999999</v>
      </c>
      <c r="Q1574" s="21">
        <f t="shared" si="488"/>
        <v>0</v>
      </c>
      <c r="R1574" s="14">
        <f t="shared" si="485"/>
        <v>0</v>
      </c>
      <c r="S1574" s="4" t="str">
        <f t="shared" si="486"/>
        <v>J=</v>
      </c>
      <c r="T1574" s="33">
        <f t="shared" si="487"/>
        <v>45383</v>
      </c>
      <c r="U1574" s="10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</row>
    <row r="1575" spans="1:148" x14ac:dyDescent="0.15">
      <c r="A1575" s="41">
        <f t="shared" si="489"/>
        <v>45324</v>
      </c>
      <c r="B1575" s="15">
        <f t="shared" ca="1" si="473"/>
        <v>1045.941433</v>
      </c>
      <c r="C1575" s="14">
        <f t="shared" si="474"/>
        <v>1000</v>
      </c>
      <c r="D1575" s="13">
        <f ca="1">IF(A1575&lt;$B$1,VLOOKUP(A1575,[1]DI!$A$4:$B$15000,2,FALSE),0)</f>
        <v>0.1115</v>
      </c>
      <c r="E1575" s="14">
        <f t="shared" ca="1" si="475"/>
        <v>1.00041957</v>
      </c>
      <c r="F1575" s="14">
        <f ca="1">(TRUNC(PRODUCT($E$12:$E1574),16))</f>
        <v>1.38942392992917</v>
      </c>
      <c r="G1575" s="14">
        <f t="shared" ca="1" si="476"/>
        <v>1.33762996239785</v>
      </c>
      <c r="H1575" s="14">
        <f t="shared" ca="1" si="477"/>
        <v>1.0387207000000001</v>
      </c>
      <c r="I1575" s="13">
        <f t="shared" si="490"/>
        <v>2.1000000000000001E-2</v>
      </c>
      <c r="J1575" s="33">
        <f t="shared" si="478"/>
        <v>45201</v>
      </c>
      <c r="K1575" s="2">
        <f t="shared" si="479"/>
        <v>84</v>
      </c>
      <c r="L1575" s="17">
        <f t="shared" si="480"/>
        <v>84</v>
      </c>
      <c r="M1575" s="12">
        <f t="shared" si="481"/>
        <v>1.006951564</v>
      </c>
      <c r="N1575" s="12">
        <f t="shared" ca="1" si="482"/>
        <v>1.0459414330000001</v>
      </c>
      <c r="O1575" s="17">
        <f t="shared" si="483"/>
        <v>0</v>
      </c>
      <c r="P1575" s="14">
        <f t="shared" ca="1" si="484"/>
        <v>45.941433000000004</v>
      </c>
      <c r="Q1575" s="21">
        <f t="shared" si="488"/>
        <v>0</v>
      </c>
      <c r="R1575" s="14">
        <f t="shared" si="485"/>
        <v>0</v>
      </c>
      <c r="S1575" s="4" t="str">
        <f t="shared" si="486"/>
        <v>J=</v>
      </c>
      <c r="T1575" s="33">
        <f t="shared" si="487"/>
        <v>45383</v>
      </c>
      <c r="U1575" s="10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</row>
    <row r="1576" spans="1:148" x14ac:dyDescent="0.15">
      <c r="A1576" s="41">
        <f t="shared" si="489"/>
        <v>45325</v>
      </c>
      <c r="B1576" s="15">
        <f t="shared" ca="1" si="473"/>
        <v>1046.466582</v>
      </c>
      <c r="C1576" s="14">
        <f t="shared" si="474"/>
        <v>1000</v>
      </c>
      <c r="D1576" s="13">
        <f ca="1">IF(A1576&lt;$B$1,VLOOKUP(A1576,[1]DI!$A$4:$B$15000,2,FALSE),0)</f>
        <v>0</v>
      </c>
      <c r="E1576" s="14">
        <f t="shared" ca="1" si="475"/>
        <v>1</v>
      </c>
      <c r="F1576" s="14">
        <f ca="1">(TRUNC(PRODUCT($E$12:$E1575),16))</f>
        <v>1.3900068905274501</v>
      </c>
      <c r="G1576" s="14">
        <f t="shared" ca="1" si="476"/>
        <v>1.33762996239785</v>
      </c>
      <c r="H1576" s="14">
        <f t="shared" ca="1" si="477"/>
        <v>1.0391565199999999</v>
      </c>
      <c r="I1576" s="13">
        <f t="shared" si="490"/>
        <v>2.1000000000000001E-2</v>
      </c>
      <c r="J1576" s="33">
        <f t="shared" si="478"/>
        <v>45201</v>
      </c>
      <c r="K1576" s="2">
        <f t="shared" si="479"/>
        <v>84</v>
      </c>
      <c r="L1576" s="17">
        <f t="shared" si="480"/>
        <v>85</v>
      </c>
      <c r="M1576" s="12">
        <f t="shared" si="481"/>
        <v>1.0070346109999999</v>
      </c>
      <c r="N1576" s="12">
        <f t="shared" ca="1" si="482"/>
        <v>1.0464665820000001</v>
      </c>
      <c r="O1576" s="17">
        <f t="shared" si="483"/>
        <v>0</v>
      </c>
      <c r="P1576" s="14">
        <f t="shared" ca="1" si="484"/>
        <v>46.466582000000002</v>
      </c>
      <c r="Q1576" s="21">
        <f t="shared" si="488"/>
        <v>0</v>
      </c>
      <c r="R1576" s="14">
        <f t="shared" si="485"/>
        <v>0</v>
      </c>
      <c r="S1576" s="4" t="str">
        <f t="shared" si="486"/>
        <v>J=</v>
      </c>
      <c r="T1576" s="33">
        <f t="shared" si="487"/>
        <v>45383</v>
      </c>
      <c r="U1576" s="10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</row>
    <row r="1577" spans="1:148" x14ac:dyDescent="0.15">
      <c r="A1577" s="41">
        <f t="shared" si="489"/>
        <v>45326</v>
      </c>
      <c r="B1577" s="15">
        <f t="shared" ca="1" si="473"/>
        <v>1046.466582</v>
      </c>
      <c r="C1577" s="14">
        <f t="shared" si="474"/>
        <v>1000</v>
      </c>
      <c r="D1577" s="13">
        <f ca="1">IF(A1577&lt;$B$1,VLOOKUP(A1577,[1]DI!$A$4:$B$15000,2,FALSE),0)</f>
        <v>0</v>
      </c>
      <c r="E1577" s="14">
        <f t="shared" ca="1" si="475"/>
        <v>1</v>
      </c>
      <c r="F1577" s="14">
        <f ca="1">(TRUNC(PRODUCT($E$12:$E1576),16))</f>
        <v>1.3900068905274501</v>
      </c>
      <c r="G1577" s="14">
        <f t="shared" ca="1" si="476"/>
        <v>1.33762996239785</v>
      </c>
      <c r="H1577" s="14">
        <f t="shared" ca="1" si="477"/>
        <v>1.0391565199999999</v>
      </c>
      <c r="I1577" s="13">
        <f t="shared" si="490"/>
        <v>2.1000000000000001E-2</v>
      </c>
      <c r="J1577" s="33">
        <f t="shared" si="478"/>
        <v>45201</v>
      </c>
      <c r="K1577" s="2">
        <f t="shared" si="479"/>
        <v>84</v>
      </c>
      <c r="L1577" s="17">
        <f t="shared" si="480"/>
        <v>85</v>
      </c>
      <c r="M1577" s="12">
        <f t="shared" si="481"/>
        <v>1.0070346109999999</v>
      </c>
      <c r="N1577" s="12">
        <f t="shared" ca="1" si="482"/>
        <v>1.0464665820000001</v>
      </c>
      <c r="O1577" s="17">
        <f t="shared" si="483"/>
        <v>0</v>
      </c>
      <c r="P1577" s="14">
        <f t="shared" ca="1" si="484"/>
        <v>46.466582000000002</v>
      </c>
      <c r="Q1577" s="21">
        <f t="shared" si="488"/>
        <v>0</v>
      </c>
      <c r="R1577" s="14">
        <f t="shared" si="485"/>
        <v>0</v>
      </c>
      <c r="S1577" s="4" t="str">
        <f t="shared" si="486"/>
        <v>J=</v>
      </c>
      <c r="T1577" s="33">
        <f t="shared" si="487"/>
        <v>45383</v>
      </c>
      <c r="U1577" s="10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</row>
    <row r="1578" spans="1:148" x14ac:dyDescent="0.15">
      <c r="A1578" s="41">
        <f t="shared" si="489"/>
        <v>45327</v>
      </c>
      <c r="B1578" s="15">
        <f t="shared" ca="1" si="473"/>
        <v>1046.466582</v>
      </c>
      <c r="C1578" s="14">
        <f t="shared" si="474"/>
        <v>1000</v>
      </c>
      <c r="D1578" s="13">
        <f ca="1">IF(A1578&lt;$B$1,VLOOKUP(A1578,[1]DI!$A$4:$B$15000,2,FALSE),0)</f>
        <v>0.1115</v>
      </c>
      <c r="E1578" s="14">
        <f t="shared" ca="1" si="475"/>
        <v>1.00041957</v>
      </c>
      <c r="F1578" s="14">
        <f ca="1">(TRUNC(PRODUCT($E$12:$E1577),16))</f>
        <v>1.3900068905274501</v>
      </c>
      <c r="G1578" s="14">
        <f t="shared" ca="1" si="476"/>
        <v>1.33762996239785</v>
      </c>
      <c r="H1578" s="14">
        <f t="shared" ca="1" si="477"/>
        <v>1.0391565199999999</v>
      </c>
      <c r="I1578" s="13">
        <f t="shared" si="490"/>
        <v>2.1000000000000001E-2</v>
      </c>
      <c r="J1578" s="33">
        <f t="shared" si="478"/>
        <v>45201</v>
      </c>
      <c r="K1578" s="2">
        <f t="shared" si="479"/>
        <v>85</v>
      </c>
      <c r="L1578" s="17">
        <f t="shared" si="480"/>
        <v>85</v>
      </c>
      <c r="M1578" s="12">
        <f t="shared" si="481"/>
        <v>1.0070346109999999</v>
      </c>
      <c r="N1578" s="12">
        <f t="shared" ca="1" si="482"/>
        <v>1.0464665820000001</v>
      </c>
      <c r="O1578" s="17">
        <f t="shared" si="483"/>
        <v>0</v>
      </c>
      <c r="P1578" s="14">
        <f t="shared" ca="1" si="484"/>
        <v>46.466582000000002</v>
      </c>
      <c r="Q1578" s="21">
        <f t="shared" si="488"/>
        <v>0</v>
      </c>
      <c r="R1578" s="14">
        <f t="shared" si="485"/>
        <v>0</v>
      </c>
      <c r="S1578" s="4" t="str">
        <f t="shared" si="486"/>
        <v>J=</v>
      </c>
      <c r="T1578" s="33">
        <f t="shared" si="487"/>
        <v>45383</v>
      </c>
      <c r="U1578" s="10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</row>
    <row r="1579" spans="1:148" x14ac:dyDescent="0.15">
      <c r="A1579" s="41">
        <f t="shared" si="489"/>
        <v>45328</v>
      </c>
      <c r="B1579" s="15">
        <f t="shared" ca="1" si="473"/>
        <v>1046.99198099</v>
      </c>
      <c r="C1579" s="14">
        <f t="shared" si="474"/>
        <v>1000</v>
      </c>
      <c r="D1579" s="13">
        <f ca="1">IF(A1579&lt;$B$1,VLOOKUP(A1579,[1]DI!$A$4:$B$15000,2,FALSE),0)</f>
        <v>0.1115</v>
      </c>
      <c r="E1579" s="14">
        <f t="shared" ca="1" si="475"/>
        <v>1.00041957</v>
      </c>
      <c r="F1579" s="14">
        <f ca="1">(TRUNC(PRODUCT($E$12:$E1578),16))</f>
        <v>1.39059009571851</v>
      </c>
      <c r="G1579" s="14">
        <f t="shared" ca="1" si="476"/>
        <v>1.33762996239785</v>
      </c>
      <c r="H1579" s="14">
        <f t="shared" ca="1" si="477"/>
        <v>1.0395925100000001</v>
      </c>
      <c r="I1579" s="13">
        <f t="shared" si="490"/>
        <v>2.1000000000000001E-2</v>
      </c>
      <c r="J1579" s="33">
        <f t="shared" si="478"/>
        <v>45201</v>
      </c>
      <c r="K1579" s="2">
        <f t="shared" si="479"/>
        <v>86</v>
      </c>
      <c r="L1579" s="17">
        <f t="shared" si="480"/>
        <v>86</v>
      </c>
      <c r="M1579" s="12">
        <f t="shared" si="481"/>
        <v>1.007117665</v>
      </c>
      <c r="N1579" s="12">
        <f t="shared" ca="1" si="482"/>
        <v>1.0469919809999999</v>
      </c>
      <c r="O1579" s="17">
        <f t="shared" si="483"/>
        <v>0</v>
      </c>
      <c r="P1579" s="14">
        <f t="shared" ca="1" si="484"/>
        <v>46.991980990000002</v>
      </c>
      <c r="Q1579" s="21">
        <f t="shared" si="488"/>
        <v>0</v>
      </c>
      <c r="R1579" s="14">
        <f t="shared" si="485"/>
        <v>0</v>
      </c>
      <c r="S1579" s="4" t="str">
        <f t="shared" si="486"/>
        <v>J=</v>
      </c>
      <c r="T1579" s="33">
        <f t="shared" si="487"/>
        <v>45383</v>
      </c>
      <c r="U1579" s="10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</row>
    <row r="1580" spans="1:148" x14ac:dyDescent="0.15">
      <c r="A1580" s="41">
        <f t="shared" si="489"/>
        <v>45329</v>
      </c>
      <c r="B1580" s="15">
        <f t="shared" ca="1" si="473"/>
        <v>1047.517662</v>
      </c>
      <c r="C1580" s="14">
        <f t="shared" si="474"/>
        <v>1000</v>
      </c>
      <c r="D1580" s="13">
        <f ca="1">IF(A1580&lt;$B$1,VLOOKUP(A1580,[1]DI!$A$4:$B$15000,2,FALSE),0)</f>
        <v>0.1115</v>
      </c>
      <c r="E1580" s="14">
        <f t="shared" ca="1" si="475"/>
        <v>1.00041957</v>
      </c>
      <c r="F1580" s="14">
        <f ca="1">(TRUNC(PRODUCT($E$12:$E1579),16))</f>
        <v>1.3911735456049701</v>
      </c>
      <c r="G1580" s="14">
        <f t="shared" ca="1" si="476"/>
        <v>1.33762996239785</v>
      </c>
      <c r="H1580" s="14">
        <f t="shared" ca="1" si="477"/>
        <v>1.0400286999999999</v>
      </c>
      <c r="I1580" s="13">
        <f t="shared" si="490"/>
        <v>2.1000000000000001E-2</v>
      </c>
      <c r="J1580" s="33">
        <f t="shared" si="478"/>
        <v>45201</v>
      </c>
      <c r="K1580" s="2">
        <f t="shared" si="479"/>
        <v>87</v>
      </c>
      <c r="L1580" s="17">
        <f t="shared" si="480"/>
        <v>87</v>
      </c>
      <c r="M1580" s="12">
        <f t="shared" si="481"/>
        <v>1.007200726</v>
      </c>
      <c r="N1580" s="12">
        <f t="shared" ca="1" si="482"/>
        <v>1.047517662</v>
      </c>
      <c r="O1580" s="17">
        <f t="shared" si="483"/>
        <v>0</v>
      </c>
      <c r="P1580" s="14">
        <f t="shared" ca="1" si="484"/>
        <v>47.517662000000001</v>
      </c>
      <c r="Q1580" s="21">
        <f t="shared" si="488"/>
        <v>0</v>
      </c>
      <c r="R1580" s="14">
        <f t="shared" si="485"/>
        <v>0</v>
      </c>
      <c r="S1580" s="4" t="str">
        <f t="shared" si="486"/>
        <v>J=</v>
      </c>
      <c r="T1580" s="33">
        <f t="shared" si="487"/>
        <v>45383</v>
      </c>
      <c r="U1580" s="10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</row>
    <row r="1581" spans="1:148" x14ac:dyDescent="0.15">
      <c r="A1581" s="41">
        <f t="shared" si="489"/>
        <v>45330</v>
      </c>
      <c r="B1581" s="15">
        <f t="shared" ca="1" si="473"/>
        <v>1048.043592</v>
      </c>
      <c r="C1581" s="14">
        <f t="shared" si="474"/>
        <v>1000</v>
      </c>
      <c r="D1581" s="13">
        <f ca="1">IF(A1581&lt;$B$1,VLOOKUP(A1581,[1]DI!$A$4:$B$15000,2,FALSE),0)</f>
        <v>0.1115</v>
      </c>
      <c r="E1581" s="14">
        <f t="shared" ca="1" si="475"/>
        <v>1.00041957</v>
      </c>
      <c r="F1581" s="14">
        <f ca="1">(TRUNC(PRODUCT($E$12:$E1580),16))</f>
        <v>1.3917572402895</v>
      </c>
      <c r="G1581" s="14">
        <f t="shared" ca="1" si="476"/>
        <v>1.33762996239785</v>
      </c>
      <c r="H1581" s="14">
        <f t="shared" ca="1" si="477"/>
        <v>1.0404650600000001</v>
      </c>
      <c r="I1581" s="13">
        <f t="shared" si="490"/>
        <v>2.1000000000000001E-2</v>
      </c>
      <c r="J1581" s="33">
        <f t="shared" si="478"/>
        <v>45201</v>
      </c>
      <c r="K1581" s="2">
        <f t="shared" si="479"/>
        <v>88</v>
      </c>
      <c r="L1581" s="17">
        <f t="shared" si="480"/>
        <v>88</v>
      </c>
      <c r="M1581" s="12">
        <f t="shared" si="481"/>
        <v>1.007283793</v>
      </c>
      <c r="N1581" s="12">
        <f t="shared" ca="1" si="482"/>
        <v>1.048043592</v>
      </c>
      <c r="O1581" s="17">
        <f t="shared" si="483"/>
        <v>0</v>
      </c>
      <c r="P1581" s="14">
        <f t="shared" ca="1" si="484"/>
        <v>48.043591999999997</v>
      </c>
      <c r="Q1581" s="21">
        <f t="shared" si="488"/>
        <v>0</v>
      </c>
      <c r="R1581" s="14">
        <f t="shared" si="485"/>
        <v>0</v>
      </c>
      <c r="S1581" s="4" t="str">
        <f t="shared" si="486"/>
        <v>J=</v>
      </c>
      <c r="T1581" s="33">
        <f t="shared" si="487"/>
        <v>45383</v>
      </c>
      <c r="U1581" s="10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</row>
    <row r="1582" spans="1:148" x14ac:dyDescent="0.15">
      <c r="A1582" s="41">
        <f t="shared" si="489"/>
        <v>45331</v>
      </c>
      <c r="B1582" s="15">
        <f t="shared" ca="1" si="473"/>
        <v>1048.56979499</v>
      </c>
      <c r="C1582" s="14">
        <f t="shared" si="474"/>
        <v>1000</v>
      </c>
      <c r="D1582" s="13">
        <f ca="1">IF(A1582&lt;$B$1,VLOOKUP(A1582,[1]DI!$A$4:$B$15000,2,FALSE),0)</f>
        <v>0.1115</v>
      </c>
      <c r="E1582" s="14">
        <f t="shared" ca="1" si="475"/>
        <v>1.00041957</v>
      </c>
      <c r="F1582" s="14">
        <f ca="1">(TRUNC(PRODUCT($E$12:$E1581),16))</f>
        <v>1.39234117987481</v>
      </c>
      <c r="G1582" s="14">
        <f t="shared" ca="1" si="476"/>
        <v>1.33762996239785</v>
      </c>
      <c r="H1582" s="14">
        <f t="shared" ca="1" si="477"/>
        <v>1.0409016099999999</v>
      </c>
      <c r="I1582" s="13">
        <f t="shared" si="490"/>
        <v>2.1000000000000001E-2</v>
      </c>
      <c r="J1582" s="33">
        <f t="shared" si="478"/>
        <v>45201</v>
      </c>
      <c r="K1582" s="2">
        <f t="shared" si="479"/>
        <v>89</v>
      </c>
      <c r="L1582" s="17">
        <f t="shared" si="480"/>
        <v>89</v>
      </c>
      <c r="M1582" s="12">
        <f t="shared" si="481"/>
        <v>1.0073668680000001</v>
      </c>
      <c r="N1582" s="12">
        <f t="shared" ca="1" si="482"/>
        <v>1.0485697949999999</v>
      </c>
      <c r="O1582" s="17">
        <f t="shared" si="483"/>
        <v>0</v>
      </c>
      <c r="P1582" s="14">
        <f t="shared" ca="1" si="484"/>
        <v>48.569794989999998</v>
      </c>
      <c r="Q1582" s="21">
        <f t="shared" si="488"/>
        <v>0</v>
      </c>
      <c r="R1582" s="14">
        <f t="shared" si="485"/>
        <v>0</v>
      </c>
      <c r="S1582" s="4" t="str">
        <f t="shared" si="486"/>
        <v>J=</v>
      </c>
      <c r="T1582" s="33">
        <f t="shared" si="487"/>
        <v>45383</v>
      </c>
      <c r="U1582" s="10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</row>
    <row r="1583" spans="1:148" x14ac:dyDescent="0.15">
      <c r="A1583" s="41">
        <f t="shared" si="489"/>
        <v>45332</v>
      </c>
      <c r="B1583" s="15">
        <f t="shared" ca="1" si="473"/>
        <v>1049.096258</v>
      </c>
      <c r="C1583" s="14">
        <f t="shared" si="474"/>
        <v>1000</v>
      </c>
      <c r="D1583" s="13">
        <f ca="1">IF(A1583&lt;$B$1,VLOOKUP(A1583,[1]DI!$A$4:$B$15000,2,FALSE),0)</f>
        <v>0</v>
      </c>
      <c r="E1583" s="14">
        <f t="shared" ca="1" si="475"/>
        <v>1</v>
      </c>
      <c r="F1583" s="14">
        <f ca="1">(TRUNC(PRODUCT($E$12:$E1582),16))</f>
        <v>1.3929253644636499</v>
      </c>
      <c r="G1583" s="14">
        <f t="shared" ca="1" si="476"/>
        <v>1.33762996239785</v>
      </c>
      <c r="H1583" s="14">
        <f t="shared" ca="1" si="477"/>
        <v>1.04133834</v>
      </c>
      <c r="I1583" s="13">
        <f t="shared" si="490"/>
        <v>2.1000000000000001E-2</v>
      </c>
      <c r="J1583" s="33">
        <f t="shared" si="478"/>
        <v>45201</v>
      </c>
      <c r="K1583" s="2">
        <f t="shared" si="479"/>
        <v>89</v>
      </c>
      <c r="L1583" s="17">
        <f t="shared" si="480"/>
        <v>90</v>
      </c>
      <c r="M1583" s="12">
        <f t="shared" si="481"/>
        <v>1.007449949</v>
      </c>
      <c r="N1583" s="12">
        <f t="shared" ca="1" si="482"/>
        <v>1.0490962580000001</v>
      </c>
      <c r="O1583" s="17">
        <f t="shared" si="483"/>
        <v>0</v>
      </c>
      <c r="P1583" s="14">
        <f t="shared" ca="1" si="484"/>
        <v>49.096257999999999</v>
      </c>
      <c r="Q1583" s="21">
        <f t="shared" si="488"/>
        <v>0</v>
      </c>
      <c r="R1583" s="14">
        <f t="shared" si="485"/>
        <v>0</v>
      </c>
      <c r="S1583" s="4" t="str">
        <f t="shared" si="486"/>
        <v>J=</v>
      </c>
      <c r="T1583" s="33">
        <f t="shared" si="487"/>
        <v>45383</v>
      </c>
      <c r="U1583" s="10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</row>
    <row r="1584" spans="1:148" x14ac:dyDescent="0.15">
      <c r="A1584" s="41">
        <f t="shared" si="489"/>
        <v>45333</v>
      </c>
      <c r="B1584" s="15">
        <f t="shared" ca="1" si="473"/>
        <v>1049.096258</v>
      </c>
      <c r="C1584" s="14">
        <f t="shared" si="474"/>
        <v>1000</v>
      </c>
      <c r="D1584" s="13">
        <f ca="1">IF(A1584&lt;$B$1,VLOOKUP(A1584,[1]DI!$A$4:$B$15000,2,FALSE),0)</f>
        <v>0</v>
      </c>
      <c r="E1584" s="14">
        <f t="shared" ca="1" si="475"/>
        <v>1</v>
      </c>
      <c r="F1584" s="14">
        <f ca="1">(TRUNC(PRODUCT($E$12:$E1583),16))</f>
        <v>1.3929253644636499</v>
      </c>
      <c r="G1584" s="14">
        <f t="shared" ca="1" si="476"/>
        <v>1.33762996239785</v>
      </c>
      <c r="H1584" s="14">
        <f t="shared" ca="1" si="477"/>
        <v>1.04133834</v>
      </c>
      <c r="I1584" s="13">
        <f t="shared" si="490"/>
        <v>2.1000000000000001E-2</v>
      </c>
      <c r="J1584" s="33">
        <f t="shared" si="478"/>
        <v>45201</v>
      </c>
      <c r="K1584" s="2">
        <f t="shared" si="479"/>
        <v>89</v>
      </c>
      <c r="L1584" s="17">
        <f t="shared" si="480"/>
        <v>90</v>
      </c>
      <c r="M1584" s="12">
        <f t="shared" si="481"/>
        <v>1.007449949</v>
      </c>
      <c r="N1584" s="12">
        <f t="shared" ca="1" si="482"/>
        <v>1.0490962580000001</v>
      </c>
      <c r="O1584" s="17">
        <f t="shared" si="483"/>
        <v>0</v>
      </c>
      <c r="P1584" s="14">
        <f t="shared" ca="1" si="484"/>
        <v>49.096257999999999</v>
      </c>
      <c r="Q1584" s="21">
        <f t="shared" si="488"/>
        <v>0</v>
      </c>
      <c r="R1584" s="14">
        <f t="shared" si="485"/>
        <v>0</v>
      </c>
      <c r="S1584" s="4" t="str">
        <f t="shared" si="486"/>
        <v>J=</v>
      </c>
      <c r="T1584" s="33">
        <f t="shared" si="487"/>
        <v>45383</v>
      </c>
      <c r="U1584" s="10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</row>
    <row r="1585" spans="1:148" x14ac:dyDescent="0.15">
      <c r="A1585" s="41">
        <f t="shared" si="489"/>
        <v>45334</v>
      </c>
      <c r="B1585" s="15">
        <f t="shared" ca="1" si="473"/>
        <v>1049.096258</v>
      </c>
      <c r="C1585" s="14">
        <f t="shared" si="474"/>
        <v>1000</v>
      </c>
      <c r="D1585" s="13">
        <f ca="1">IF(A1585&lt;$B$1,VLOOKUP(A1585,[1]DI!$A$4:$B$15000,2,FALSE),0)</f>
        <v>0</v>
      </c>
      <c r="E1585" s="14">
        <f t="shared" ca="1" si="475"/>
        <v>1</v>
      </c>
      <c r="F1585" s="14">
        <f ca="1">(TRUNC(PRODUCT($E$12:$E1584),16))</f>
        <v>1.3929253644636499</v>
      </c>
      <c r="G1585" s="14">
        <f t="shared" ca="1" si="476"/>
        <v>1.33762996239785</v>
      </c>
      <c r="H1585" s="14">
        <f t="shared" ca="1" si="477"/>
        <v>1.04133834</v>
      </c>
      <c r="I1585" s="13">
        <f t="shared" si="490"/>
        <v>2.1000000000000001E-2</v>
      </c>
      <c r="J1585" s="33">
        <f t="shared" si="478"/>
        <v>45201</v>
      </c>
      <c r="K1585" s="2">
        <f t="shared" si="479"/>
        <v>89</v>
      </c>
      <c r="L1585" s="17">
        <f t="shared" si="480"/>
        <v>90</v>
      </c>
      <c r="M1585" s="12">
        <f t="shared" si="481"/>
        <v>1.007449949</v>
      </c>
      <c r="N1585" s="12">
        <f t="shared" ca="1" si="482"/>
        <v>1.0490962580000001</v>
      </c>
      <c r="O1585" s="17">
        <f t="shared" si="483"/>
        <v>0</v>
      </c>
      <c r="P1585" s="14">
        <f t="shared" ca="1" si="484"/>
        <v>49.096257999999999</v>
      </c>
      <c r="Q1585" s="21">
        <f t="shared" si="488"/>
        <v>0</v>
      </c>
      <c r="R1585" s="14">
        <f t="shared" si="485"/>
        <v>0</v>
      </c>
      <c r="S1585" s="4" t="str">
        <f t="shared" si="486"/>
        <v>J=</v>
      </c>
      <c r="T1585" s="33">
        <f t="shared" si="487"/>
        <v>45383</v>
      </c>
      <c r="U1585" s="10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</row>
    <row r="1586" spans="1:148" x14ac:dyDescent="0.15">
      <c r="A1586" s="41">
        <f t="shared" si="489"/>
        <v>45335</v>
      </c>
      <c r="B1586" s="15">
        <f t="shared" ca="1" si="473"/>
        <v>1049.096258</v>
      </c>
      <c r="C1586" s="14">
        <f t="shared" si="474"/>
        <v>1000</v>
      </c>
      <c r="D1586" s="13">
        <f ca="1">IF(A1586&lt;$B$1,VLOOKUP(A1586,[1]DI!$A$4:$B$15000,2,FALSE),0)</f>
        <v>0</v>
      </c>
      <c r="E1586" s="14">
        <f t="shared" ca="1" si="475"/>
        <v>1</v>
      </c>
      <c r="F1586" s="14">
        <f ca="1">(TRUNC(PRODUCT($E$12:$E1585),16))</f>
        <v>1.3929253644636499</v>
      </c>
      <c r="G1586" s="14">
        <f t="shared" ca="1" si="476"/>
        <v>1.33762996239785</v>
      </c>
      <c r="H1586" s="14">
        <f t="shared" ca="1" si="477"/>
        <v>1.04133834</v>
      </c>
      <c r="I1586" s="13">
        <f t="shared" si="490"/>
        <v>2.1000000000000001E-2</v>
      </c>
      <c r="J1586" s="33">
        <f t="shared" si="478"/>
        <v>45201</v>
      </c>
      <c r="K1586" s="2">
        <f t="shared" si="479"/>
        <v>89</v>
      </c>
      <c r="L1586" s="17">
        <f t="shared" si="480"/>
        <v>90</v>
      </c>
      <c r="M1586" s="12">
        <f t="shared" si="481"/>
        <v>1.007449949</v>
      </c>
      <c r="N1586" s="12">
        <f t="shared" ca="1" si="482"/>
        <v>1.0490962580000001</v>
      </c>
      <c r="O1586" s="17">
        <f t="shared" si="483"/>
        <v>0</v>
      </c>
      <c r="P1586" s="14">
        <f t="shared" ca="1" si="484"/>
        <v>49.096257999999999</v>
      </c>
      <c r="Q1586" s="21">
        <f t="shared" si="488"/>
        <v>0</v>
      </c>
      <c r="R1586" s="14">
        <f t="shared" si="485"/>
        <v>0</v>
      </c>
      <c r="S1586" s="4" t="str">
        <f t="shared" si="486"/>
        <v>J=</v>
      </c>
      <c r="T1586" s="33">
        <f t="shared" si="487"/>
        <v>45383</v>
      </c>
      <c r="U1586" s="10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</row>
    <row r="1587" spans="1:148" x14ac:dyDescent="0.15">
      <c r="A1587" s="41">
        <f t="shared" si="489"/>
        <v>45336</v>
      </c>
      <c r="B1587" s="15">
        <f t="shared" ca="1" si="473"/>
        <v>1049.096258</v>
      </c>
      <c r="C1587" s="14">
        <f t="shared" si="474"/>
        <v>1000</v>
      </c>
      <c r="D1587" s="13">
        <f ca="1">IF(A1587&lt;$B$1,VLOOKUP(A1587,[1]DI!$A$4:$B$15000,2,FALSE),0)</f>
        <v>0.1115</v>
      </c>
      <c r="E1587" s="14">
        <f t="shared" ca="1" si="475"/>
        <v>1.00041957</v>
      </c>
      <c r="F1587" s="14">
        <f ca="1">(TRUNC(PRODUCT($E$12:$E1586),16))</f>
        <v>1.3929253644636499</v>
      </c>
      <c r="G1587" s="14">
        <f t="shared" ca="1" si="476"/>
        <v>1.33762996239785</v>
      </c>
      <c r="H1587" s="14">
        <f t="shared" ca="1" si="477"/>
        <v>1.04133834</v>
      </c>
      <c r="I1587" s="13">
        <f t="shared" si="490"/>
        <v>2.1000000000000001E-2</v>
      </c>
      <c r="J1587" s="33">
        <f t="shared" si="478"/>
        <v>45201</v>
      </c>
      <c r="K1587" s="2">
        <f t="shared" si="479"/>
        <v>90</v>
      </c>
      <c r="L1587" s="17">
        <f t="shared" si="480"/>
        <v>90</v>
      </c>
      <c r="M1587" s="12">
        <f t="shared" si="481"/>
        <v>1.007449949</v>
      </c>
      <c r="N1587" s="12">
        <f t="shared" ca="1" si="482"/>
        <v>1.0490962580000001</v>
      </c>
      <c r="O1587" s="17">
        <f t="shared" si="483"/>
        <v>0</v>
      </c>
      <c r="P1587" s="14">
        <f t="shared" ca="1" si="484"/>
        <v>49.096257999999999</v>
      </c>
      <c r="Q1587" s="21">
        <f t="shared" si="488"/>
        <v>0</v>
      </c>
      <c r="R1587" s="14">
        <f t="shared" si="485"/>
        <v>0</v>
      </c>
      <c r="S1587" s="4" t="str">
        <f t="shared" si="486"/>
        <v>J=</v>
      </c>
      <c r="T1587" s="33">
        <f t="shared" si="487"/>
        <v>45383</v>
      </c>
      <c r="U1587" s="10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</row>
    <row r="1588" spans="1:148" x14ac:dyDescent="0.15">
      <c r="A1588" s="41">
        <f t="shared" si="489"/>
        <v>45337</v>
      </c>
      <c r="B1588" s="15">
        <f t="shared" ca="1" si="473"/>
        <v>1049.6229820000001</v>
      </c>
      <c r="C1588" s="14">
        <f t="shared" si="474"/>
        <v>1000</v>
      </c>
      <c r="D1588" s="13">
        <f ca="1">IF(A1588&lt;$B$1,VLOOKUP(A1588,[1]DI!$A$4:$B$15000,2,FALSE),0)</f>
        <v>0.1115</v>
      </c>
      <c r="E1588" s="14">
        <f t="shared" ca="1" si="475"/>
        <v>1.00041957</v>
      </c>
      <c r="F1588" s="14">
        <f ca="1">(TRUNC(PRODUCT($E$12:$E1587),16))</f>
        <v>1.3935097941588199</v>
      </c>
      <c r="G1588" s="14">
        <f t="shared" ca="1" si="476"/>
        <v>1.33762996239785</v>
      </c>
      <c r="H1588" s="14">
        <f t="shared" ca="1" si="477"/>
        <v>1.0417752499999999</v>
      </c>
      <c r="I1588" s="13">
        <f t="shared" si="490"/>
        <v>2.1000000000000001E-2</v>
      </c>
      <c r="J1588" s="33">
        <f t="shared" si="478"/>
        <v>45201</v>
      </c>
      <c r="K1588" s="2">
        <f t="shared" si="479"/>
        <v>91</v>
      </c>
      <c r="L1588" s="17">
        <f t="shared" si="480"/>
        <v>91</v>
      </c>
      <c r="M1588" s="12">
        <f t="shared" si="481"/>
        <v>1.007533037</v>
      </c>
      <c r="N1588" s="12">
        <f t="shared" ca="1" si="482"/>
        <v>1.049622982</v>
      </c>
      <c r="O1588" s="17">
        <f t="shared" si="483"/>
        <v>0</v>
      </c>
      <c r="P1588" s="14">
        <f t="shared" ca="1" si="484"/>
        <v>49.622982</v>
      </c>
      <c r="Q1588" s="21">
        <f t="shared" si="488"/>
        <v>0</v>
      </c>
      <c r="R1588" s="14">
        <f t="shared" si="485"/>
        <v>0</v>
      </c>
      <c r="S1588" s="4" t="str">
        <f t="shared" si="486"/>
        <v>J=</v>
      </c>
      <c r="T1588" s="33">
        <f t="shared" si="487"/>
        <v>45383</v>
      </c>
      <c r="U1588" s="10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</row>
    <row r="1589" spans="1:148" x14ac:dyDescent="0.15">
      <c r="A1589" s="41">
        <f t="shared" si="489"/>
        <v>45338</v>
      </c>
      <c r="B1589" s="15">
        <f t="shared" ca="1" si="473"/>
        <v>1050.1499779999999</v>
      </c>
      <c r="C1589" s="14">
        <f t="shared" si="474"/>
        <v>1000</v>
      </c>
      <c r="D1589" s="13">
        <f ca="1">IF(A1589&lt;$B$1,VLOOKUP(A1589,[1]DI!$A$4:$B$15000,2,FALSE),0)</f>
        <v>0.1115</v>
      </c>
      <c r="E1589" s="14">
        <f t="shared" ca="1" si="475"/>
        <v>1.00041957</v>
      </c>
      <c r="F1589" s="14">
        <f ca="1">(TRUNC(PRODUCT($E$12:$E1588),16))</f>
        <v>1.39409446906315</v>
      </c>
      <c r="G1589" s="14">
        <f t="shared" ca="1" si="476"/>
        <v>1.33762996239785</v>
      </c>
      <c r="H1589" s="14">
        <f t="shared" ca="1" si="477"/>
        <v>1.04221235</v>
      </c>
      <c r="I1589" s="13">
        <f t="shared" si="490"/>
        <v>2.1000000000000001E-2</v>
      </c>
      <c r="J1589" s="33">
        <f t="shared" si="478"/>
        <v>45201</v>
      </c>
      <c r="K1589" s="2">
        <f t="shared" si="479"/>
        <v>92</v>
      </c>
      <c r="L1589" s="17">
        <f t="shared" si="480"/>
        <v>92</v>
      </c>
      <c r="M1589" s="12">
        <f t="shared" si="481"/>
        <v>1.007616133</v>
      </c>
      <c r="N1589" s="12">
        <f t="shared" ca="1" si="482"/>
        <v>1.0501499780000001</v>
      </c>
      <c r="O1589" s="17">
        <f t="shared" si="483"/>
        <v>0</v>
      </c>
      <c r="P1589" s="14">
        <f t="shared" ca="1" si="484"/>
        <v>50.149977999999997</v>
      </c>
      <c r="Q1589" s="21">
        <f t="shared" si="488"/>
        <v>0</v>
      </c>
      <c r="R1589" s="14">
        <f t="shared" si="485"/>
        <v>0</v>
      </c>
      <c r="S1589" s="4" t="str">
        <f t="shared" si="486"/>
        <v>J=</v>
      </c>
      <c r="T1589" s="33">
        <f t="shared" si="487"/>
        <v>45383</v>
      </c>
      <c r="U1589" s="10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</row>
    <row r="1590" spans="1:148" x14ac:dyDescent="0.15">
      <c r="A1590" s="41">
        <f t="shared" si="489"/>
        <v>45339</v>
      </c>
      <c r="B1590" s="15">
        <f t="shared" ca="1" si="473"/>
        <v>1050.6772329999999</v>
      </c>
      <c r="C1590" s="14">
        <f t="shared" si="474"/>
        <v>1000</v>
      </c>
      <c r="D1590" s="13">
        <f ca="1">IF(A1590&lt;$B$1,VLOOKUP(A1590,[1]DI!$A$4:$B$15000,2,FALSE),0)</f>
        <v>0</v>
      </c>
      <c r="E1590" s="14">
        <f t="shared" ca="1" si="475"/>
        <v>1</v>
      </c>
      <c r="F1590" s="14">
        <f ca="1">(TRUNC(PRODUCT($E$12:$E1589),16))</f>
        <v>1.3946793892795399</v>
      </c>
      <c r="G1590" s="14">
        <f t="shared" ca="1" si="476"/>
        <v>1.33762996239785</v>
      </c>
      <c r="H1590" s="14">
        <f t="shared" ca="1" si="477"/>
        <v>1.0426496300000001</v>
      </c>
      <c r="I1590" s="13">
        <f t="shared" si="490"/>
        <v>2.1000000000000001E-2</v>
      </c>
      <c r="J1590" s="33">
        <f t="shared" si="478"/>
        <v>45201</v>
      </c>
      <c r="K1590" s="2">
        <f t="shared" si="479"/>
        <v>92</v>
      </c>
      <c r="L1590" s="17">
        <f t="shared" si="480"/>
        <v>93</v>
      </c>
      <c r="M1590" s="12">
        <f t="shared" si="481"/>
        <v>1.0076992339999999</v>
      </c>
      <c r="N1590" s="12">
        <f t="shared" ca="1" si="482"/>
        <v>1.050677233</v>
      </c>
      <c r="O1590" s="17">
        <f t="shared" si="483"/>
        <v>0</v>
      </c>
      <c r="P1590" s="14">
        <f t="shared" ca="1" si="484"/>
        <v>50.677233000000001</v>
      </c>
      <c r="Q1590" s="21">
        <f t="shared" si="488"/>
        <v>0</v>
      </c>
      <c r="R1590" s="14">
        <f t="shared" si="485"/>
        <v>0</v>
      </c>
      <c r="S1590" s="4" t="str">
        <f t="shared" si="486"/>
        <v>J=</v>
      </c>
      <c r="T1590" s="33">
        <f t="shared" si="487"/>
        <v>45383</v>
      </c>
      <c r="U1590" s="10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</row>
    <row r="1591" spans="1:148" x14ac:dyDescent="0.15">
      <c r="A1591" s="41">
        <f t="shared" si="489"/>
        <v>45340</v>
      </c>
      <c r="B1591" s="15">
        <f t="shared" ca="1" si="473"/>
        <v>1050.6772329999999</v>
      </c>
      <c r="C1591" s="14">
        <f t="shared" si="474"/>
        <v>1000</v>
      </c>
      <c r="D1591" s="13">
        <f ca="1">IF(A1591&lt;$B$1,VLOOKUP(A1591,[1]DI!$A$4:$B$15000,2,FALSE),0)</f>
        <v>0</v>
      </c>
      <c r="E1591" s="14">
        <f t="shared" ca="1" si="475"/>
        <v>1</v>
      </c>
      <c r="F1591" s="14">
        <f ca="1">(TRUNC(PRODUCT($E$12:$E1590),16))</f>
        <v>1.3946793892795399</v>
      </c>
      <c r="G1591" s="14">
        <f t="shared" ca="1" si="476"/>
        <v>1.33762996239785</v>
      </c>
      <c r="H1591" s="14">
        <f t="shared" ca="1" si="477"/>
        <v>1.0426496300000001</v>
      </c>
      <c r="I1591" s="13">
        <f t="shared" si="490"/>
        <v>2.1000000000000001E-2</v>
      </c>
      <c r="J1591" s="33">
        <f t="shared" si="478"/>
        <v>45201</v>
      </c>
      <c r="K1591" s="2">
        <f t="shared" si="479"/>
        <v>92</v>
      </c>
      <c r="L1591" s="17">
        <f t="shared" si="480"/>
        <v>93</v>
      </c>
      <c r="M1591" s="12">
        <f t="shared" si="481"/>
        <v>1.0076992339999999</v>
      </c>
      <c r="N1591" s="12">
        <f t="shared" ca="1" si="482"/>
        <v>1.050677233</v>
      </c>
      <c r="O1591" s="17">
        <f t="shared" si="483"/>
        <v>0</v>
      </c>
      <c r="P1591" s="14">
        <f t="shared" ca="1" si="484"/>
        <v>50.677233000000001</v>
      </c>
      <c r="Q1591" s="21">
        <f t="shared" si="488"/>
        <v>0</v>
      </c>
      <c r="R1591" s="14">
        <f t="shared" si="485"/>
        <v>0</v>
      </c>
      <c r="S1591" s="4" t="str">
        <f t="shared" si="486"/>
        <v>J=</v>
      </c>
      <c r="T1591" s="33">
        <f t="shared" si="487"/>
        <v>45383</v>
      </c>
      <c r="U1591" s="10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</row>
    <row r="1592" spans="1:148" x14ac:dyDescent="0.15">
      <c r="A1592" s="41">
        <f t="shared" si="489"/>
        <v>45341</v>
      </c>
      <c r="B1592" s="15">
        <f t="shared" ca="1" si="473"/>
        <v>1050.6772329999999</v>
      </c>
      <c r="C1592" s="14">
        <f t="shared" si="474"/>
        <v>1000</v>
      </c>
      <c r="D1592" s="13">
        <f ca="1">IF(A1592&lt;$B$1,VLOOKUP(A1592,[1]DI!$A$4:$B$15000,2,FALSE),0)</f>
        <v>0.1115</v>
      </c>
      <c r="E1592" s="14">
        <f t="shared" ca="1" si="475"/>
        <v>1.00041957</v>
      </c>
      <c r="F1592" s="14">
        <f ca="1">(TRUNC(PRODUCT($E$12:$E1591),16))</f>
        <v>1.3946793892795399</v>
      </c>
      <c r="G1592" s="14">
        <f t="shared" ca="1" si="476"/>
        <v>1.33762996239785</v>
      </c>
      <c r="H1592" s="14">
        <f t="shared" ca="1" si="477"/>
        <v>1.0426496300000001</v>
      </c>
      <c r="I1592" s="13">
        <f t="shared" si="490"/>
        <v>2.1000000000000001E-2</v>
      </c>
      <c r="J1592" s="33">
        <f t="shared" si="478"/>
        <v>45201</v>
      </c>
      <c r="K1592" s="2">
        <f t="shared" si="479"/>
        <v>93</v>
      </c>
      <c r="L1592" s="17">
        <f t="shared" si="480"/>
        <v>93</v>
      </c>
      <c r="M1592" s="12">
        <f t="shared" si="481"/>
        <v>1.0076992339999999</v>
      </c>
      <c r="N1592" s="12">
        <f t="shared" ca="1" si="482"/>
        <v>1.050677233</v>
      </c>
      <c r="O1592" s="17">
        <f t="shared" si="483"/>
        <v>0</v>
      </c>
      <c r="P1592" s="14">
        <f t="shared" ca="1" si="484"/>
        <v>50.677233000000001</v>
      </c>
      <c r="Q1592" s="21">
        <f t="shared" si="488"/>
        <v>0</v>
      </c>
      <c r="R1592" s="14">
        <f t="shared" si="485"/>
        <v>0</v>
      </c>
      <c r="S1592" s="4" t="str">
        <f t="shared" si="486"/>
        <v>J=</v>
      </c>
      <c r="T1592" s="33">
        <f t="shared" si="487"/>
        <v>45383</v>
      </c>
      <c r="U1592" s="10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</row>
    <row r="1593" spans="1:148" x14ac:dyDescent="0.15">
      <c r="A1593" s="41">
        <f t="shared" si="489"/>
        <v>45342</v>
      </c>
      <c r="B1593" s="15">
        <f t="shared" ca="1" si="473"/>
        <v>1051.2047620000001</v>
      </c>
      <c r="C1593" s="14">
        <f t="shared" si="474"/>
        <v>1000</v>
      </c>
      <c r="D1593" s="13">
        <f ca="1">IF(A1593&lt;$B$1,VLOOKUP(A1593,[1]DI!$A$4:$B$15000,2,FALSE),0)</f>
        <v>0.1115</v>
      </c>
      <c r="E1593" s="14">
        <f t="shared" ca="1" si="475"/>
        <v>1.00041957</v>
      </c>
      <c r="F1593" s="14">
        <f ca="1">(TRUNC(PRODUCT($E$12:$E1592),16))</f>
        <v>1.3952645549109</v>
      </c>
      <c r="G1593" s="14">
        <f t="shared" ca="1" si="476"/>
        <v>1.33762996239785</v>
      </c>
      <c r="H1593" s="14">
        <f t="shared" ca="1" si="477"/>
        <v>1.0430870999999999</v>
      </c>
      <c r="I1593" s="13">
        <f t="shared" si="490"/>
        <v>2.1000000000000001E-2</v>
      </c>
      <c r="J1593" s="33">
        <f t="shared" si="478"/>
        <v>45201</v>
      </c>
      <c r="K1593" s="2">
        <f t="shared" si="479"/>
        <v>94</v>
      </c>
      <c r="L1593" s="17">
        <f t="shared" si="480"/>
        <v>94</v>
      </c>
      <c r="M1593" s="12">
        <f t="shared" si="481"/>
        <v>1.0077823429999999</v>
      </c>
      <c r="N1593" s="12">
        <f t="shared" ca="1" si="482"/>
        <v>1.051204762</v>
      </c>
      <c r="O1593" s="17">
        <f t="shared" si="483"/>
        <v>0</v>
      </c>
      <c r="P1593" s="14">
        <f t="shared" ca="1" si="484"/>
        <v>51.204762000000002</v>
      </c>
      <c r="Q1593" s="21">
        <f t="shared" si="488"/>
        <v>0</v>
      </c>
      <c r="R1593" s="14">
        <f t="shared" si="485"/>
        <v>0</v>
      </c>
      <c r="S1593" s="4" t="str">
        <f t="shared" si="486"/>
        <v>J=</v>
      </c>
      <c r="T1593" s="33">
        <f t="shared" si="487"/>
        <v>45383</v>
      </c>
      <c r="U1593" s="10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</row>
    <row r="1594" spans="1:148" x14ac:dyDescent="0.15">
      <c r="A1594" s="41">
        <f t="shared" si="489"/>
        <v>45343</v>
      </c>
      <c r="B1594" s="15">
        <f t="shared" ca="1" si="473"/>
        <v>1051.7325510000001</v>
      </c>
      <c r="C1594" s="14">
        <f t="shared" si="474"/>
        <v>1000</v>
      </c>
      <c r="D1594" s="13">
        <f ca="1">IF(A1594&lt;$B$1,VLOOKUP(A1594,[1]DI!$A$4:$B$15000,2,FALSE),0)</f>
        <v>0.1115</v>
      </c>
      <c r="E1594" s="14">
        <f t="shared" ca="1" si="475"/>
        <v>1.00041957</v>
      </c>
      <c r="F1594" s="14">
        <f ca="1">(TRUNC(PRODUCT($E$12:$E1593),16))</f>
        <v>1.3958499660602</v>
      </c>
      <c r="G1594" s="14">
        <f t="shared" ca="1" si="476"/>
        <v>1.33762996239785</v>
      </c>
      <c r="H1594" s="14">
        <f t="shared" ca="1" si="477"/>
        <v>1.04352475</v>
      </c>
      <c r="I1594" s="13">
        <f t="shared" si="490"/>
        <v>2.1000000000000001E-2</v>
      </c>
      <c r="J1594" s="33">
        <f t="shared" si="478"/>
        <v>45201</v>
      </c>
      <c r="K1594" s="2">
        <f t="shared" si="479"/>
        <v>95</v>
      </c>
      <c r="L1594" s="17">
        <f t="shared" si="480"/>
        <v>95</v>
      </c>
      <c r="M1594" s="12">
        <f t="shared" si="481"/>
        <v>1.007865459</v>
      </c>
      <c r="N1594" s="12">
        <f t="shared" ca="1" si="482"/>
        <v>1.051732551</v>
      </c>
      <c r="O1594" s="17">
        <f t="shared" si="483"/>
        <v>0</v>
      </c>
      <c r="P1594" s="14">
        <f t="shared" ca="1" si="484"/>
        <v>51.732551000000001</v>
      </c>
      <c r="Q1594" s="21">
        <f t="shared" si="488"/>
        <v>0</v>
      </c>
      <c r="R1594" s="14">
        <f t="shared" si="485"/>
        <v>0</v>
      </c>
      <c r="S1594" s="4" t="str">
        <f t="shared" si="486"/>
        <v>J=</v>
      </c>
      <c r="T1594" s="33">
        <f t="shared" si="487"/>
        <v>45383</v>
      </c>
      <c r="U1594" s="10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</row>
    <row r="1595" spans="1:148" x14ac:dyDescent="0.15">
      <c r="A1595" s="41">
        <f t="shared" si="489"/>
        <v>45344</v>
      </c>
      <c r="B1595" s="15">
        <f t="shared" ca="1" si="473"/>
        <v>1052.260601</v>
      </c>
      <c r="C1595" s="14">
        <f t="shared" si="474"/>
        <v>1000</v>
      </c>
      <c r="D1595" s="13">
        <f ca="1">IF(A1595&lt;$B$1,VLOOKUP(A1595,[1]DI!$A$4:$B$15000,2,FALSE),0)</f>
        <v>0.1115</v>
      </c>
      <c r="E1595" s="14">
        <f t="shared" ca="1" si="475"/>
        <v>1.00041957</v>
      </c>
      <c r="F1595" s="14">
        <f ca="1">(TRUNC(PRODUCT($E$12:$E1594),16))</f>
        <v>1.39643562283046</v>
      </c>
      <c r="G1595" s="14">
        <f t="shared" ca="1" si="476"/>
        <v>1.33762996239785</v>
      </c>
      <c r="H1595" s="14">
        <f t="shared" ca="1" si="477"/>
        <v>1.0439625800000001</v>
      </c>
      <c r="I1595" s="13">
        <f t="shared" si="490"/>
        <v>2.1000000000000001E-2</v>
      </c>
      <c r="J1595" s="33">
        <f t="shared" si="478"/>
        <v>45201</v>
      </c>
      <c r="K1595" s="2">
        <f t="shared" si="479"/>
        <v>96</v>
      </c>
      <c r="L1595" s="17">
        <f t="shared" si="480"/>
        <v>96</v>
      </c>
      <c r="M1595" s="12">
        <f t="shared" si="481"/>
        <v>1.007948581</v>
      </c>
      <c r="N1595" s="12">
        <f t="shared" ca="1" si="482"/>
        <v>1.052260601</v>
      </c>
      <c r="O1595" s="17">
        <f t="shared" si="483"/>
        <v>0</v>
      </c>
      <c r="P1595" s="14">
        <f t="shared" ca="1" si="484"/>
        <v>52.260601000000001</v>
      </c>
      <c r="Q1595" s="21">
        <f t="shared" si="488"/>
        <v>0</v>
      </c>
      <c r="R1595" s="14">
        <f t="shared" si="485"/>
        <v>0</v>
      </c>
      <c r="S1595" s="4" t="str">
        <f t="shared" si="486"/>
        <v>J=</v>
      </c>
      <c r="T1595" s="33">
        <f t="shared" si="487"/>
        <v>45383</v>
      </c>
      <c r="U1595" s="10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</row>
    <row r="1596" spans="1:148" x14ac:dyDescent="0.15">
      <c r="A1596" s="41">
        <f t="shared" si="489"/>
        <v>45345</v>
      </c>
      <c r="B1596" s="15">
        <f t="shared" ca="1" si="473"/>
        <v>1052.788914</v>
      </c>
      <c r="C1596" s="14">
        <f t="shared" si="474"/>
        <v>1000</v>
      </c>
      <c r="D1596" s="13">
        <f ca="1">IF(A1596&lt;$B$1,VLOOKUP(A1596,[1]DI!$A$4:$B$15000,2,FALSE),0)</f>
        <v>0.1115</v>
      </c>
      <c r="E1596" s="14">
        <f t="shared" ca="1" si="475"/>
        <v>1.00041957</v>
      </c>
      <c r="F1596" s="14">
        <f ca="1">(TRUNC(PRODUCT($E$12:$E1595),16))</f>
        <v>1.39702152532473</v>
      </c>
      <c r="G1596" s="14">
        <f t="shared" ca="1" si="476"/>
        <v>1.33762996239785</v>
      </c>
      <c r="H1596" s="14">
        <f t="shared" ca="1" si="477"/>
        <v>1.04440059</v>
      </c>
      <c r="I1596" s="13">
        <f t="shared" si="490"/>
        <v>2.1000000000000001E-2</v>
      </c>
      <c r="J1596" s="33">
        <f t="shared" si="478"/>
        <v>45201</v>
      </c>
      <c r="K1596" s="2">
        <f t="shared" si="479"/>
        <v>97</v>
      </c>
      <c r="L1596" s="17">
        <f t="shared" si="480"/>
        <v>97</v>
      </c>
      <c r="M1596" s="12">
        <f t="shared" si="481"/>
        <v>1.0080317110000001</v>
      </c>
      <c r="N1596" s="12">
        <f t="shared" ca="1" si="482"/>
        <v>1.052788914</v>
      </c>
      <c r="O1596" s="17">
        <f t="shared" si="483"/>
        <v>0</v>
      </c>
      <c r="P1596" s="14">
        <f t="shared" ca="1" si="484"/>
        <v>52.788913999999998</v>
      </c>
      <c r="Q1596" s="21">
        <f t="shared" si="488"/>
        <v>0</v>
      </c>
      <c r="R1596" s="14">
        <f t="shared" si="485"/>
        <v>0</v>
      </c>
      <c r="S1596" s="4" t="str">
        <f t="shared" si="486"/>
        <v>J=</v>
      </c>
      <c r="T1596" s="33">
        <f t="shared" si="487"/>
        <v>45383</v>
      </c>
      <c r="U1596" s="10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</row>
    <row r="1597" spans="1:148" x14ac:dyDescent="0.15">
      <c r="A1597" s="41">
        <f t="shared" si="489"/>
        <v>45346</v>
      </c>
      <c r="B1597" s="15">
        <f t="shared" ca="1" si="473"/>
        <v>1053.317497</v>
      </c>
      <c r="C1597" s="14">
        <f t="shared" si="474"/>
        <v>1000</v>
      </c>
      <c r="D1597" s="13">
        <f ca="1">IF(A1597&lt;$B$1,VLOOKUP(A1597,[1]DI!$A$4:$B$15000,2,FALSE),0)</f>
        <v>0</v>
      </c>
      <c r="E1597" s="14">
        <f t="shared" ca="1" si="475"/>
        <v>1</v>
      </c>
      <c r="F1597" s="14">
        <f ca="1">(TRUNC(PRODUCT($E$12:$E1596),16))</f>
        <v>1.39760767364611</v>
      </c>
      <c r="G1597" s="14">
        <f t="shared" ca="1" si="476"/>
        <v>1.33762996239785</v>
      </c>
      <c r="H1597" s="14">
        <f t="shared" ca="1" si="477"/>
        <v>1.04483879</v>
      </c>
      <c r="I1597" s="13">
        <f t="shared" si="490"/>
        <v>2.1000000000000001E-2</v>
      </c>
      <c r="J1597" s="33">
        <f t="shared" si="478"/>
        <v>45201</v>
      </c>
      <c r="K1597" s="2">
        <f t="shared" si="479"/>
        <v>97</v>
      </c>
      <c r="L1597" s="17">
        <f t="shared" si="480"/>
        <v>98</v>
      </c>
      <c r="M1597" s="12">
        <f t="shared" si="481"/>
        <v>1.0081148470000001</v>
      </c>
      <c r="N1597" s="12">
        <f t="shared" ca="1" si="482"/>
        <v>1.0533174970000001</v>
      </c>
      <c r="O1597" s="17">
        <f t="shared" si="483"/>
        <v>0</v>
      </c>
      <c r="P1597" s="14">
        <f t="shared" ca="1" si="484"/>
        <v>53.317497000000003</v>
      </c>
      <c r="Q1597" s="21">
        <f t="shared" si="488"/>
        <v>0</v>
      </c>
      <c r="R1597" s="14">
        <f t="shared" si="485"/>
        <v>0</v>
      </c>
      <c r="S1597" s="4" t="str">
        <f t="shared" si="486"/>
        <v>J=</v>
      </c>
      <c r="T1597" s="33">
        <f t="shared" si="487"/>
        <v>45383</v>
      </c>
      <c r="U1597" s="10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</row>
    <row r="1598" spans="1:148" x14ac:dyDescent="0.15">
      <c r="A1598" s="41">
        <f t="shared" si="489"/>
        <v>45347</v>
      </c>
      <c r="B1598" s="15">
        <f t="shared" ca="1" si="473"/>
        <v>1053.317497</v>
      </c>
      <c r="C1598" s="14">
        <f t="shared" si="474"/>
        <v>1000</v>
      </c>
      <c r="D1598" s="13">
        <f ca="1">IF(A1598&lt;$B$1,VLOOKUP(A1598,[1]DI!$A$4:$B$15000,2,FALSE),0)</f>
        <v>0</v>
      </c>
      <c r="E1598" s="14">
        <f t="shared" ca="1" si="475"/>
        <v>1</v>
      </c>
      <c r="F1598" s="14">
        <f ca="1">(TRUNC(PRODUCT($E$12:$E1597),16))</f>
        <v>1.39760767364611</v>
      </c>
      <c r="G1598" s="14">
        <f t="shared" ca="1" si="476"/>
        <v>1.33762996239785</v>
      </c>
      <c r="H1598" s="14">
        <f t="shared" ca="1" si="477"/>
        <v>1.04483879</v>
      </c>
      <c r="I1598" s="13">
        <f t="shared" si="490"/>
        <v>2.1000000000000001E-2</v>
      </c>
      <c r="J1598" s="33">
        <f t="shared" si="478"/>
        <v>45201</v>
      </c>
      <c r="K1598" s="2">
        <f t="shared" si="479"/>
        <v>97</v>
      </c>
      <c r="L1598" s="17">
        <f t="shared" si="480"/>
        <v>98</v>
      </c>
      <c r="M1598" s="12">
        <f t="shared" si="481"/>
        <v>1.0081148470000001</v>
      </c>
      <c r="N1598" s="12">
        <f t="shared" ca="1" si="482"/>
        <v>1.0533174970000001</v>
      </c>
      <c r="O1598" s="17">
        <f t="shared" si="483"/>
        <v>0</v>
      </c>
      <c r="P1598" s="14">
        <f t="shared" ca="1" si="484"/>
        <v>53.317497000000003</v>
      </c>
      <c r="Q1598" s="21">
        <f t="shared" si="488"/>
        <v>0</v>
      </c>
      <c r="R1598" s="14">
        <f t="shared" si="485"/>
        <v>0</v>
      </c>
      <c r="S1598" s="4" t="str">
        <f t="shared" si="486"/>
        <v>J=</v>
      </c>
      <c r="T1598" s="33">
        <f t="shared" si="487"/>
        <v>45383</v>
      </c>
      <c r="U1598" s="10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</row>
    <row r="1599" spans="1:148" x14ac:dyDescent="0.15">
      <c r="A1599" s="41">
        <f t="shared" si="489"/>
        <v>45348</v>
      </c>
      <c r="B1599" s="15">
        <f t="shared" ca="1" si="473"/>
        <v>1053.317497</v>
      </c>
      <c r="C1599" s="14">
        <f t="shared" si="474"/>
        <v>1000</v>
      </c>
      <c r="D1599" s="13">
        <f ca="1">IF(A1599&lt;$B$1,VLOOKUP(A1599,[1]DI!$A$4:$B$15000,2,FALSE),0)</f>
        <v>0.1115</v>
      </c>
      <c r="E1599" s="14">
        <f t="shared" ca="1" si="475"/>
        <v>1.00041957</v>
      </c>
      <c r="F1599" s="14">
        <f ca="1">(TRUNC(PRODUCT($E$12:$E1598),16))</f>
        <v>1.39760767364611</v>
      </c>
      <c r="G1599" s="14">
        <f t="shared" ca="1" si="476"/>
        <v>1.33762996239785</v>
      </c>
      <c r="H1599" s="14">
        <f t="shared" ca="1" si="477"/>
        <v>1.04483879</v>
      </c>
      <c r="I1599" s="13">
        <f t="shared" si="490"/>
        <v>2.1000000000000001E-2</v>
      </c>
      <c r="J1599" s="33">
        <f t="shared" si="478"/>
        <v>45201</v>
      </c>
      <c r="K1599" s="2">
        <f t="shared" si="479"/>
        <v>98</v>
      </c>
      <c r="L1599" s="17">
        <f t="shared" si="480"/>
        <v>98</v>
      </c>
      <c r="M1599" s="12">
        <f t="shared" si="481"/>
        <v>1.0081148470000001</v>
      </c>
      <c r="N1599" s="12">
        <f t="shared" ca="1" si="482"/>
        <v>1.0533174970000001</v>
      </c>
      <c r="O1599" s="17">
        <f t="shared" si="483"/>
        <v>0</v>
      </c>
      <c r="P1599" s="14">
        <f t="shared" ca="1" si="484"/>
        <v>53.317497000000003</v>
      </c>
      <c r="Q1599" s="21">
        <f t="shared" si="488"/>
        <v>0</v>
      </c>
      <c r="R1599" s="14">
        <f t="shared" si="485"/>
        <v>0</v>
      </c>
      <c r="S1599" s="4" t="str">
        <f t="shared" si="486"/>
        <v>J=</v>
      </c>
      <c r="T1599" s="33">
        <f t="shared" si="487"/>
        <v>45383</v>
      </c>
      <c r="U1599" s="10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</row>
    <row r="1600" spans="1:148" x14ac:dyDescent="0.15">
      <c r="A1600" s="41">
        <f t="shared" si="489"/>
        <v>45349</v>
      </c>
      <c r="B1600" s="15">
        <f t="shared" ca="1" si="473"/>
        <v>1053.8463419899999</v>
      </c>
      <c r="C1600" s="14">
        <f t="shared" si="474"/>
        <v>1000</v>
      </c>
      <c r="D1600" s="13">
        <f ca="1">IF(A1600&lt;$B$1,VLOOKUP(A1600,[1]DI!$A$4:$B$15000,2,FALSE),0)</f>
        <v>0.1115</v>
      </c>
      <c r="E1600" s="14">
        <f t="shared" ca="1" si="475"/>
        <v>1.00041957</v>
      </c>
      <c r="F1600" s="14">
        <f ca="1">(TRUNC(PRODUCT($E$12:$E1599),16))</f>
        <v>1.39819406789774</v>
      </c>
      <c r="G1600" s="14">
        <f t="shared" ca="1" si="476"/>
        <v>1.33762996239785</v>
      </c>
      <c r="H1600" s="14">
        <f t="shared" ca="1" si="477"/>
        <v>1.0452771700000001</v>
      </c>
      <c r="I1600" s="13">
        <f t="shared" si="490"/>
        <v>2.1000000000000001E-2</v>
      </c>
      <c r="J1600" s="33">
        <f t="shared" si="478"/>
        <v>45201</v>
      </c>
      <c r="K1600" s="2">
        <f t="shared" si="479"/>
        <v>99</v>
      </c>
      <c r="L1600" s="17">
        <f t="shared" si="480"/>
        <v>99</v>
      </c>
      <c r="M1600" s="12">
        <f t="shared" si="481"/>
        <v>1.00819799</v>
      </c>
      <c r="N1600" s="12">
        <f t="shared" ca="1" si="482"/>
        <v>1.0538463419999999</v>
      </c>
      <c r="O1600" s="17">
        <f t="shared" si="483"/>
        <v>0</v>
      </c>
      <c r="P1600" s="14">
        <f t="shared" ca="1" si="484"/>
        <v>53.846341989999999</v>
      </c>
      <c r="Q1600" s="21">
        <f t="shared" si="488"/>
        <v>0</v>
      </c>
      <c r="R1600" s="14">
        <f t="shared" si="485"/>
        <v>0</v>
      </c>
      <c r="S1600" s="4" t="str">
        <f t="shared" si="486"/>
        <v>J=</v>
      </c>
      <c r="T1600" s="33">
        <f t="shared" si="487"/>
        <v>45383</v>
      </c>
      <c r="U1600" s="10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</row>
    <row r="1601" spans="1:148" x14ac:dyDescent="0.15">
      <c r="A1601" s="41">
        <f t="shared" si="489"/>
        <v>45350</v>
      </c>
      <c r="B1601" s="15">
        <f t="shared" ca="1" si="473"/>
        <v>1054.375458</v>
      </c>
      <c r="C1601" s="14">
        <f t="shared" si="474"/>
        <v>1000</v>
      </c>
      <c r="D1601" s="13">
        <f ca="1">IF(A1601&lt;$B$1,VLOOKUP(A1601,[1]DI!$A$4:$B$15000,2,FALSE),0)</f>
        <v>0.1115</v>
      </c>
      <c r="E1601" s="14">
        <f t="shared" ca="1" si="475"/>
        <v>1.00041957</v>
      </c>
      <c r="F1601" s="14">
        <f ca="1">(TRUNC(PRODUCT($E$12:$E1600),16))</f>
        <v>1.3987807081828101</v>
      </c>
      <c r="G1601" s="14">
        <f t="shared" ca="1" si="476"/>
        <v>1.33762996239785</v>
      </c>
      <c r="H1601" s="14">
        <f t="shared" ca="1" si="477"/>
        <v>1.0457157399999999</v>
      </c>
      <c r="I1601" s="13">
        <f t="shared" si="490"/>
        <v>2.1000000000000001E-2</v>
      </c>
      <c r="J1601" s="33">
        <f t="shared" si="478"/>
        <v>45201</v>
      </c>
      <c r="K1601" s="2">
        <f t="shared" si="479"/>
        <v>100</v>
      </c>
      <c r="L1601" s="17">
        <f t="shared" si="480"/>
        <v>100</v>
      </c>
      <c r="M1601" s="12">
        <f t="shared" si="481"/>
        <v>1.00828114</v>
      </c>
      <c r="N1601" s="12">
        <f t="shared" ca="1" si="482"/>
        <v>1.054375458</v>
      </c>
      <c r="O1601" s="17">
        <f t="shared" si="483"/>
        <v>0</v>
      </c>
      <c r="P1601" s="14">
        <f t="shared" ca="1" si="484"/>
        <v>54.375458000000002</v>
      </c>
      <c r="Q1601" s="21">
        <f t="shared" si="488"/>
        <v>0</v>
      </c>
      <c r="R1601" s="14">
        <f t="shared" si="485"/>
        <v>0</v>
      </c>
      <c r="S1601" s="4" t="str">
        <f t="shared" si="486"/>
        <v>J=</v>
      </c>
      <c r="T1601" s="33">
        <f t="shared" si="487"/>
        <v>45383</v>
      </c>
      <c r="U1601" s="10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</row>
    <row r="1602" spans="1:148" x14ac:dyDescent="0.15">
      <c r="A1602" s="41">
        <f t="shared" si="489"/>
        <v>45351</v>
      </c>
      <c r="B1602" s="15">
        <f t="shared" ca="1" si="473"/>
        <v>1054.904837</v>
      </c>
      <c r="C1602" s="14">
        <f t="shared" si="474"/>
        <v>1000</v>
      </c>
      <c r="D1602" s="13">
        <f ca="1">IF(A1602&lt;$B$1,VLOOKUP(A1602,[1]DI!$A$4:$B$15000,2,FALSE),0)</f>
        <v>0.1115</v>
      </c>
      <c r="E1602" s="14">
        <f t="shared" ca="1" si="475"/>
        <v>1.00041957</v>
      </c>
      <c r="F1602" s="14">
        <f ca="1">(TRUNC(PRODUCT($E$12:$E1601),16))</f>
        <v>1.3993675946045401</v>
      </c>
      <c r="G1602" s="14">
        <f t="shared" ca="1" si="476"/>
        <v>1.33762996239785</v>
      </c>
      <c r="H1602" s="14">
        <f t="shared" ca="1" si="477"/>
        <v>1.0461544899999999</v>
      </c>
      <c r="I1602" s="13">
        <f t="shared" si="490"/>
        <v>2.1000000000000001E-2</v>
      </c>
      <c r="J1602" s="33">
        <f t="shared" si="478"/>
        <v>45201</v>
      </c>
      <c r="K1602" s="2">
        <f t="shared" si="479"/>
        <v>101</v>
      </c>
      <c r="L1602" s="17">
        <f t="shared" si="480"/>
        <v>101</v>
      </c>
      <c r="M1602" s="12">
        <f t="shared" si="481"/>
        <v>1.008364297</v>
      </c>
      <c r="N1602" s="12">
        <f t="shared" ca="1" si="482"/>
        <v>1.054904837</v>
      </c>
      <c r="O1602" s="17">
        <f t="shared" si="483"/>
        <v>0</v>
      </c>
      <c r="P1602" s="14">
        <f t="shared" ca="1" si="484"/>
        <v>54.904837000000001</v>
      </c>
      <c r="Q1602" s="21">
        <f t="shared" si="488"/>
        <v>0</v>
      </c>
      <c r="R1602" s="14">
        <f t="shared" si="485"/>
        <v>0</v>
      </c>
      <c r="S1602" s="4" t="str">
        <f t="shared" si="486"/>
        <v>J=</v>
      </c>
      <c r="T1602" s="33">
        <f t="shared" si="487"/>
        <v>45383</v>
      </c>
      <c r="U1602" s="10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</row>
    <row r="1603" spans="1:148" x14ac:dyDescent="0.15">
      <c r="A1603" s="41">
        <f t="shared" si="489"/>
        <v>45352</v>
      </c>
      <c r="B1603" s="15">
        <f t="shared" ref="B1603:B1666" ca="1" si="491">IF(A1603&lt;=TODAY(),C1603+P1603,IF(AND(A1603&gt;TODAY(),A1603&lt;=$B$1),IF(VLOOKUP(TODAY(),$A$10:$D$5000,4,FALSE)=0,"n.d",C1603+P1603),"n.d"))</f>
        <v>1055.4344860000001</v>
      </c>
      <c r="C1603" s="14">
        <f t="shared" ref="C1603:C1666" si="492">(C1602-R1602)</f>
        <v>1000</v>
      </c>
      <c r="D1603" s="13">
        <f ca="1">IF(A1603&lt;$B$1,VLOOKUP(A1603,[1]DI!$A$4:$B$15000,2,FALSE),0)</f>
        <v>0.1115</v>
      </c>
      <c r="E1603" s="14">
        <f t="shared" ref="E1603:E1666" ca="1" si="493">ROUND(((1+D1603)^(1/252)),8)</f>
        <v>1.00041957</v>
      </c>
      <c r="F1603" s="14">
        <f ca="1">(TRUNC(PRODUCT($E$12:$E1602),16))</f>
        <v>1.3999547272662101</v>
      </c>
      <c r="G1603" s="14">
        <f t="shared" ref="G1603:G1666" ca="1" si="494">IF(O1602&gt;0,F1602,G1602)</f>
        <v>1.33762996239785</v>
      </c>
      <c r="H1603" s="14">
        <f t="shared" ref="H1603:H1666" ca="1" si="495">ROUND(F1603/G1603,8)</f>
        <v>1.0465934299999999</v>
      </c>
      <c r="I1603" s="13">
        <f t="shared" si="490"/>
        <v>2.1000000000000001E-2</v>
      </c>
      <c r="J1603" s="33">
        <f t="shared" ref="J1603:J1666" si="496">IF(O1602&gt;0,VLOOKUP(O1602,W$12:AG$150,2),J1602)</f>
        <v>45201</v>
      </c>
      <c r="K1603" s="2">
        <f t="shared" ref="K1603:K1666" si="497">IF(A1603&gt;J1603,IF(NETWORKDAYS(J1603,A1603,$W$160:$W$544)-1=0,1,NETWORKDAYS(J1603,A1603,$W$160:$W$544)-1),0)</f>
        <v>102</v>
      </c>
      <c r="L1603" s="17">
        <f t="shared" ref="L1603:L1666" si="498">IF(AND(K1603=1,K1602=1),1,IF(K1603&gt;0,IF(K1603=K1602,K1603+1,K1603),0))</f>
        <v>102</v>
      </c>
      <c r="M1603" s="12">
        <f t="shared" ref="M1603:M1666" si="499">ROUND((I1603+1)^(L1603/252),9)</f>
        <v>1.00844746</v>
      </c>
      <c r="N1603" s="12">
        <f t="shared" ref="N1603:N1666" ca="1" si="500">ROUND(H1603*M1603,9)</f>
        <v>1.055434486</v>
      </c>
      <c r="O1603" s="17">
        <f t="shared" ref="O1603:O1666" si="501">IF(VLOOKUP(A1603,X$12:AE$150,8)=VLOOKUP(A1602,X$12:AE$150,8),0,VLOOKUP(A1603,X$12:AE$150,8))</f>
        <v>0</v>
      </c>
      <c r="P1603" s="14">
        <f t="shared" ref="P1603:P1666" ca="1" si="502">TRUNC(((N1603-1)*C1603),8)</f>
        <v>55.434486</v>
      </c>
      <c r="Q1603" s="21">
        <f t="shared" si="488"/>
        <v>0</v>
      </c>
      <c r="R1603" s="14">
        <f t="shared" ref="R1603:R1666" si="503">IF(Q1603&gt;0,TRUNC(Q1603*C1603,8),0)</f>
        <v>0</v>
      </c>
      <c r="S1603" s="4" t="str">
        <f t="shared" ref="S1603:S1666" si="504">IF(O1602&gt;0,VLOOKUP(O1602,W$12:AG$150,10),S1602)</f>
        <v>J=</v>
      </c>
      <c r="T1603" s="33">
        <f t="shared" ref="T1603:T1666" si="505">IF(O1602&gt;0,VLOOKUP(O1602,W$12:AG$150,11),T1602)</f>
        <v>45383</v>
      </c>
      <c r="U1603" s="10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</row>
    <row r="1604" spans="1:148" x14ac:dyDescent="0.15">
      <c r="A1604" s="41">
        <f t="shared" si="489"/>
        <v>45353</v>
      </c>
      <c r="B1604" s="15">
        <f t="shared" ca="1" si="491"/>
        <v>1055.9643980000001</v>
      </c>
      <c r="C1604" s="14">
        <f t="shared" si="492"/>
        <v>1000</v>
      </c>
      <c r="D1604" s="13">
        <f ca="1">IF(A1604&lt;$B$1,VLOOKUP(A1604,[1]DI!$A$4:$B$15000,2,FALSE),0)</f>
        <v>0</v>
      </c>
      <c r="E1604" s="14">
        <f t="shared" ca="1" si="493"/>
        <v>1</v>
      </c>
      <c r="F1604" s="14">
        <f ca="1">(TRUNC(PRODUCT($E$12:$E1603),16))</f>
        <v>1.4005421062711301</v>
      </c>
      <c r="G1604" s="14">
        <f t="shared" ca="1" si="494"/>
        <v>1.33762996239785</v>
      </c>
      <c r="H1604" s="14">
        <f t="shared" ca="1" si="495"/>
        <v>1.04703255</v>
      </c>
      <c r="I1604" s="13">
        <f t="shared" si="490"/>
        <v>2.1000000000000001E-2</v>
      </c>
      <c r="J1604" s="33">
        <f t="shared" si="496"/>
        <v>45201</v>
      </c>
      <c r="K1604" s="2">
        <f t="shared" si="497"/>
        <v>102</v>
      </c>
      <c r="L1604" s="17">
        <f t="shared" si="498"/>
        <v>103</v>
      </c>
      <c r="M1604" s="12">
        <f t="shared" si="499"/>
        <v>1.008530631</v>
      </c>
      <c r="N1604" s="12">
        <f t="shared" ca="1" si="500"/>
        <v>1.055964398</v>
      </c>
      <c r="O1604" s="17">
        <f t="shared" si="501"/>
        <v>0</v>
      </c>
      <c r="P1604" s="14">
        <f t="shared" ca="1" si="502"/>
        <v>55.964398000000003</v>
      </c>
      <c r="Q1604" s="21">
        <f t="shared" si="488"/>
        <v>0</v>
      </c>
      <c r="R1604" s="14">
        <f t="shared" si="503"/>
        <v>0</v>
      </c>
      <c r="S1604" s="4" t="str">
        <f t="shared" si="504"/>
        <v>J=</v>
      </c>
      <c r="T1604" s="33">
        <f t="shared" si="505"/>
        <v>45383</v>
      </c>
      <c r="U1604" s="10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</row>
    <row r="1605" spans="1:148" x14ac:dyDescent="0.15">
      <c r="A1605" s="41">
        <f t="shared" si="489"/>
        <v>45354</v>
      </c>
      <c r="B1605" s="15">
        <f t="shared" ca="1" si="491"/>
        <v>1055.9643980000001</v>
      </c>
      <c r="C1605" s="14">
        <f t="shared" si="492"/>
        <v>1000</v>
      </c>
      <c r="D1605" s="13">
        <f ca="1">IF(A1605&lt;$B$1,VLOOKUP(A1605,[1]DI!$A$4:$B$15000,2,FALSE),0)</f>
        <v>0</v>
      </c>
      <c r="E1605" s="14">
        <f t="shared" ca="1" si="493"/>
        <v>1</v>
      </c>
      <c r="F1605" s="14">
        <f ca="1">(TRUNC(PRODUCT($E$12:$E1604),16))</f>
        <v>1.4005421062711301</v>
      </c>
      <c r="G1605" s="14">
        <f t="shared" ca="1" si="494"/>
        <v>1.33762996239785</v>
      </c>
      <c r="H1605" s="14">
        <f t="shared" ca="1" si="495"/>
        <v>1.04703255</v>
      </c>
      <c r="I1605" s="13">
        <f t="shared" si="490"/>
        <v>2.1000000000000001E-2</v>
      </c>
      <c r="J1605" s="33">
        <f t="shared" si="496"/>
        <v>45201</v>
      </c>
      <c r="K1605" s="2">
        <f t="shared" si="497"/>
        <v>102</v>
      </c>
      <c r="L1605" s="17">
        <f t="shared" si="498"/>
        <v>103</v>
      </c>
      <c r="M1605" s="12">
        <f t="shared" si="499"/>
        <v>1.008530631</v>
      </c>
      <c r="N1605" s="12">
        <f t="shared" ca="1" si="500"/>
        <v>1.055964398</v>
      </c>
      <c r="O1605" s="17">
        <f t="shared" si="501"/>
        <v>0</v>
      </c>
      <c r="P1605" s="14">
        <f t="shared" ca="1" si="502"/>
        <v>55.964398000000003</v>
      </c>
      <c r="Q1605" s="21">
        <f t="shared" si="488"/>
        <v>0</v>
      </c>
      <c r="R1605" s="14">
        <f t="shared" si="503"/>
        <v>0</v>
      </c>
      <c r="S1605" s="4" t="str">
        <f t="shared" si="504"/>
        <v>J=</v>
      </c>
      <c r="T1605" s="33">
        <f t="shared" si="505"/>
        <v>45383</v>
      </c>
      <c r="U1605" s="10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</row>
    <row r="1606" spans="1:148" x14ac:dyDescent="0.15">
      <c r="A1606" s="41">
        <f t="shared" si="489"/>
        <v>45355</v>
      </c>
      <c r="B1606" s="15">
        <f t="shared" ca="1" si="491"/>
        <v>1055.9643980000001</v>
      </c>
      <c r="C1606" s="14">
        <f t="shared" si="492"/>
        <v>1000</v>
      </c>
      <c r="D1606" s="13">
        <f ca="1">IF(A1606&lt;$B$1,VLOOKUP(A1606,[1]DI!$A$4:$B$15000,2,FALSE),0)</f>
        <v>0.1115</v>
      </c>
      <c r="E1606" s="14">
        <f t="shared" ca="1" si="493"/>
        <v>1.00041957</v>
      </c>
      <c r="F1606" s="14">
        <f ca="1">(TRUNC(PRODUCT($E$12:$E1605),16))</f>
        <v>1.4005421062711301</v>
      </c>
      <c r="G1606" s="14">
        <f t="shared" ca="1" si="494"/>
        <v>1.33762996239785</v>
      </c>
      <c r="H1606" s="14">
        <f t="shared" ca="1" si="495"/>
        <v>1.04703255</v>
      </c>
      <c r="I1606" s="13">
        <f t="shared" si="490"/>
        <v>2.1000000000000001E-2</v>
      </c>
      <c r="J1606" s="33">
        <f t="shared" si="496"/>
        <v>45201</v>
      </c>
      <c r="K1606" s="2">
        <f t="shared" si="497"/>
        <v>103</v>
      </c>
      <c r="L1606" s="17">
        <f t="shared" si="498"/>
        <v>103</v>
      </c>
      <c r="M1606" s="12">
        <f t="shared" si="499"/>
        <v>1.008530631</v>
      </c>
      <c r="N1606" s="12">
        <f t="shared" ca="1" si="500"/>
        <v>1.055964398</v>
      </c>
      <c r="O1606" s="17">
        <f t="shared" si="501"/>
        <v>0</v>
      </c>
      <c r="P1606" s="14">
        <f t="shared" ca="1" si="502"/>
        <v>55.964398000000003</v>
      </c>
      <c r="Q1606" s="21">
        <f t="shared" si="488"/>
        <v>0</v>
      </c>
      <c r="R1606" s="14">
        <f t="shared" si="503"/>
        <v>0</v>
      </c>
      <c r="S1606" s="4" t="str">
        <f t="shared" si="504"/>
        <v>J=</v>
      </c>
      <c r="T1606" s="33">
        <f t="shared" si="505"/>
        <v>45383</v>
      </c>
      <c r="U1606" s="10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</row>
    <row r="1607" spans="1:148" x14ac:dyDescent="0.15">
      <c r="A1607" s="41">
        <f t="shared" si="489"/>
        <v>45356</v>
      </c>
      <c r="B1607" s="15">
        <f t="shared" ca="1" si="491"/>
        <v>1056.494571</v>
      </c>
      <c r="C1607" s="14">
        <f t="shared" si="492"/>
        <v>1000</v>
      </c>
      <c r="D1607" s="13">
        <f ca="1">IF(A1607&lt;$B$1,VLOOKUP(A1607,[1]DI!$A$4:$B$15000,2,FALSE),0)</f>
        <v>0.1115</v>
      </c>
      <c r="E1607" s="14">
        <f t="shared" ca="1" si="493"/>
        <v>1.00041957</v>
      </c>
      <c r="F1607" s="14">
        <f ca="1">(TRUNC(PRODUCT($E$12:$E1606),16))</f>
        <v>1.4011297317226601</v>
      </c>
      <c r="G1607" s="14">
        <f t="shared" ca="1" si="494"/>
        <v>1.33762996239785</v>
      </c>
      <c r="H1607" s="14">
        <f t="shared" ca="1" si="495"/>
        <v>1.04747185</v>
      </c>
      <c r="I1607" s="13">
        <f t="shared" si="490"/>
        <v>2.1000000000000001E-2</v>
      </c>
      <c r="J1607" s="33">
        <f t="shared" si="496"/>
        <v>45201</v>
      </c>
      <c r="K1607" s="2">
        <f t="shared" si="497"/>
        <v>104</v>
      </c>
      <c r="L1607" s="17">
        <f t="shared" si="498"/>
        <v>104</v>
      </c>
      <c r="M1607" s="12">
        <f t="shared" si="499"/>
        <v>1.008613808</v>
      </c>
      <c r="N1607" s="12">
        <f t="shared" ca="1" si="500"/>
        <v>1.056494571</v>
      </c>
      <c r="O1607" s="17">
        <f t="shared" si="501"/>
        <v>0</v>
      </c>
      <c r="P1607" s="14">
        <f t="shared" ca="1" si="502"/>
        <v>56.494571000000001</v>
      </c>
      <c r="Q1607" s="21">
        <f t="shared" si="488"/>
        <v>0</v>
      </c>
      <c r="R1607" s="14">
        <f t="shared" si="503"/>
        <v>0</v>
      </c>
      <c r="S1607" s="4" t="str">
        <f t="shared" si="504"/>
        <v>J=</v>
      </c>
      <c r="T1607" s="33">
        <f t="shared" si="505"/>
        <v>45383</v>
      </c>
      <c r="U1607" s="10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</row>
    <row r="1608" spans="1:148" x14ac:dyDescent="0.15">
      <c r="A1608" s="41">
        <f t="shared" si="489"/>
        <v>45357</v>
      </c>
      <c r="B1608" s="15">
        <f t="shared" ca="1" si="491"/>
        <v>1057.0250169999999</v>
      </c>
      <c r="C1608" s="14">
        <f t="shared" si="492"/>
        <v>1000</v>
      </c>
      <c r="D1608" s="13">
        <f ca="1">IF(A1608&lt;$B$1,VLOOKUP(A1608,[1]DI!$A$4:$B$15000,2,FALSE),0)</f>
        <v>0.1115</v>
      </c>
      <c r="E1608" s="14">
        <f t="shared" ca="1" si="493"/>
        <v>1.00041957</v>
      </c>
      <c r="F1608" s="14">
        <f ca="1">(TRUNC(PRODUCT($E$12:$E1607),16))</f>
        <v>1.4017176037242001</v>
      </c>
      <c r="G1608" s="14">
        <f t="shared" ca="1" si="494"/>
        <v>1.33762996239785</v>
      </c>
      <c r="H1608" s="14">
        <f t="shared" ca="1" si="495"/>
        <v>1.04791134</v>
      </c>
      <c r="I1608" s="13">
        <f t="shared" si="490"/>
        <v>2.1000000000000001E-2</v>
      </c>
      <c r="J1608" s="33">
        <f t="shared" si="496"/>
        <v>45201</v>
      </c>
      <c r="K1608" s="2">
        <f t="shared" si="497"/>
        <v>105</v>
      </c>
      <c r="L1608" s="17">
        <f t="shared" si="498"/>
        <v>105</v>
      </c>
      <c r="M1608" s="12">
        <f t="shared" si="499"/>
        <v>1.008696992</v>
      </c>
      <c r="N1608" s="12">
        <f t="shared" ca="1" si="500"/>
        <v>1.057025017</v>
      </c>
      <c r="O1608" s="17">
        <f t="shared" si="501"/>
        <v>0</v>
      </c>
      <c r="P1608" s="14">
        <f t="shared" ca="1" si="502"/>
        <v>57.025016999999998</v>
      </c>
      <c r="Q1608" s="21">
        <f t="shared" si="488"/>
        <v>0</v>
      </c>
      <c r="R1608" s="14">
        <f t="shared" si="503"/>
        <v>0</v>
      </c>
      <c r="S1608" s="4" t="str">
        <f t="shared" si="504"/>
        <v>J=</v>
      </c>
      <c r="T1608" s="33">
        <f t="shared" si="505"/>
        <v>45383</v>
      </c>
      <c r="U1608" s="10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</row>
    <row r="1609" spans="1:148" x14ac:dyDescent="0.15">
      <c r="A1609" s="41">
        <f t="shared" si="489"/>
        <v>45358</v>
      </c>
      <c r="B1609" s="15">
        <f t="shared" ca="1" si="491"/>
        <v>1057.5557240000001</v>
      </c>
      <c r="C1609" s="14">
        <f t="shared" si="492"/>
        <v>1000</v>
      </c>
      <c r="D1609" s="13">
        <f ca="1">IF(A1609&lt;$B$1,VLOOKUP(A1609,[1]DI!$A$4:$B$15000,2,FALSE),0)</f>
        <v>0.1115</v>
      </c>
      <c r="E1609" s="14">
        <f t="shared" ca="1" si="493"/>
        <v>1.00041957</v>
      </c>
      <c r="F1609" s="14">
        <f ca="1">(TRUNC(PRODUCT($E$12:$E1608),16))</f>
        <v>1.4023057223791899</v>
      </c>
      <c r="G1609" s="14">
        <f t="shared" ca="1" si="494"/>
        <v>1.33762996239785</v>
      </c>
      <c r="H1609" s="14">
        <f t="shared" ca="1" si="495"/>
        <v>1.04835101</v>
      </c>
      <c r="I1609" s="13">
        <f t="shared" si="490"/>
        <v>2.1000000000000001E-2</v>
      </c>
      <c r="J1609" s="33">
        <f t="shared" si="496"/>
        <v>45201</v>
      </c>
      <c r="K1609" s="2">
        <f t="shared" si="497"/>
        <v>106</v>
      </c>
      <c r="L1609" s="17">
        <f t="shared" si="498"/>
        <v>106</v>
      </c>
      <c r="M1609" s="12">
        <f t="shared" si="499"/>
        <v>1.0087801830000001</v>
      </c>
      <c r="N1609" s="12">
        <f t="shared" ca="1" si="500"/>
        <v>1.057555724</v>
      </c>
      <c r="O1609" s="17">
        <f t="shared" si="501"/>
        <v>0</v>
      </c>
      <c r="P1609" s="14">
        <f t="shared" ca="1" si="502"/>
        <v>57.555723999999998</v>
      </c>
      <c r="Q1609" s="21">
        <f t="shared" si="488"/>
        <v>0</v>
      </c>
      <c r="R1609" s="14">
        <f t="shared" si="503"/>
        <v>0</v>
      </c>
      <c r="S1609" s="4" t="str">
        <f t="shared" si="504"/>
        <v>J=</v>
      </c>
      <c r="T1609" s="33">
        <f t="shared" si="505"/>
        <v>45383</v>
      </c>
      <c r="U1609" s="10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</row>
    <row r="1610" spans="1:148" x14ac:dyDescent="0.15">
      <c r="A1610" s="41">
        <f t="shared" si="489"/>
        <v>45359</v>
      </c>
      <c r="B1610" s="15">
        <f t="shared" ca="1" si="491"/>
        <v>1058.0867029999999</v>
      </c>
      <c r="C1610" s="14">
        <f t="shared" si="492"/>
        <v>1000</v>
      </c>
      <c r="D1610" s="13">
        <f ca="1">IF(A1610&lt;$B$1,VLOOKUP(A1610,[1]DI!$A$4:$B$15000,2,FALSE),0)</f>
        <v>0.1115</v>
      </c>
      <c r="E1610" s="14">
        <f t="shared" ca="1" si="493"/>
        <v>1.00041957</v>
      </c>
      <c r="F1610" s="14">
        <f ca="1">(TRUNC(PRODUCT($E$12:$E1609),16))</f>
        <v>1.40289408779113</v>
      </c>
      <c r="G1610" s="14">
        <f t="shared" ca="1" si="494"/>
        <v>1.33762996239785</v>
      </c>
      <c r="H1610" s="14">
        <f t="shared" ca="1" si="495"/>
        <v>1.0487908699999999</v>
      </c>
      <c r="I1610" s="13">
        <f t="shared" si="490"/>
        <v>2.1000000000000001E-2</v>
      </c>
      <c r="J1610" s="33">
        <f t="shared" si="496"/>
        <v>45201</v>
      </c>
      <c r="K1610" s="2">
        <f t="shared" si="497"/>
        <v>107</v>
      </c>
      <c r="L1610" s="17">
        <f t="shared" si="498"/>
        <v>107</v>
      </c>
      <c r="M1610" s="12">
        <f t="shared" si="499"/>
        <v>1.0088633810000001</v>
      </c>
      <c r="N1610" s="12">
        <f t="shared" ca="1" si="500"/>
        <v>1.0580867030000001</v>
      </c>
      <c r="O1610" s="17">
        <f t="shared" si="501"/>
        <v>0</v>
      </c>
      <c r="P1610" s="14">
        <f t="shared" ca="1" si="502"/>
        <v>58.086703</v>
      </c>
      <c r="Q1610" s="21">
        <f t="shared" si="488"/>
        <v>0</v>
      </c>
      <c r="R1610" s="14">
        <f t="shared" si="503"/>
        <v>0</v>
      </c>
      <c r="S1610" s="4" t="str">
        <f t="shared" si="504"/>
        <v>J=</v>
      </c>
      <c r="T1610" s="33">
        <f t="shared" si="505"/>
        <v>45383</v>
      </c>
      <c r="U1610" s="10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</row>
    <row r="1611" spans="1:148" x14ac:dyDescent="0.15">
      <c r="A1611" s="41">
        <f t="shared" si="489"/>
        <v>45360</v>
      </c>
      <c r="B1611" s="15">
        <f t="shared" ca="1" si="491"/>
        <v>1058.6179449900001</v>
      </c>
      <c r="C1611" s="14">
        <f t="shared" si="492"/>
        <v>1000</v>
      </c>
      <c r="D1611" s="13">
        <f ca="1">IF(A1611&lt;$B$1,VLOOKUP(A1611,[1]DI!$A$4:$B$15000,2,FALSE),0)</f>
        <v>0</v>
      </c>
      <c r="E1611" s="14">
        <f t="shared" ca="1" si="493"/>
        <v>1</v>
      </c>
      <c r="F1611" s="14">
        <f ca="1">(TRUNC(PRODUCT($E$12:$E1610),16))</f>
        <v>1.4034827000635499</v>
      </c>
      <c r="G1611" s="14">
        <f t="shared" ca="1" si="494"/>
        <v>1.33762996239785</v>
      </c>
      <c r="H1611" s="14">
        <f t="shared" ca="1" si="495"/>
        <v>1.0492309099999999</v>
      </c>
      <c r="I1611" s="13">
        <f t="shared" si="490"/>
        <v>2.1000000000000001E-2</v>
      </c>
      <c r="J1611" s="33">
        <f t="shared" si="496"/>
        <v>45201</v>
      </c>
      <c r="K1611" s="2">
        <f t="shared" si="497"/>
        <v>107</v>
      </c>
      <c r="L1611" s="17">
        <f t="shared" si="498"/>
        <v>108</v>
      </c>
      <c r="M1611" s="12">
        <f t="shared" si="499"/>
        <v>1.008946586</v>
      </c>
      <c r="N1611" s="12">
        <f t="shared" ca="1" si="500"/>
        <v>1.0586179449999999</v>
      </c>
      <c r="O1611" s="17">
        <f t="shared" si="501"/>
        <v>0</v>
      </c>
      <c r="P1611" s="14">
        <f t="shared" ca="1" si="502"/>
        <v>58.617944989999998</v>
      </c>
      <c r="Q1611" s="21">
        <f t="shared" si="488"/>
        <v>0</v>
      </c>
      <c r="R1611" s="14">
        <f t="shared" si="503"/>
        <v>0</v>
      </c>
      <c r="S1611" s="4" t="str">
        <f t="shared" si="504"/>
        <v>J=</v>
      </c>
      <c r="T1611" s="33">
        <f t="shared" si="505"/>
        <v>45383</v>
      </c>
      <c r="U1611" s="10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</row>
    <row r="1612" spans="1:148" x14ac:dyDescent="0.15">
      <c r="A1612" s="41">
        <f t="shared" si="489"/>
        <v>45361</v>
      </c>
      <c r="B1612" s="15">
        <f t="shared" ca="1" si="491"/>
        <v>1058.6179449900001</v>
      </c>
      <c r="C1612" s="14">
        <f t="shared" si="492"/>
        <v>1000</v>
      </c>
      <c r="D1612" s="13">
        <f ca="1">IF(A1612&lt;$B$1,VLOOKUP(A1612,[1]DI!$A$4:$B$15000,2,FALSE),0)</f>
        <v>0</v>
      </c>
      <c r="E1612" s="14">
        <f t="shared" ca="1" si="493"/>
        <v>1</v>
      </c>
      <c r="F1612" s="14">
        <f ca="1">(TRUNC(PRODUCT($E$12:$E1611),16))</f>
        <v>1.4034827000635499</v>
      </c>
      <c r="G1612" s="14">
        <f t="shared" ca="1" si="494"/>
        <v>1.33762996239785</v>
      </c>
      <c r="H1612" s="14">
        <f t="shared" ca="1" si="495"/>
        <v>1.0492309099999999</v>
      </c>
      <c r="I1612" s="13">
        <f t="shared" si="490"/>
        <v>2.1000000000000001E-2</v>
      </c>
      <c r="J1612" s="33">
        <f t="shared" si="496"/>
        <v>45201</v>
      </c>
      <c r="K1612" s="2">
        <f t="shared" si="497"/>
        <v>107</v>
      </c>
      <c r="L1612" s="17">
        <f t="shared" si="498"/>
        <v>108</v>
      </c>
      <c r="M1612" s="12">
        <f t="shared" si="499"/>
        <v>1.008946586</v>
      </c>
      <c r="N1612" s="12">
        <f t="shared" ca="1" si="500"/>
        <v>1.0586179449999999</v>
      </c>
      <c r="O1612" s="17">
        <f t="shared" si="501"/>
        <v>0</v>
      </c>
      <c r="P1612" s="14">
        <f t="shared" ca="1" si="502"/>
        <v>58.617944989999998</v>
      </c>
      <c r="Q1612" s="21">
        <f t="shared" ref="Q1612:Q1675" si="506">IF($O1612&gt;0,VLOOKUP($O1612,$W$12:$AC$150,7),0)</f>
        <v>0</v>
      </c>
      <c r="R1612" s="14">
        <f t="shared" si="503"/>
        <v>0</v>
      </c>
      <c r="S1612" s="4" t="str">
        <f t="shared" si="504"/>
        <v>J=</v>
      </c>
      <c r="T1612" s="33">
        <f t="shared" si="505"/>
        <v>45383</v>
      </c>
      <c r="U1612" s="10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</row>
    <row r="1613" spans="1:148" x14ac:dyDescent="0.15">
      <c r="A1613" s="41">
        <f t="shared" ref="A1613:A1676" si="507">(A1612+1)</f>
        <v>45362</v>
      </c>
      <c r="B1613" s="15">
        <f t="shared" ca="1" si="491"/>
        <v>1058.6179449900001</v>
      </c>
      <c r="C1613" s="14">
        <f t="shared" si="492"/>
        <v>1000</v>
      </c>
      <c r="D1613" s="13">
        <f ca="1">IF(A1613&lt;$B$1,VLOOKUP(A1613,[1]DI!$A$4:$B$15000,2,FALSE),0)</f>
        <v>0.1115</v>
      </c>
      <c r="E1613" s="14">
        <f t="shared" ca="1" si="493"/>
        <v>1.00041957</v>
      </c>
      <c r="F1613" s="14">
        <f ca="1">(TRUNC(PRODUCT($E$12:$E1612),16))</f>
        <v>1.4034827000635499</v>
      </c>
      <c r="G1613" s="14">
        <f t="shared" ca="1" si="494"/>
        <v>1.33762996239785</v>
      </c>
      <c r="H1613" s="14">
        <f t="shared" ca="1" si="495"/>
        <v>1.0492309099999999</v>
      </c>
      <c r="I1613" s="13">
        <f t="shared" ref="I1613:I1676" si="508">I1612</f>
        <v>2.1000000000000001E-2</v>
      </c>
      <c r="J1613" s="33">
        <f t="shared" si="496"/>
        <v>45201</v>
      </c>
      <c r="K1613" s="2">
        <f t="shared" si="497"/>
        <v>108</v>
      </c>
      <c r="L1613" s="17">
        <f t="shared" si="498"/>
        <v>108</v>
      </c>
      <c r="M1613" s="12">
        <f t="shared" si="499"/>
        <v>1.008946586</v>
      </c>
      <c r="N1613" s="12">
        <f t="shared" ca="1" si="500"/>
        <v>1.0586179449999999</v>
      </c>
      <c r="O1613" s="17">
        <f t="shared" si="501"/>
        <v>0</v>
      </c>
      <c r="P1613" s="14">
        <f t="shared" ca="1" si="502"/>
        <v>58.617944989999998</v>
      </c>
      <c r="Q1613" s="21">
        <f t="shared" si="506"/>
        <v>0</v>
      </c>
      <c r="R1613" s="14">
        <f t="shared" si="503"/>
        <v>0</v>
      </c>
      <c r="S1613" s="4" t="str">
        <f t="shared" si="504"/>
        <v>J=</v>
      </c>
      <c r="T1613" s="33">
        <f t="shared" si="505"/>
        <v>45383</v>
      </c>
      <c r="U1613" s="10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</row>
    <row r="1614" spans="1:148" x14ac:dyDescent="0.15">
      <c r="A1614" s="41">
        <f t="shared" si="507"/>
        <v>45363</v>
      </c>
      <c r="B1614" s="15">
        <f t="shared" ca="1" si="491"/>
        <v>1059.1494479999999</v>
      </c>
      <c r="C1614" s="14">
        <f t="shared" si="492"/>
        <v>1000</v>
      </c>
      <c r="D1614" s="13">
        <f ca="1">IF(A1614&lt;$B$1,VLOOKUP(A1614,[1]DI!$A$4:$B$15000,2,FALSE),0)</f>
        <v>0.1115</v>
      </c>
      <c r="E1614" s="14">
        <f t="shared" ca="1" si="493"/>
        <v>1.00041957</v>
      </c>
      <c r="F1614" s="14">
        <f ca="1">(TRUNC(PRODUCT($E$12:$E1613),16))</f>
        <v>1.4040715593000099</v>
      </c>
      <c r="G1614" s="14">
        <f t="shared" ca="1" si="494"/>
        <v>1.33762996239785</v>
      </c>
      <c r="H1614" s="14">
        <f t="shared" ca="1" si="495"/>
        <v>1.0496711299999999</v>
      </c>
      <c r="I1614" s="13">
        <f t="shared" si="508"/>
        <v>2.1000000000000001E-2</v>
      </c>
      <c r="J1614" s="33">
        <f t="shared" si="496"/>
        <v>45201</v>
      </c>
      <c r="K1614" s="2">
        <f t="shared" si="497"/>
        <v>109</v>
      </c>
      <c r="L1614" s="17">
        <f t="shared" si="498"/>
        <v>109</v>
      </c>
      <c r="M1614" s="12">
        <f t="shared" si="499"/>
        <v>1.009029798</v>
      </c>
      <c r="N1614" s="12">
        <f t="shared" ca="1" si="500"/>
        <v>1.0591494480000001</v>
      </c>
      <c r="O1614" s="17">
        <f t="shared" si="501"/>
        <v>0</v>
      </c>
      <c r="P1614" s="14">
        <f t="shared" ca="1" si="502"/>
        <v>59.149448</v>
      </c>
      <c r="Q1614" s="21">
        <f t="shared" si="506"/>
        <v>0</v>
      </c>
      <c r="R1614" s="14">
        <f t="shared" si="503"/>
        <v>0</v>
      </c>
      <c r="S1614" s="4" t="str">
        <f t="shared" si="504"/>
        <v>J=</v>
      </c>
      <c r="T1614" s="33">
        <f t="shared" si="505"/>
        <v>45383</v>
      </c>
      <c r="U1614" s="10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</row>
    <row r="1615" spans="1:148" x14ac:dyDescent="0.15">
      <c r="A1615" s="41">
        <f t="shared" si="507"/>
        <v>45364</v>
      </c>
      <c r="B1615" s="15">
        <f t="shared" ca="1" si="491"/>
        <v>1059.6812229899999</v>
      </c>
      <c r="C1615" s="14">
        <f t="shared" si="492"/>
        <v>1000</v>
      </c>
      <c r="D1615" s="13">
        <f ca="1">IF(A1615&lt;$B$1,VLOOKUP(A1615,[1]DI!$A$4:$B$15000,2,FALSE),0)</f>
        <v>0.1115</v>
      </c>
      <c r="E1615" s="14">
        <f t="shared" ca="1" si="493"/>
        <v>1.00041957</v>
      </c>
      <c r="F1615" s="14">
        <f ca="1">(TRUNC(PRODUCT($E$12:$E1614),16))</f>
        <v>1.40466066560415</v>
      </c>
      <c r="G1615" s="14">
        <f t="shared" ca="1" si="494"/>
        <v>1.33762996239785</v>
      </c>
      <c r="H1615" s="14">
        <f t="shared" ca="1" si="495"/>
        <v>1.0501115400000001</v>
      </c>
      <c r="I1615" s="13">
        <f t="shared" si="508"/>
        <v>2.1000000000000001E-2</v>
      </c>
      <c r="J1615" s="33">
        <f t="shared" si="496"/>
        <v>45201</v>
      </c>
      <c r="K1615" s="2">
        <f t="shared" si="497"/>
        <v>110</v>
      </c>
      <c r="L1615" s="17">
        <f t="shared" si="498"/>
        <v>110</v>
      </c>
      <c r="M1615" s="12">
        <f t="shared" si="499"/>
        <v>1.0091130159999999</v>
      </c>
      <c r="N1615" s="12">
        <f t="shared" ca="1" si="500"/>
        <v>1.0596812229999999</v>
      </c>
      <c r="O1615" s="17">
        <f t="shared" si="501"/>
        <v>0</v>
      </c>
      <c r="P1615" s="14">
        <f t="shared" ca="1" si="502"/>
        <v>59.681222990000002</v>
      </c>
      <c r="Q1615" s="21">
        <f t="shared" si="506"/>
        <v>0</v>
      </c>
      <c r="R1615" s="14">
        <f t="shared" si="503"/>
        <v>0</v>
      </c>
      <c r="S1615" s="4" t="str">
        <f t="shared" si="504"/>
        <v>J=</v>
      </c>
      <c r="T1615" s="33">
        <f t="shared" si="505"/>
        <v>45383</v>
      </c>
      <c r="U1615" s="10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</row>
    <row r="1616" spans="1:148" x14ac:dyDescent="0.15">
      <c r="A1616" s="41">
        <f t="shared" si="507"/>
        <v>45365</v>
      </c>
      <c r="B1616" s="15">
        <f t="shared" ca="1" si="491"/>
        <v>1060.2132719900001</v>
      </c>
      <c r="C1616" s="14">
        <f t="shared" si="492"/>
        <v>1000</v>
      </c>
      <c r="D1616" s="13">
        <f ca="1">IF(A1616&lt;$B$1,VLOOKUP(A1616,[1]DI!$A$4:$B$15000,2,FALSE),0)</f>
        <v>0.1115</v>
      </c>
      <c r="E1616" s="14">
        <f t="shared" ca="1" si="493"/>
        <v>1.00041957</v>
      </c>
      <c r="F1616" s="14">
        <f ca="1">(TRUNC(PRODUCT($E$12:$E1615),16))</f>
        <v>1.40525001907961</v>
      </c>
      <c r="G1616" s="14">
        <f t="shared" ca="1" si="494"/>
        <v>1.33762996239785</v>
      </c>
      <c r="H1616" s="14">
        <f t="shared" ca="1" si="495"/>
        <v>1.05055214</v>
      </c>
      <c r="I1616" s="13">
        <f t="shared" si="508"/>
        <v>2.1000000000000001E-2</v>
      </c>
      <c r="J1616" s="33">
        <f t="shared" si="496"/>
        <v>45201</v>
      </c>
      <c r="K1616" s="2">
        <f t="shared" si="497"/>
        <v>111</v>
      </c>
      <c r="L1616" s="17">
        <f t="shared" si="498"/>
        <v>111</v>
      </c>
      <c r="M1616" s="12">
        <f t="shared" si="499"/>
        <v>1.009196242</v>
      </c>
      <c r="N1616" s="12">
        <f t="shared" ca="1" si="500"/>
        <v>1.0602132719999999</v>
      </c>
      <c r="O1616" s="17">
        <f t="shared" si="501"/>
        <v>0</v>
      </c>
      <c r="P1616" s="14">
        <f t="shared" ca="1" si="502"/>
        <v>60.213271990000003</v>
      </c>
      <c r="Q1616" s="21">
        <f t="shared" si="506"/>
        <v>0</v>
      </c>
      <c r="R1616" s="14">
        <f t="shared" si="503"/>
        <v>0</v>
      </c>
      <c r="S1616" s="4" t="str">
        <f t="shared" si="504"/>
        <v>J=</v>
      </c>
      <c r="T1616" s="33">
        <f t="shared" si="505"/>
        <v>45383</v>
      </c>
      <c r="U1616" s="10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</row>
    <row r="1617" spans="1:148" x14ac:dyDescent="0.15">
      <c r="A1617" s="41">
        <f t="shared" si="507"/>
        <v>45366</v>
      </c>
      <c r="B1617" s="15">
        <f t="shared" ca="1" si="491"/>
        <v>1060.74558099</v>
      </c>
      <c r="C1617" s="14">
        <f t="shared" si="492"/>
        <v>1000</v>
      </c>
      <c r="D1617" s="13">
        <f ca="1">IF(A1617&lt;$B$1,VLOOKUP(A1617,[1]DI!$A$4:$B$15000,2,FALSE),0)</f>
        <v>0.1115</v>
      </c>
      <c r="E1617" s="14">
        <f t="shared" ca="1" si="493"/>
        <v>1.00041957</v>
      </c>
      <c r="F1617" s="14">
        <f ca="1">(TRUNC(PRODUCT($E$12:$E1616),16))</f>
        <v>1.40583961983012</v>
      </c>
      <c r="G1617" s="14">
        <f t="shared" ca="1" si="494"/>
        <v>1.33762996239785</v>
      </c>
      <c r="H1617" s="14">
        <f t="shared" ca="1" si="495"/>
        <v>1.0509929200000001</v>
      </c>
      <c r="I1617" s="13">
        <f t="shared" si="508"/>
        <v>2.1000000000000001E-2</v>
      </c>
      <c r="J1617" s="33">
        <f t="shared" si="496"/>
        <v>45201</v>
      </c>
      <c r="K1617" s="2">
        <f t="shared" si="497"/>
        <v>112</v>
      </c>
      <c r="L1617" s="17">
        <f t="shared" si="498"/>
        <v>112</v>
      </c>
      <c r="M1617" s="12">
        <f t="shared" si="499"/>
        <v>1.009279474</v>
      </c>
      <c r="N1617" s="12">
        <f t="shared" ca="1" si="500"/>
        <v>1.0607455809999999</v>
      </c>
      <c r="O1617" s="17">
        <f t="shared" si="501"/>
        <v>0</v>
      </c>
      <c r="P1617" s="14">
        <f t="shared" ca="1" si="502"/>
        <v>60.745580990000001</v>
      </c>
      <c r="Q1617" s="21">
        <f t="shared" si="506"/>
        <v>0</v>
      </c>
      <c r="R1617" s="14">
        <f t="shared" si="503"/>
        <v>0</v>
      </c>
      <c r="S1617" s="4" t="str">
        <f t="shared" si="504"/>
        <v>J=</v>
      </c>
      <c r="T1617" s="33">
        <f t="shared" si="505"/>
        <v>45383</v>
      </c>
      <c r="U1617" s="10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</row>
    <row r="1618" spans="1:148" x14ac:dyDescent="0.15">
      <c r="A1618" s="41">
        <f t="shared" si="507"/>
        <v>45367</v>
      </c>
      <c r="B1618" s="15">
        <f t="shared" ca="1" si="491"/>
        <v>1061.2781540000001</v>
      </c>
      <c r="C1618" s="14">
        <f t="shared" si="492"/>
        <v>1000</v>
      </c>
      <c r="D1618" s="13">
        <f ca="1">IF(A1618&lt;$B$1,VLOOKUP(A1618,[1]DI!$A$4:$B$15000,2,FALSE),0)</f>
        <v>0</v>
      </c>
      <c r="E1618" s="14">
        <f t="shared" ca="1" si="493"/>
        <v>1</v>
      </c>
      <c r="F1618" s="14">
        <f ca="1">(TRUNC(PRODUCT($E$12:$E1617),16))</f>
        <v>1.40642946795941</v>
      </c>
      <c r="G1618" s="14">
        <f t="shared" ca="1" si="494"/>
        <v>1.33762996239785</v>
      </c>
      <c r="H1618" s="14">
        <f t="shared" ca="1" si="495"/>
        <v>1.05143388</v>
      </c>
      <c r="I1618" s="13">
        <f t="shared" si="508"/>
        <v>2.1000000000000001E-2</v>
      </c>
      <c r="J1618" s="33">
        <f t="shared" si="496"/>
        <v>45201</v>
      </c>
      <c r="K1618" s="2">
        <f t="shared" si="497"/>
        <v>112</v>
      </c>
      <c r="L1618" s="17">
        <f t="shared" si="498"/>
        <v>113</v>
      </c>
      <c r="M1618" s="12">
        <f t="shared" si="499"/>
        <v>1.009362713</v>
      </c>
      <c r="N1618" s="12">
        <f t="shared" ca="1" si="500"/>
        <v>1.061278154</v>
      </c>
      <c r="O1618" s="17">
        <f t="shared" si="501"/>
        <v>0</v>
      </c>
      <c r="P1618" s="14">
        <f t="shared" ca="1" si="502"/>
        <v>61.278154000000001</v>
      </c>
      <c r="Q1618" s="21">
        <f t="shared" si="506"/>
        <v>0</v>
      </c>
      <c r="R1618" s="14">
        <f t="shared" si="503"/>
        <v>0</v>
      </c>
      <c r="S1618" s="4" t="str">
        <f t="shared" si="504"/>
        <v>J=</v>
      </c>
      <c r="T1618" s="33">
        <f t="shared" si="505"/>
        <v>45383</v>
      </c>
      <c r="U1618" s="10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</row>
    <row r="1619" spans="1:148" x14ac:dyDescent="0.15">
      <c r="A1619" s="41">
        <f t="shared" si="507"/>
        <v>45368</v>
      </c>
      <c r="B1619" s="15">
        <f t="shared" ca="1" si="491"/>
        <v>1061.2781540000001</v>
      </c>
      <c r="C1619" s="14">
        <f t="shared" si="492"/>
        <v>1000</v>
      </c>
      <c r="D1619" s="13">
        <f ca="1">IF(A1619&lt;$B$1,VLOOKUP(A1619,[1]DI!$A$4:$B$15000,2,FALSE),0)</f>
        <v>0</v>
      </c>
      <c r="E1619" s="14">
        <f t="shared" ca="1" si="493"/>
        <v>1</v>
      </c>
      <c r="F1619" s="14">
        <f ca="1">(TRUNC(PRODUCT($E$12:$E1618),16))</f>
        <v>1.40642946795941</v>
      </c>
      <c r="G1619" s="14">
        <f t="shared" ca="1" si="494"/>
        <v>1.33762996239785</v>
      </c>
      <c r="H1619" s="14">
        <f t="shared" ca="1" si="495"/>
        <v>1.05143388</v>
      </c>
      <c r="I1619" s="13">
        <f t="shared" si="508"/>
        <v>2.1000000000000001E-2</v>
      </c>
      <c r="J1619" s="33">
        <f t="shared" si="496"/>
        <v>45201</v>
      </c>
      <c r="K1619" s="2">
        <f t="shared" si="497"/>
        <v>112</v>
      </c>
      <c r="L1619" s="17">
        <f t="shared" si="498"/>
        <v>113</v>
      </c>
      <c r="M1619" s="12">
        <f t="shared" si="499"/>
        <v>1.009362713</v>
      </c>
      <c r="N1619" s="12">
        <f t="shared" ca="1" si="500"/>
        <v>1.061278154</v>
      </c>
      <c r="O1619" s="17">
        <f t="shared" si="501"/>
        <v>0</v>
      </c>
      <c r="P1619" s="14">
        <f t="shared" ca="1" si="502"/>
        <v>61.278154000000001</v>
      </c>
      <c r="Q1619" s="21">
        <f t="shared" si="506"/>
        <v>0</v>
      </c>
      <c r="R1619" s="14">
        <f t="shared" si="503"/>
        <v>0</v>
      </c>
      <c r="S1619" s="4" t="str">
        <f t="shared" si="504"/>
        <v>J=</v>
      </c>
      <c r="T1619" s="33">
        <f t="shared" si="505"/>
        <v>45383</v>
      </c>
      <c r="U1619" s="10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</row>
    <row r="1620" spans="1:148" x14ac:dyDescent="0.15">
      <c r="A1620" s="41">
        <f t="shared" si="507"/>
        <v>45369</v>
      </c>
      <c r="B1620" s="15">
        <f t="shared" ca="1" si="491"/>
        <v>1061.2781540000001</v>
      </c>
      <c r="C1620" s="14">
        <f t="shared" si="492"/>
        <v>1000</v>
      </c>
      <c r="D1620" s="13">
        <f ca="1">IF(A1620&lt;$B$1,VLOOKUP(A1620,[1]DI!$A$4:$B$15000,2,FALSE),0)</f>
        <v>0.1115</v>
      </c>
      <c r="E1620" s="14">
        <f t="shared" ca="1" si="493"/>
        <v>1.00041957</v>
      </c>
      <c r="F1620" s="14">
        <f ca="1">(TRUNC(PRODUCT($E$12:$E1619),16))</f>
        <v>1.40642946795941</v>
      </c>
      <c r="G1620" s="14">
        <f t="shared" ca="1" si="494"/>
        <v>1.33762996239785</v>
      </c>
      <c r="H1620" s="14">
        <f t="shared" ca="1" si="495"/>
        <v>1.05143388</v>
      </c>
      <c r="I1620" s="13">
        <f t="shared" si="508"/>
        <v>2.1000000000000001E-2</v>
      </c>
      <c r="J1620" s="33">
        <f t="shared" si="496"/>
        <v>45201</v>
      </c>
      <c r="K1620" s="2">
        <f t="shared" si="497"/>
        <v>113</v>
      </c>
      <c r="L1620" s="17">
        <f t="shared" si="498"/>
        <v>113</v>
      </c>
      <c r="M1620" s="12">
        <f t="shared" si="499"/>
        <v>1.009362713</v>
      </c>
      <c r="N1620" s="12">
        <f t="shared" ca="1" si="500"/>
        <v>1.061278154</v>
      </c>
      <c r="O1620" s="17">
        <f t="shared" si="501"/>
        <v>0</v>
      </c>
      <c r="P1620" s="14">
        <f t="shared" ca="1" si="502"/>
        <v>61.278154000000001</v>
      </c>
      <c r="Q1620" s="21">
        <f t="shared" si="506"/>
        <v>0</v>
      </c>
      <c r="R1620" s="14">
        <f t="shared" si="503"/>
        <v>0</v>
      </c>
      <c r="S1620" s="4" t="str">
        <f t="shared" si="504"/>
        <v>J=</v>
      </c>
      <c r="T1620" s="33">
        <f t="shared" si="505"/>
        <v>45383</v>
      </c>
      <c r="U1620" s="10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</row>
    <row r="1621" spans="1:148" x14ac:dyDescent="0.15">
      <c r="A1621" s="41">
        <f t="shared" si="507"/>
        <v>45370</v>
      </c>
      <c r="B1621" s="15">
        <f t="shared" ca="1" si="491"/>
        <v>1061.8110089899999</v>
      </c>
      <c r="C1621" s="14">
        <f t="shared" si="492"/>
        <v>1000</v>
      </c>
      <c r="D1621" s="13">
        <f ca="1">IF(A1621&lt;$B$1,VLOOKUP(A1621,[1]DI!$A$4:$B$15000,2,FALSE),0)</f>
        <v>0.1115</v>
      </c>
      <c r="E1621" s="14">
        <f t="shared" ca="1" si="493"/>
        <v>1.00041957</v>
      </c>
      <c r="F1621" s="14">
        <f ca="1">(TRUNC(PRODUCT($E$12:$E1620),16))</f>
        <v>1.4070195635712801</v>
      </c>
      <c r="G1621" s="14">
        <f t="shared" ca="1" si="494"/>
        <v>1.33762996239785</v>
      </c>
      <c r="H1621" s="14">
        <f t="shared" ca="1" si="495"/>
        <v>1.0518750400000001</v>
      </c>
      <c r="I1621" s="13">
        <f t="shared" si="508"/>
        <v>2.1000000000000001E-2</v>
      </c>
      <c r="J1621" s="33">
        <f t="shared" si="496"/>
        <v>45201</v>
      </c>
      <c r="K1621" s="2">
        <f t="shared" si="497"/>
        <v>114</v>
      </c>
      <c r="L1621" s="17">
        <f t="shared" si="498"/>
        <v>114</v>
      </c>
      <c r="M1621" s="12">
        <f t="shared" si="499"/>
        <v>1.009445959</v>
      </c>
      <c r="N1621" s="12">
        <f t="shared" ca="1" si="500"/>
        <v>1.0618110089999999</v>
      </c>
      <c r="O1621" s="17">
        <f t="shared" si="501"/>
        <v>0</v>
      </c>
      <c r="P1621" s="14">
        <f t="shared" ca="1" si="502"/>
        <v>61.811008989999998</v>
      </c>
      <c r="Q1621" s="21">
        <f t="shared" si="506"/>
        <v>0</v>
      </c>
      <c r="R1621" s="14">
        <f t="shared" si="503"/>
        <v>0</v>
      </c>
      <c r="S1621" s="4" t="str">
        <f t="shared" si="504"/>
        <v>J=</v>
      </c>
      <c r="T1621" s="33">
        <f t="shared" si="505"/>
        <v>45383</v>
      </c>
      <c r="U1621" s="10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</row>
    <row r="1622" spans="1:148" x14ac:dyDescent="0.15">
      <c r="A1622" s="41">
        <f t="shared" si="507"/>
        <v>45371</v>
      </c>
      <c r="B1622" s="15">
        <f t="shared" ca="1" si="491"/>
        <v>1062.344116</v>
      </c>
      <c r="C1622" s="14">
        <f t="shared" si="492"/>
        <v>1000</v>
      </c>
      <c r="D1622" s="13">
        <f ca="1">IF(A1622&lt;$B$1,VLOOKUP(A1622,[1]DI!$A$4:$B$15000,2,FALSE),0)</f>
        <v>0.1115</v>
      </c>
      <c r="E1622" s="14">
        <f t="shared" ca="1" si="493"/>
        <v>1.00041957</v>
      </c>
      <c r="F1622" s="14">
        <f ca="1">(TRUNC(PRODUCT($E$12:$E1621),16))</f>
        <v>1.40760990676957</v>
      </c>
      <c r="G1622" s="14">
        <f t="shared" ca="1" si="494"/>
        <v>1.33762996239785</v>
      </c>
      <c r="H1622" s="14">
        <f t="shared" ca="1" si="495"/>
        <v>1.05231637</v>
      </c>
      <c r="I1622" s="13">
        <f t="shared" si="508"/>
        <v>2.1000000000000001E-2</v>
      </c>
      <c r="J1622" s="33">
        <f t="shared" si="496"/>
        <v>45201</v>
      </c>
      <c r="K1622" s="2">
        <f t="shared" si="497"/>
        <v>115</v>
      </c>
      <c r="L1622" s="17">
        <f t="shared" si="498"/>
        <v>115</v>
      </c>
      <c r="M1622" s="12">
        <f t="shared" si="499"/>
        <v>1.0095292119999999</v>
      </c>
      <c r="N1622" s="12">
        <f t="shared" ca="1" si="500"/>
        <v>1.062344116</v>
      </c>
      <c r="O1622" s="17">
        <f t="shared" si="501"/>
        <v>0</v>
      </c>
      <c r="P1622" s="14">
        <f t="shared" ca="1" si="502"/>
        <v>62.344116</v>
      </c>
      <c r="Q1622" s="21">
        <f t="shared" si="506"/>
        <v>0</v>
      </c>
      <c r="R1622" s="14">
        <f t="shared" si="503"/>
        <v>0</v>
      </c>
      <c r="S1622" s="4" t="str">
        <f t="shared" si="504"/>
        <v>J=</v>
      </c>
      <c r="T1622" s="33">
        <f t="shared" si="505"/>
        <v>45383</v>
      </c>
      <c r="U1622" s="10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</row>
    <row r="1623" spans="1:148" x14ac:dyDescent="0.15">
      <c r="A1623" s="41">
        <f t="shared" si="507"/>
        <v>45372</v>
      </c>
      <c r="B1623" s="15">
        <f t="shared" ca="1" si="491"/>
        <v>1062.8774960000001</v>
      </c>
      <c r="C1623" s="14">
        <f t="shared" si="492"/>
        <v>1000</v>
      </c>
      <c r="D1623" s="13">
        <f ca="1">IF(A1623&lt;$B$1,VLOOKUP(A1623,[1]DI!$A$4:$B$15000,2,FALSE),0)</f>
        <v>0.1065</v>
      </c>
      <c r="E1623" s="14">
        <f t="shared" ca="1" si="493"/>
        <v>1.00040168</v>
      </c>
      <c r="F1623" s="14">
        <f ca="1">(TRUNC(PRODUCT($E$12:$E1622),16))</f>
        <v>1.4082004976581499</v>
      </c>
      <c r="G1623" s="14">
        <f t="shared" ca="1" si="494"/>
        <v>1.33762996239785</v>
      </c>
      <c r="H1623" s="14">
        <f t="shared" ca="1" si="495"/>
        <v>1.0527578900000001</v>
      </c>
      <c r="I1623" s="13">
        <f t="shared" si="508"/>
        <v>2.1000000000000001E-2</v>
      </c>
      <c r="J1623" s="33">
        <f t="shared" si="496"/>
        <v>45201</v>
      </c>
      <c r="K1623" s="2">
        <f t="shared" si="497"/>
        <v>116</v>
      </c>
      <c r="L1623" s="17">
        <f t="shared" si="498"/>
        <v>116</v>
      </c>
      <c r="M1623" s="12">
        <f t="shared" si="499"/>
        <v>1.0096124719999999</v>
      </c>
      <c r="N1623" s="12">
        <f t="shared" ca="1" si="500"/>
        <v>1.062877496</v>
      </c>
      <c r="O1623" s="17">
        <f t="shared" si="501"/>
        <v>0</v>
      </c>
      <c r="P1623" s="14">
        <f t="shared" ca="1" si="502"/>
        <v>62.877496000000001</v>
      </c>
      <c r="Q1623" s="21">
        <f t="shared" si="506"/>
        <v>0</v>
      </c>
      <c r="R1623" s="14">
        <f t="shared" si="503"/>
        <v>0</v>
      </c>
      <c r="S1623" s="4" t="str">
        <f t="shared" si="504"/>
        <v>J=</v>
      </c>
      <c r="T1623" s="33">
        <f t="shared" si="505"/>
        <v>45383</v>
      </c>
      <c r="U1623" s="10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</row>
    <row r="1624" spans="1:148" x14ac:dyDescent="0.15">
      <c r="A1624" s="41">
        <f t="shared" si="507"/>
        <v>45373</v>
      </c>
      <c r="B1624" s="15">
        <f t="shared" ca="1" si="491"/>
        <v>1063.3921250000001</v>
      </c>
      <c r="C1624" s="14">
        <f t="shared" si="492"/>
        <v>1000</v>
      </c>
      <c r="D1624" s="13">
        <f ca="1">IF(A1624&lt;$B$1,VLOOKUP(A1624,[1]DI!$A$4:$B$15000,2,FALSE),0)</f>
        <v>0.1065</v>
      </c>
      <c r="E1624" s="14">
        <f t="shared" ca="1" si="493"/>
        <v>1.00040168</v>
      </c>
      <c r="F1624" s="14">
        <f ca="1">(TRUNC(PRODUCT($E$12:$E1623),16))</f>
        <v>1.4087661436340499</v>
      </c>
      <c r="G1624" s="14">
        <f t="shared" ca="1" si="494"/>
        <v>1.33762996239785</v>
      </c>
      <c r="H1624" s="14">
        <f t="shared" ca="1" si="495"/>
        <v>1.05318076</v>
      </c>
      <c r="I1624" s="13">
        <f t="shared" si="508"/>
        <v>2.1000000000000001E-2</v>
      </c>
      <c r="J1624" s="33">
        <f t="shared" si="496"/>
        <v>45201</v>
      </c>
      <c r="K1624" s="2">
        <f t="shared" si="497"/>
        <v>117</v>
      </c>
      <c r="L1624" s="17">
        <f t="shared" si="498"/>
        <v>117</v>
      </c>
      <c r="M1624" s="12">
        <f t="shared" si="499"/>
        <v>1.009695738</v>
      </c>
      <c r="N1624" s="12">
        <f t="shared" ca="1" si="500"/>
        <v>1.063392125</v>
      </c>
      <c r="O1624" s="17">
        <f t="shared" si="501"/>
        <v>0</v>
      </c>
      <c r="P1624" s="14">
        <f t="shared" ca="1" si="502"/>
        <v>63.392125</v>
      </c>
      <c r="Q1624" s="21">
        <f t="shared" si="506"/>
        <v>0</v>
      </c>
      <c r="R1624" s="14">
        <f t="shared" si="503"/>
        <v>0</v>
      </c>
      <c r="S1624" s="4" t="str">
        <f t="shared" si="504"/>
        <v>J=</v>
      </c>
      <c r="T1624" s="33">
        <f t="shared" si="505"/>
        <v>45383</v>
      </c>
      <c r="U1624" s="10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</row>
    <row r="1625" spans="1:148" x14ac:dyDescent="0.15">
      <c r="A1625" s="41">
        <f t="shared" si="507"/>
        <v>45374</v>
      </c>
      <c r="B1625" s="15">
        <f t="shared" ca="1" si="491"/>
        <v>1063.9070039999999</v>
      </c>
      <c r="C1625" s="14">
        <f t="shared" si="492"/>
        <v>1000</v>
      </c>
      <c r="D1625" s="13">
        <f ca="1">IF(A1625&lt;$B$1,VLOOKUP(A1625,[1]DI!$A$4:$B$15000,2,FALSE),0)</f>
        <v>0</v>
      </c>
      <c r="E1625" s="14">
        <f t="shared" ca="1" si="493"/>
        <v>1</v>
      </c>
      <c r="F1625" s="14">
        <f ca="1">(TRUNC(PRODUCT($E$12:$E1624),16))</f>
        <v>1.4093320168186301</v>
      </c>
      <c r="G1625" s="14">
        <f t="shared" ca="1" si="494"/>
        <v>1.33762996239785</v>
      </c>
      <c r="H1625" s="14">
        <f t="shared" ca="1" si="495"/>
        <v>1.0536038000000001</v>
      </c>
      <c r="I1625" s="13">
        <f t="shared" si="508"/>
        <v>2.1000000000000001E-2</v>
      </c>
      <c r="J1625" s="33">
        <f t="shared" si="496"/>
        <v>45201</v>
      </c>
      <c r="K1625" s="2">
        <f t="shared" si="497"/>
        <v>117</v>
      </c>
      <c r="L1625" s="17">
        <f t="shared" si="498"/>
        <v>118</v>
      </c>
      <c r="M1625" s="12">
        <f t="shared" si="499"/>
        <v>1.0097790120000001</v>
      </c>
      <c r="N1625" s="12">
        <f t="shared" ca="1" si="500"/>
        <v>1.063907004</v>
      </c>
      <c r="O1625" s="17">
        <f t="shared" si="501"/>
        <v>0</v>
      </c>
      <c r="P1625" s="14">
        <f t="shared" ca="1" si="502"/>
        <v>63.907004000000001</v>
      </c>
      <c r="Q1625" s="21">
        <f t="shared" si="506"/>
        <v>0</v>
      </c>
      <c r="R1625" s="14">
        <f t="shared" si="503"/>
        <v>0</v>
      </c>
      <c r="S1625" s="4" t="str">
        <f t="shared" si="504"/>
        <v>J=</v>
      </c>
      <c r="T1625" s="33">
        <f t="shared" si="505"/>
        <v>45383</v>
      </c>
      <c r="U1625" s="10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</row>
    <row r="1626" spans="1:148" x14ac:dyDescent="0.15">
      <c r="A1626" s="41">
        <f t="shared" si="507"/>
        <v>45375</v>
      </c>
      <c r="B1626" s="15">
        <f t="shared" ca="1" si="491"/>
        <v>1063.9070039999999</v>
      </c>
      <c r="C1626" s="14">
        <f t="shared" si="492"/>
        <v>1000</v>
      </c>
      <c r="D1626" s="13">
        <f ca="1">IF(A1626&lt;$B$1,VLOOKUP(A1626,[1]DI!$A$4:$B$15000,2,FALSE),0)</f>
        <v>0</v>
      </c>
      <c r="E1626" s="14">
        <f t="shared" ca="1" si="493"/>
        <v>1</v>
      </c>
      <c r="F1626" s="14">
        <f ca="1">(TRUNC(PRODUCT($E$12:$E1625),16))</f>
        <v>1.4093320168186301</v>
      </c>
      <c r="G1626" s="14">
        <f t="shared" ca="1" si="494"/>
        <v>1.33762996239785</v>
      </c>
      <c r="H1626" s="14">
        <f t="shared" ca="1" si="495"/>
        <v>1.0536038000000001</v>
      </c>
      <c r="I1626" s="13">
        <f t="shared" si="508"/>
        <v>2.1000000000000001E-2</v>
      </c>
      <c r="J1626" s="33">
        <f t="shared" si="496"/>
        <v>45201</v>
      </c>
      <c r="K1626" s="2">
        <f t="shared" si="497"/>
        <v>117</v>
      </c>
      <c r="L1626" s="17">
        <f t="shared" si="498"/>
        <v>118</v>
      </c>
      <c r="M1626" s="12">
        <f t="shared" si="499"/>
        <v>1.0097790120000001</v>
      </c>
      <c r="N1626" s="12">
        <f t="shared" ca="1" si="500"/>
        <v>1.063907004</v>
      </c>
      <c r="O1626" s="17">
        <f t="shared" si="501"/>
        <v>0</v>
      </c>
      <c r="P1626" s="14">
        <f t="shared" ca="1" si="502"/>
        <v>63.907004000000001</v>
      </c>
      <c r="Q1626" s="21">
        <f t="shared" si="506"/>
        <v>0</v>
      </c>
      <c r="R1626" s="14">
        <f t="shared" si="503"/>
        <v>0</v>
      </c>
      <c r="S1626" s="4" t="str">
        <f t="shared" si="504"/>
        <v>J=</v>
      </c>
      <c r="T1626" s="33">
        <f t="shared" si="505"/>
        <v>45383</v>
      </c>
      <c r="U1626" s="10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</row>
    <row r="1627" spans="1:148" x14ac:dyDescent="0.15">
      <c r="A1627" s="41">
        <f t="shared" si="507"/>
        <v>45376</v>
      </c>
      <c r="B1627" s="15">
        <f t="shared" ca="1" si="491"/>
        <v>1063.9070039999999</v>
      </c>
      <c r="C1627" s="14">
        <f t="shared" si="492"/>
        <v>1000</v>
      </c>
      <c r="D1627" s="13">
        <f ca="1">IF(A1627&lt;$B$1,VLOOKUP(A1627,[1]DI!$A$4:$B$15000,2,FALSE),0)</f>
        <v>0.1065</v>
      </c>
      <c r="E1627" s="14">
        <f t="shared" ca="1" si="493"/>
        <v>1.00040168</v>
      </c>
      <c r="F1627" s="14">
        <f ca="1">(TRUNC(PRODUCT($E$12:$E1626),16))</f>
        <v>1.4093320168186301</v>
      </c>
      <c r="G1627" s="14">
        <f t="shared" ca="1" si="494"/>
        <v>1.33762996239785</v>
      </c>
      <c r="H1627" s="14">
        <f t="shared" ca="1" si="495"/>
        <v>1.0536038000000001</v>
      </c>
      <c r="I1627" s="13">
        <f t="shared" si="508"/>
        <v>2.1000000000000001E-2</v>
      </c>
      <c r="J1627" s="33">
        <f t="shared" si="496"/>
        <v>45201</v>
      </c>
      <c r="K1627" s="2">
        <f t="shared" si="497"/>
        <v>118</v>
      </c>
      <c r="L1627" s="17">
        <f t="shared" si="498"/>
        <v>118</v>
      </c>
      <c r="M1627" s="12">
        <f t="shared" si="499"/>
        <v>1.0097790120000001</v>
      </c>
      <c r="N1627" s="12">
        <f t="shared" ca="1" si="500"/>
        <v>1.063907004</v>
      </c>
      <c r="O1627" s="17">
        <f t="shared" si="501"/>
        <v>0</v>
      </c>
      <c r="P1627" s="14">
        <f t="shared" ca="1" si="502"/>
        <v>63.907004000000001</v>
      </c>
      <c r="Q1627" s="21">
        <f t="shared" si="506"/>
        <v>0</v>
      </c>
      <c r="R1627" s="14">
        <f t="shared" si="503"/>
        <v>0</v>
      </c>
      <c r="S1627" s="4" t="str">
        <f t="shared" si="504"/>
        <v>J=</v>
      </c>
      <c r="T1627" s="33">
        <f t="shared" si="505"/>
        <v>45383</v>
      </c>
      <c r="U1627" s="10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</row>
    <row r="1628" spans="1:148" x14ac:dyDescent="0.15">
      <c r="A1628" s="41">
        <f t="shared" si="507"/>
        <v>45377</v>
      </c>
      <c r="B1628" s="15">
        <f t="shared" ca="1" si="491"/>
        <v>1064.4221419999999</v>
      </c>
      <c r="C1628" s="14">
        <f t="shared" si="492"/>
        <v>1000</v>
      </c>
      <c r="D1628" s="13">
        <f ca="1">IF(A1628&lt;$B$1,VLOOKUP(A1628,[1]DI!$A$4:$B$15000,2,FALSE),0)</f>
        <v>0.1065</v>
      </c>
      <c r="E1628" s="14">
        <f t="shared" ca="1" si="493"/>
        <v>1.00040168</v>
      </c>
      <c r="F1628" s="14">
        <f ca="1">(TRUNC(PRODUCT($E$12:$E1627),16))</f>
        <v>1.40989811730314</v>
      </c>
      <c r="G1628" s="14">
        <f t="shared" ca="1" si="494"/>
        <v>1.33762996239785</v>
      </c>
      <c r="H1628" s="14">
        <f t="shared" ca="1" si="495"/>
        <v>1.0540270199999999</v>
      </c>
      <c r="I1628" s="13">
        <f t="shared" si="508"/>
        <v>2.1000000000000001E-2</v>
      </c>
      <c r="J1628" s="33">
        <f t="shared" si="496"/>
        <v>45201</v>
      </c>
      <c r="K1628" s="2">
        <f t="shared" si="497"/>
        <v>119</v>
      </c>
      <c r="L1628" s="17">
        <f t="shared" si="498"/>
        <v>119</v>
      </c>
      <c r="M1628" s="12">
        <f t="shared" si="499"/>
        <v>1.009862292</v>
      </c>
      <c r="N1628" s="12">
        <f t="shared" ca="1" si="500"/>
        <v>1.064422142</v>
      </c>
      <c r="O1628" s="17">
        <f t="shared" si="501"/>
        <v>0</v>
      </c>
      <c r="P1628" s="14">
        <f t="shared" ca="1" si="502"/>
        <v>64.422141999999994</v>
      </c>
      <c r="Q1628" s="21">
        <f t="shared" si="506"/>
        <v>0</v>
      </c>
      <c r="R1628" s="14">
        <f t="shared" si="503"/>
        <v>0</v>
      </c>
      <c r="S1628" s="4" t="str">
        <f t="shared" si="504"/>
        <v>J=</v>
      </c>
      <c r="T1628" s="33">
        <f t="shared" si="505"/>
        <v>45383</v>
      </c>
      <c r="U1628" s="10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</row>
    <row r="1629" spans="1:148" x14ac:dyDescent="0.15">
      <c r="A1629" s="41">
        <f t="shared" si="507"/>
        <v>45378</v>
      </c>
      <c r="B1629" s="15">
        <f t="shared" ca="1" si="491"/>
        <v>1064.9375199999999</v>
      </c>
      <c r="C1629" s="14">
        <f t="shared" si="492"/>
        <v>1000</v>
      </c>
      <c r="D1629" s="13">
        <f ca="1">IF(A1629&lt;$B$1,VLOOKUP(A1629,[1]DI!$A$4:$B$15000,2,FALSE),0)</f>
        <v>0.1065</v>
      </c>
      <c r="E1629" s="14">
        <f t="shared" ca="1" si="493"/>
        <v>1.00040168</v>
      </c>
      <c r="F1629" s="14">
        <f ca="1">(TRUNC(PRODUCT($E$12:$E1628),16))</f>
        <v>1.4104644451788999</v>
      </c>
      <c r="G1629" s="14">
        <f t="shared" ca="1" si="494"/>
        <v>1.33762996239785</v>
      </c>
      <c r="H1629" s="14">
        <f t="shared" ca="1" si="495"/>
        <v>1.0544503999999999</v>
      </c>
      <c r="I1629" s="13">
        <f t="shared" si="508"/>
        <v>2.1000000000000001E-2</v>
      </c>
      <c r="J1629" s="33">
        <f t="shared" si="496"/>
        <v>45201</v>
      </c>
      <c r="K1629" s="2">
        <f t="shared" si="497"/>
        <v>120</v>
      </c>
      <c r="L1629" s="17">
        <f t="shared" si="498"/>
        <v>120</v>
      </c>
      <c r="M1629" s="12">
        <f t="shared" si="499"/>
        <v>1.009945579</v>
      </c>
      <c r="N1629" s="12">
        <f t="shared" ca="1" si="500"/>
        <v>1.06493752</v>
      </c>
      <c r="O1629" s="17">
        <f t="shared" si="501"/>
        <v>0</v>
      </c>
      <c r="P1629" s="14">
        <f t="shared" ca="1" si="502"/>
        <v>64.937520000000006</v>
      </c>
      <c r="Q1629" s="21">
        <f t="shared" si="506"/>
        <v>0</v>
      </c>
      <c r="R1629" s="14">
        <f t="shared" si="503"/>
        <v>0</v>
      </c>
      <c r="S1629" s="4" t="str">
        <f t="shared" si="504"/>
        <v>J=</v>
      </c>
      <c r="T1629" s="33">
        <f t="shared" si="505"/>
        <v>45383</v>
      </c>
      <c r="U1629" s="10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</row>
    <row r="1630" spans="1:148" x14ac:dyDescent="0.15">
      <c r="A1630" s="41">
        <f t="shared" si="507"/>
        <v>45379</v>
      </c>
      <c r="B1630" s="15">
        <f t="shared" ca="1" si="491"/>
        <v>1065.4531469900001</v>
      </c>
      <c r="C1630" s="14">
        <f t="shared" si="492"/>
        <v>1000</v>
      </c>
      <c r="D1630" s="13">
        <f ca="1">IF(A1630&lt;$B$1,VLOOKUP(A1630,[1]DI!$A$4:$B$15000,2,FALSE),0)</f>
        <v>0.1065</v>
      </c>
      <c r="E1630" s="14">
        <f t="shared" ca="1" si="493"/>
        <v>1.00040168</v>
      </c>
      <c r="F1630" s="14">
        <f ca="1">(TRUNC(PRODUCT($E$12:$E1629),16))</f>
        <v>1.41103100053724</v>
      </c>
      <c r="G1630" s="14">
        <f t="shared" ca="1" si="494"/>
        <v>1.33762996239785</v>
      </c>
      <c r="H1630" s="14">
        <f t="shared" ca="1" si="495"/>
        <v>1.0548739499999999</v>
      </c>
      <c r="I1630" s="13">
        <f t="shared" si="508"/>
        <v>2.1000000000000001E-2</v>
      </c>
      <c r="J1630" s="33">
        <f t="shared" si="496"/>
        <v>45201</v>
      </c>
      <c r="K1630" s="2">
        <f t="shared" si="497"/>
        <v>121</v>
      </c>
      <c r="L1630" s="17">
        <f t="shared" si="498"/>
        <v>121</v>
      </c>
      <c r="M1630" s="12">
        <f t="shared" si="499"/>
        <v>1.010028873</v>
      </c>
      <c r="N1630" s="12">
        <f t="shared" ca="1" si="500"/>
        <v>1.0654531469999999</v>
      </c>
      <c r="O1630" s="17">
        <f t="shared" si="501"/>
        <v>0</v>
      </c>
      <c r="P1630" s="14">
        <f t="shared" ca="1" si="502"/>
        <v>65.453146989999993</v>
      </c>
      <c r="Q1630" s="21">
        <f t="shared" si="506"/>
        <v>0</v>
      </c>
      <c r="R1630" s="14">
        <f t="shared" si="503"/>
        <v>0</v>
      </c>
      <c r="S1630" s="4" t="str">
        <f t="shared" si="504"/>
        <v>J=</v>
      </c>
      <c r="T1630" s="33">
        <f t="shared" si="505"/>
        <v>45383</v>
      </c>
      <c r="U1630" s="10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</row>
    <row r="1631" spans="1:148" x14ac:dyDescent="0.15">
      <c r="A1631" s="41">
        <f t="shared" si="507"/>
        <v>45380</v>
      </c>
      <c r="B1631" s="15">
        <f t="shared" ca="1" si="491"/>
        <v>1065.9690239900001</v>
      </c>
      <c r="C1631" s="14">
        <f t="shared" si="492"/>
        <v>1000</v>
      </c>
      <c r="D1631" s="13">
        <f ca="1">IF(A1631&lt;$B$1,VLOOKUP(A1631,[1]DI!$A$4:$B$15000,2,FALSE),0)</f>
        <v>0</v>
      </c>
      <c r="E1631" s="14">
        <f t="shared" ca="1" si="493"/>
        <v>1</v>
      </c>
      <c r="F1631" s="14">
        <f ca="1">(TRUNC(PRODUCT($E$12:$E1630),16))</f>
        <v>1.4115977834695399</v>
      </c>
      <c r="G1631" s="14">
        <f t="shared" ca="1" si="494"/>
        <v>1.33762996239785</v>
      </c>
      <c r="H1631" s="14">
        <f t="shared" ca="1" si="495"/>
        <v>1.0552976700000001</v>
      </c>
      <c r="I1631" s="13">
        <f t="shared" si="508"/>
        <v>2.1000000000000001E-2</v>
      </c>
      <c r="J1631" s="33">
        <f t="shared" si="496"/>
        <v>45201</v>
      </c>
      <c r="K1631" s="2">
        <f t="shared" si="497"/>
        <v>121</v>
      </c>
      <c r="L1631" s="17">
        <f t="shared" si="498"/>
        <v>122</v>
      </c>
      <c r="M1631" s="12">
        <f t="shared" si="499"/>
        <v>1.0101121740000001</v>
      </c>
      <c r="N1631" s="12">
        <f t="shared" ca="1" si="500"/>
        <v>1.0659690239999999</v>
      </c>
      <c r="O1631" s="17">
        <f t="shared" si="501"/>
        <v>0</v>
      </c>
      <c r="P1631" s="14">
        <f t="shared" ca="1" si="502"/>
        <v>65.969023989999997</v>
      </c>
      <c r="Q1631" s="21">
        <f t="shared" si="506"/>
        <v>0</v>
      </c>
      <c r="R1631" s="14">
        <f t="shared" si="503"/>
        <v>0</v>
      </c>
      <c r="S1631" s="4" t="str">
        <f t="shared" si="504"/>
        <v>J=</v>
      </c>
      <c r="T1631" s="33">
        <f t="shared" si="505"/>
        <v>45383</v>
      </c>
      <c r="U1631" s="10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</row>
    <row r="1632" spans="1:148" x14ac:dyDescent="0.15">
      <c r="A1632" s="41">
        <f t="shared" si="507"/>
        <v>45381</v>
      </c>
      <c r="B1632" s="15">
        <f t="shared" ca="1" si="491"/>
        <v>1065.9690239900001</v>
      </c>
      <c r="C1632" s="14">
        <f t="shared" si="492"/>
        <v>1000</v>
      </c>
      <c r="D1632" s="13">
        <f ca="1">IF(A1632&lt;$B$1,VLOOKUP(A1632,[1]DI!$A$4:$B$15000,2,FALSE),0)</f>
        <v>0</v>
      </c>
      <c r="E1632" s="14">
        <f t="shared" ca="1" si="493"/>
        <v>1</v>
      </c>
      <c r="F1632" s="14">
        <f ca="1">(TRUNC(PRODUCT($E$12:$E1631),16))</f>
        <v>1.4115977834695399</v>
      </c>
      <c r="G1632" s="14">
        <f t="shared" ca="1" si="494"/>
        <v>1.33762996239785</v>
      </c>
      <c r="H1632" s="14">
        <f t="shared" ca="1" si="495"/>
        <v>1.0552976700000001</v>
      </c>
      <c r="I1632" s="13">
        <f t="shared" si="508"/>
        <v>2.1000000000000001E-2</v>
      </c>
      <c r="J1632" s="33">
        <f t="shared" si="496"/>
        <v>45201</v>
      </c>
      <c r="K1632" s="2">
        <f t="shared" si="497"/>
        <v>121</v>
      </c>
      <c r="L1632" s="17">
        <f t="shared" si="498"/>
        <v>122</v>
      </c>
      <c r="M1632" s="12">
        <f t="shared" si="499"/>
        <v>1.0101121740000001</v>
      </c>
      <c r="N1632" s="12">
        <f t="shared" ca="1" si="500"/>
        <v>1.0659690239999999</v>
      </c>
      <c r="O1632" s="17">
        <f t="shared" si="501"/>
        <v>0</v>
      </c>
      <c r="P1632" s="14">
        <f t="shared" ca="1" si="502"/>
        <v>65.969023989999997</v>
      </c>
      <c r="Q1632" s="21">
        <f t="shared" si="506"/>
        <v>0</v>
      </c>
      <c r="R1632" s="14">
        <f t="shared" si="503"/>
        <v>0</v>
      </c>
      <c r="S1632" s="4" t="str">
        <f t="shared" si="504"/>
        <v>J=</v>
      </c>
      <c r="T1632" s="33">
        <f t="shared" si="505"/>
        <v>45383</v>
      </c>
      <c r="U1632" s="10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</row>
    <row r="1633" spans="1:148" x14ac:dyDescent="0.15">
      <c r="A1633" s="41">
        <f t="shared" si="507"/>
        <v>45382</v>
      </c>
      <c r="B1633" s="15">
        <f t="shared" ca="1" si="491"/>
        <v>1065.9690239900001</v>
      </c>
      <c r="C1633" s="14">
        <f t="shared" si="492"/>
        <v>1000</v>
      </c>
      <c r="D1633" s="13">
        <f ca="1">IF(A1633&lt;$B$1,VLOOKUP(A1633,[1]DI!$A$4:$B$15000,2,FALSE),0)</f>
        <v>0</v>
      </c>
      <c r="E1633" s="14">
        <f t="shared" ca="1" si="493"/>
        <v>1</v>
      </c>
      <c r="F1633" s="14">
        <f ca="1">(TRUNC(PRODUCT($E$12:$E1632),16))</f>
        <v>1.4115977834695399</v>
      </c>
      <c r="G1633" s="14">
        <f t="shared" ca="1" si="494"/>
        <v>1.33762996239785</v>
      </c>
      <c r="H1633" s="14">
        <f t="shared" ca="1" si="495"/>
        <v>1.0552976700000001</v>
      </c>
      <c r="I1633" s="13">
        <f t="shared" si="508"/>
        <v>2.1000000000000001E-2</v>
      </c>
      <c r="J1633" s="33">
        <f t="shared" si="496"/>
        <v>45201</v>
      </c>
      <c r="K1633" s="2">
        <f t="shared" si="497"/>
        <v>121</v>
      </c>
      <c r="L1633" s="17">
        <f t="shared" si="498"/>
        <v>122</v>
      </c>
      <c r="M1633" s="12">
        <f t="shared" si="499"/>
        <v>1.0101121740000001</v>
      </c>
      <c r="N1633" s="12">
        <f t="shared" ca="1" si="500"/>
        <v>1.0659690239999999</v>
      </c>
      <c r="O1633" s="17">
        <f t="shared" si="501"/>
        <v>0</v>
      </c>
      <c r="P1633" s="14">
        <f t="shared" ca="1" si="502"/>
        <v>65.969023989999997</v>
      </c>
      <c r="Q1633" s="21">
        <f t="shared" si="506"/>
        <v>0</v>
      </c>
      <c r="R1633" s="14">
        <f t="shared" si="503"/>
        <v>0</v>
      </c>
      <c r="S1633" s="4" t="str">
        <f t="shared" si="504"/>
        <v>J=</v>
      </c>
      <c r="T1633" s="33">
        <f t="shared" si="505"/>
        <v>45383</v>
      </c>
      <c r="U1633" s="10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</row>
    <row r="1634" spans="1:148" x14ac:dyDescent="0.15">
      <c r="A1634" s="41">
        <f t="shared" si="507"/>
        <v>45383</v>
      </c>
      <c r="B1634" s="15">
        <f t="shared" ca="1" si="491"/>
        <v>1065.9690239900001</v>
      </c>
      <c r="C1634" s="14">
        <f t="shared" si="492"/>
        <v>1000</v>
      </c>
      <c r="D1634" s="13">
        <f ca="1">IF(A1634&lt;$B$1,VLOOKUP(A1634,[1]DI!$A$4:$B$15000,2,FALSE),0)</f>
        <v>0.1065</v>
      </c>
      <c r="E1634" s="14">
        <f t="shared" ca="1" si="493"/>
        <v>1.00040168</v>
      </c>
      <c r="F1634" s="14">
        <f ca="1">(TRUNC(PRODUCT($E$12:$E1633),16))</f>
        <v>1.4115977834695399</v>
      </c>
      <c r="G1634" s="14">
        <f t="shared" ca="1" si="494"/>
        <v>1.33762996239785</v>
      </c>
      <c r="H1634" s="14">
        <f t="shared" ca="1" si="495"/>
        <v>1.0552976700000001</v>
      </c>
      <c r="I1634" s="13">
        <f t="shared" si="508"/>
        <v>2.1000000000000001E-2</v>
      </c>
      <c r="J1634" s="33">
        <f t="shared" si="496"/>
        <v>45201</v>
      </c>
      <c r="K1634" s="2">
        <f t="shared" si="497"/>
        <v>122</v>
      </c>
      <c r="L1634" s="17">
        <f t="shared" si="498"/>
        <v>122</v>
      </c>
      <c r="M1634" s="12">
        <f t="shared" si="499"/>
        <v>1.0101121740000001</v>
      </c>
      <c r="N1634" s="12">
        <f t="shared" ca="1" si="500"/>
        <v>1.0659690239999999</v>
      </c>
      <c r="O1634" s="17">
        <f t="shared" si="501"/>
        <v>9</v>
      </c>
      <c r="P1634" s="14">
        <f t="shared" ca="1" si="502"/>
        <v>65.969023989999997</v>
      </c>
      <c r="Q1634" s="21">
        <f t="shared" si="506"/>
        <v>0</v>
      </c>
      <c r="R1634" s="14">
        <f t="shared" si="503"/>
        <v>0</v>
      </c>
      <c r="S1634" s="4" t="str">
        <f t="shared" si="504"/>
        <v>J=</v>
      </c>
      <c r="T1634" s="33">
        <f t="shared" si="505"/>
        <v>45383</v>
      </c>
      <c r="U1634" s="10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</row>
    <row r="1635" spans="1:148" x14ac:dyDescent="0.15">
      <c r="A1635" s="41">
        <f t="shared" si="507"/>
        <v>45384</v>
      </c>
      <c r="B1635" s="15">
        <f t="shared" ca="1" si="491"/>
        <v>1000.484187</v>
      </c>
      <c r="C1635" s="14">
        <f t="shared" si="492"/>
        <v>1000</v>
      </c>
      <c r="D1635" s="13">
        <f ca="1">IF(A1635&lt;$B$1,VLOOKUP(A1635,[1]DI!$A$4:$B$15000,2,FALSE),0)</f>
        <v>0.1065</v>
      </c>
      <c r="E1635" s="14">
        <f t="shared" ca="1" si="493"/>
        <v>1.00040168</v>
      </c>
      <c r="F1635" s="14">
        <f ca="1">(TRUNC(PRODUCT($E$12:$E1634),16))</f>
        <v>1.4121647940672</v>
      </c>
      <c r="G1635" s="14">
        <f t="shared" ca="1" si="494"/>
        <v>1.4115977834695399</v>
      </c>
      <c r="H1635" s="14">
        <f t="shared" ca="1" si="495"/>
        <v>1.00040168</v>
      </c>
      <c r="I1635" s="13">
        <f t="shared" si="508"/>
        <v>2.1000000000000001E-2</v>
      </c>
      <c r="J1635" s="33">
        <f t="shared" si="496"/>
        <v>45383</v>
      </c>
      <c r="K1635" s="2">
        <f t="shared" si="497"/>
        <v>1</v>
      </c>
      <c r="L1635" s="17">
        <f t="shared" si="498"/>
        <v>1</v>
      </c>
      <c r="M1635" s="12">
        <f t="shared" si="499"/>
        <v>1.0000824740000001</v>
      </c>
      <c r="N1635" s="12">
        <f t="shared" ca="1" si="500"/>
        <v>1.0004841870000001</v>
      </c>
      <c r="O1635" s="17">
        <f t="shared" si="501"/>
        <v>0</v>
      </c>
      <c r="P1635" s="14">
        <f t="shared" ca="1" si="502"/>
        <v>0.48418699999999998</v>
      </c>
      <c r="Q1635" s="21">
        <f t="shared" si="506"/>
        <v>0</v>
      </c>
      <c r="R1635" s="14">
        <f t="shared" si="503"/>
        <v>0</v>
      </c>
      <c r="S1635" s="4" t="str">
        <f t="shared" si="504"/>
        <v>A+J=</v>
      </c>
      <c r="T1635" s="33">
        <f t="shared" si="505"/>
        <v>45565</v>
      </c>
      <c r="U1635" s="10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</row>
    <row r="1636" spans="1:148" x14ac:dyDescent="0.15">
      <c r="A1636" s="41">
        <f t="shared" si="507"/>
        <v>45385</v>
      </c>
      <c r="B1636" s="15">
        <f t="shared" ca="1" si="491"/>
        <v>1000.96860699</v>
      </c>
      <c r="C1636" s="14">
        <f t="shared" si="492"/>
        <v>1000</v>
      </c>
      <c r="D1636" s="13">
        <f ca="1">IF(A1636&lt;$B$1,VLOOKUP(A1636,[1]DI!$A$4:$B$15000,2,FALSE),0)</f>
        <v>0.1065</v>
      </c>
      <c r="E1636" s="14">
        <f t="shared" ca="1" si="493"/>
        <v>1.00040168</v>
      </c>
      <c r="F1636" s="14">
        <f ca="1">(TRUNC(PRODUCT($E$12:$E1635),16))</f>
        <v>1.4127320324216801</v>
      </c>
      <c r="G1636" s="14">
        <f t="shared" ca="1" si="494"/>
        <v>1.4115977834695399</v>
      </c>
      <c r="H1636" s="14">
        <f t="shared" ca="1" si="495"/>
        <v>1.0008035200000001</v>
      </c>
      <c r="I1636" s="13">
        <f t="shared" si="508"/>
        <v>2.1000000000000001E-2</v>
      </c>
      <c r="J1636" s="33">
        <f t="shared" si="496"/>
        <v>45383</v>
      </c>
      <c r="K1636" s="2">
        <f t="shared" si="497"/>
        <v>2</v>
      </c>
      <c r="L1636" s="17">
        <f t="shared" si="498"/>
        <v>2</v>
      </c>
      <c r="M1636" s="12">
        <f t="shared" si="499"/>
        <v>1.0001649539999999</v>
      </c>
      <c r="N1636" s="12">
        <f t="shared" ca="1" si="500"/>
        <v>1.0009686069999999</v>
      </c>
      <c r="O1636" s="17">
        <f t="shared" si="501"/>
        <v>0</v>
      </c>
      <c r="P1636" s="14">
        <f t="shared" ca="1" si="502"/>
        <v>0.96860698999999995</v>
      </c>
      <c r="Q1636" s="21">
        <f t="shared" si="506"/>
        <v>0</v>
      </c>
      <c r="R1636" s="14">
        <f t="shared" si="503"/>
        <v>0</v>
      </c>
      <c r="S1636" s="4" t="str">
        <f t="shared" si="504"/>
        <v>A+J=</v>
      </c>
      <c r="T1636" s="33">
        <f t="shared" si="505"/>
        <v>45565</v>
      </c>
      <c r="U1636" s="10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</row>
    <row r="1637" spans="1:148" x14ac:dyDescent="0.15">
      <c r="A1637" s="41">
        <f t="shared" si="507"/>
        <v>45386</v>
      </c>
      <c r="B1637" s="15">
        <f t="shared" ca="1" si="491"/>
        <v>1001.45325999</v>
      </c>
      <c r="C1637" s="14">
        <f t="shared" si="492"/>
        <v>1000</v>
      </c>
      <c r="D1637" s="13">
        <f ca="1">IF(A1637&lt;$B$1,VLOOKUP(A1637,[1]DI!$A$4:$B$15000,2,FALSE),0)</f>
        <v>0.1065</v>
      </c>
      <c r="E1637" s="14">
        <f t="shared" ca="1" si="493"/>
        <v>1.00040168</v>
      </c>
      <c r="F1637" s="14">
        <f ca="1">(TRUNC(PRODUCT($E$12:$E1636),16))</f>
        <v>1.41329949862447</v>
      </c>
      <c r="G1637" s="14">
        <f t="shared" ca="1" si="494"/>
        <v>1.4115977834695399</v>
      </c>
      <c r="H1637" s="14">
        <f t="shared" ca="1" si="495"/>
        <v>1.0012055200000001</v>
      </c>
      <c r="I1637" s="13">
        <f t="shared" si="508"/>
        <v>2.1000000000000001E-2</v>
      </c>
      <c r="J1637" s="33">
        <f t="shared" si="496"/>
        <v>45383</v>
      </c>
      <c r="K1637" s="2">
        <f t="shared" si="497"/>
        <v>3</v>
      </c>
      <c r="L1637" s="17">
        <f t="shared" si="498"/>
        <v>3</v>
      </c>
      <c r="M1637" s="12">
        <f t="shared" si="499"/>
        <v>1.000247442</v>
      </c>
      <c r="N1637" s="12">
        <f t="shared" ca="1" si="500"/>
        <v>1.0014532599999999</v>
      </c>
      <c r="O1637" s="17">
        <f t="shared" si="501"/>
        <v>0</v>
      </c>
      <c r="P1637" s="14">
        <f t="shared" ca="1" si="502"/>
        <v>1.4532599900000001</v>
      </c>
      <c r="Q1637" s="21">
        <f t="shared" si="506"/>
        <v>0</v>
      </c>
      <c r="R1637" s="14">
        <f t="shared" si="503"/>
        <v>0</v>
      </c>
      <c r="S1637" s="4" t="str">
        <f t="shared" si="504"/>
        <v>A+J=</v>
      </c>
      <c r="T1637" s="33">
        <f t="shared" si="505"/>
        <v>45565</v>
      </c>
      <c r="U1637" s="10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</row>
    <row r="1638" spans="1:148" x14ac:dyDescent="0.15">
      <c r="A1638" s="41">
        <f t="shared" si="507"/>
        <v>45387</v>
      </c>
      <c r="B1638" s="15">
        <f t="shared" ca="1" si="491"/>
        <v>1001.938156</v>
      </c>
      <c r="C1638" s="14">
        <f t="shared" si="492"/>
        <v>1000</v>
      </c>
      <c r="D1638" s="13">
        <f ca="1">IF(A1638&lt;$B$1,VLOOKUP(A1638,[1]DI!$A$4:$B$15000,2,FALSE),0)</f>
        <v>0.1065</v>
      </c>
      <c r="E1638" s="14">
        <f t="shared" ca="1" si="493"/>
        <v>1.00040168</v>
      </c>
      <c r="F1638" s="14">
        <f ca="1">(TRUNC(PRODUCT($E$12:$E1637),16))</f>
        <v>1.4138671927670701</v>
      </c>
      <c r="G1638" s="14">
        <f t="shared" ca="1" si="494"/>
        <v>1.4115977834695399</v>
      </c>
      <c r="H1638" s="14">
        <f t="shared" ca="1" si="495"/>
        <v>1.0016076899999999</v>
      </c>
      <c r="I1638" s="13">
        <f t="shared" si="508"/>
        <v>2.1000000000000001E-2</v>
      </c>
      <c r="J1638" s="33">
        <f t="shared" si="496"/>
        <v>45383</v>
      </c>
      <c r="K1638" s="2">
        <f t="shared" si="497"/>
        <v>4</v>
      </c>
      <c r="L1638" s="17">
        <f t="shared" si="498"/>
        <v>4</v>
      </c>
      <c r="M1638" s="12">
        <f t="shared" si="499"/>
        <v>1.000329936</v>
      </c>
      <c r="N1638" s="12">
        <f t="shared" ca="1" si="500"/>
        <v>1.001938156</v>
      </c>
      <c r="O1638" s="17">
        <f t="shared" si="501"/>
        <v>0</v>
      </c>
      <c r="P1638" s="14">
        <f t="shared" ca="1" si="502"/>
        <v>1.938156</v>
      </c>
      <c r="Q1638" s="21">
        <f t="shared" si="506"/>
        <v>0</v>
      </c>
      <c r="R1638" s="14">
        <f t="shared" si="503"/>
        <v>0</v>
      </c>
      <c r="S1638" s="4" t="str">
        <f t="shared" si="504"/>
        <v>A+J=</v>
      </c>
      <c r="T1638" s="33">
        <f t="shared" si="505"/>
        <v>45565</v>
      </c>
      <c r="U1638" s="10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</row>
    <row r="1639" spans="1:148" x14ac:dyDescent="0.15">
      <c r="A1639" s="41">
        <f t="shared" si="507"/>
        <v>45388</v>
      </c>
      <c r="B1639" s="15">
        <f t="shared" ca="1" si="491"/>
        <v>1002.423276</v>
      </c>
      <c r="C1639" s="14">
        <f t="shared" si="492"/>
        <v>1000</v>
      </c>
      <c r="D1639" s="13">
        <f ca="1">IF(A1639&lt;$B$1,VLOOKUP(A1639,[1]DI!$A$4:$B$15000,2,FALSE),0)</f>
        <v>0</v>
      </c>
      <c r="E1639" s="14">
        <f t="shared" ca="1" si="493"/>
        <v>1</v>
      </c>
      <c r="F1639" s="14">
        <f ca="1">(TRUNC(PRODUCT($E$12:$E1638),16))</f>
        <v>1.4144351149410599</v>
      </c>
      <c r="G1639" s="14">
        <f t="shared" ca="1" si="494"/>
        <v>1.4115977834695399</v>
      </c>
      <c r="H1639" s="14">
        <f t="shared" ca="1" si="495"/>
        <v>1.00201001</v>
      </c>
      <c r="I1639" s="13">
        <f t="shared" si="508"/>
        <v>2.1000000000000001E-2</v>
      </c>
      <c r="J1639" s="33">
        <f t="shared" si="496"/>
        <v>45383</v>
      </c>
      <c r="K1639" s="2">
        <f t="shared" si="497"/>
        <v>4</v>
      </c>
      <c r="L1639" s="17">
        <f t="shared" si="498"/>
        <v>5</v>
      </c>
      <c r="M1639" s="12">
        <f t="shared" si="499"/>
        <v>1.000412437</v>
      </c>
      <c r="N1639" s="12">
        <f t="shared" ca="1" si="500"/>
        <v>1.002423276</v>
      </c>
      <c r="O1639" s="17">
        <f t="shared" si="501"/>
        <v>0</v>
      </c>
      <c r="P1639" s="14">
        <f t="shared" ca="1" si="502"/>
        <v>2.423276</v>
      </c>
      <c r="Q1639" s="21">
        <f t="shared" si="506"/>
        <v>0</v>
      </c>
      <c r="R1639" s="14">
        <f t="shared" si="503"/>
        <v>0</v>
      </c>
      <c r="S1639" s="4" t="str">
        <f t="shared" si="504"/>
        <v>A+J=</v>
      </c>
      <c r="T1639" s="33">
        <f t="shared" si="505"/>
        <v>45565</v>
      </c>
      <c r="U1639" s="10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</row>
    <row r="1640" spans="1:148" x14ac:dyDescent="0.15">
      <c r="A1640" s="41">
        <f t="shared" si="507"/>
        <v>45389</v>
      </c>
      <c r="B1640" s="15">
        <f t="shared" ca="1" si="491"/>
        <v>1002.423276</v>
      </c>
      <c r="C1640" s="14">
        <f t="shared" si="492"/>
        <v>1000</v>
      </c>
      <c r="D1640" s="13">
        <f ca="1">IF(A1640&lt;$B$1,VLOOKUP(A1640,[1]DI!$A$4:$B$15000,2,FALSE),0)</f>
        <v>0</v>
      </c>
      <c r="E1640" s="14">
        <f t="shared" ca="1" si="493"/>
        <v>1</v>
      </c>
      <c r="F1640" s="14">
        <f ca="1">(TRUNC(PRODUCT($E$12:$E1639),16))</f>
        <v>1.4144351149410599</v>
      </c>
      <c r="G1640" s="14">
        <f t="shared" ca="1" si="494"/>
        <v>1.4115977834695399</v>
      </c>
      <c r="H1640" s="14">
        <f t="shared" ca="1" si="495"/>
        <v>1.00201001</v>
      </c>
      <c r="I1640" s="13">
        <f t="shared" si="508"/>
        <v>2.1000000000000001E-2</v>
      </c>
      <c r="J1640" s="33">
        <f t="shared" si="496"/>
        <v>45383</v>
      </c>
      <c r="K1640" s="2">
        <f t="shared" si="497"/>
        <v>4</v>
      </c>
      <c r="L1640" s="17">
        <f t="shared" si="498"/>
        <v>5</v>
      </c>
      <c r="M1640" s="12">
        <f t="shared" si="499"/>
        <v>1.000412437</v>
      </c>
      <c r="N1640" s="12">
        <f t="shared" ca="1" si="500"/>
        <v>1.002423276</v>
      </c>
      <c r="O1640" s="17">
        <f t="shared" si="501"/>
        <v>0</v>
      </c>
      <c r="P1640" s="14">
        <f t="shared" ca="1" si="502"/>
        <v>2.423276</v>
      </c>
      <c r="Q1640" s="21">
        <f t="shared" si="506"/>
        <v>0</v>
      </c>
      <c r="R1640" s="14">
        <f t="shared" si="503"/>
        <v>0</v>
      </c>
      <c r="S1640" s="4" t="str">
        <f t="shared" si="504"/>
        <v>A+J=</v>
      </c>
      <c r="T1640" s="33">
        <f t="shared" si="505"/>
        <v>45565</v>
      </c>
      <c r="U1640" s="10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</row>
    <row r="1641" spans="1:148" x14ac:dyDescent="0.15">
      <c r="A1641" s="41">
        <f t="shared" si="507"/>
        <v>45390</v>
      </c>
      <c r="B1641" s="15">
        <f t="shared" ca="1" si="491"/>
        <v>1002.423276</v>
      </c>
      <c r="C1641" s="14">
        <f t="shared" si="492"/>
        <v>1000</v>
      </c>
      <c r="D1641" s="13">
        <f ca="1">IF(A1641&lt;$B$1,VLOOKUP(A1641,[1]DI!$A$4:$B$15000,2,FALSE),0)</f>
        <v>0.1065</v>
      </c>
      <c r="E1641" s="14">
        <f t="shared" ca="1" si="493"/>
        <v>1.00040168</v>
      </c>
      <c r="F1641" s="14">
        <f ca="1">(TRUNC(PRODUCT($E$12:$E1640),16))</f>
        <v>1.4144351149410599</v>
      </c>
      <c r="G1641" s="14">
        <f t="shared" ca="1" si="494"/>
        <v>1.4115977834695399</v>
      </c>
      <c r="H1641" s="14">
        <f t="shared" ca="1" si="495"/>
        <v>1.00201001</v>
      </c>
      <c r="I1641" s="13">
        <f t="shared" si="508"/>
        <v>2.1000000000000001E-2</v>
      </c>
      <c r="J1641" s="33">
        <f t="shared" si="496"/>
        <v>45383</v>
      </c>
      <c r="K1641" s="2">
        <f t="shared" si="497"/>
        <v>5</v>
      </c>
      <c r="L1641" s="17">
        <f t="shared" si="498"/>
        <v>5</v>
      </c>
      <c r="M1641" s="12">
        <f t="shared" si="499"/>
        <v>1.000412437</v>
      </c>
      <c r="N1641" s="12">
        <f t="shared" ca="1" si="500"/>
        <v>1.002423276</v>
      </c>
      <c r="O1641" s="17">
        <f t="shared" si="501"/>
        <v>0</v>
      </c>
      <c r="P1641" s="14">
        <f t="shared" ca="1" si="502"/>
        <v>2.423276</v>
      </c>
      <c r="Q1641" s="21">
        <f t="shared" si="506"/>
        <v>0</v>
      </c>
      <c r="R1641" s="14">
        <f t="shared" si="503"/>
        <v>0</v>
      </c>
      <c r="S1641" s="4" t="str">
        <f t="shared" si="504"/>
        <v>A+J=</v>
      </c>
      <c r="T1641" s="33">
        <f t="shared" si="505"/>
        <v>45565</v>
      </c>
      <c r="U1641" s="10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</row>
    <row r="1642" spans="1:148" x14ac:dyDescent="0.15">
      <c r="A1642" s="41">
        <f t="shared" si="507"/>
        <v>45391</v>
      </c>
      <c r="B1642" s="15">
        <f t="shared" ca="1" si="491"/>
        <v>1002.90863899</v>
      </c>
      <c r="C1642" s="14">
        <f t="shared" si="492"/>
        <v>1000</v>
      </c>
      <c r="D1642" s="13">
        <f ca="1">IF(A1642&lt;$B$1,VLOOKUP(A1642,[1]DI!$A$4:$B$15000,2,FALSE),0)</f>
        <v>0.1065</v>
      </c>
      <c r="E1642" s="14">
        <f t="shared" ca="1" si="493"/>
        <v>1.00040168</v>
      </c>
      <c r="F1642" s="14">
        <f ca="1">(TRUNC(PRODUCT($E$12:$E1641),16))</f>
        <v>1.41500326523803</v>
      </c>
      <c r="G1642" s="14">
        <f t="shared" ca="1" si="494"/>
        <v>1.4115977834695399</v>
      </c>
      <c r="H1642" s="14">
        <f t="shared" ca="1" si="495"/>
        <v>1.0024124999999999</v>
      </c>
      <c r="I1642" s="13">
        <f t="shared" si="508"/>
        <v>2.1000000000000001E-2</v>
      </c>
      <c r="J1642" s="33">
        <f t="shared" si="496"/>
        <v>45383</v>
      </c>
      <c r="K1642" s="2">
        <f t="shared" si="497"/>
        <v>6</v>
      </c>
      <c r="L1642" s="17">
        <f t="shared" si="498"/>
        <v>6</v>
      </c>
      <c r="M1642" s="12">
        <f t="shared" si="499"/>
        <v>1.000494945</v>
      </c>
      <c r="N1642" s="12">
        <f t="shared" ca="1" si="500"/>
        <v>1.0029086389999999</v>
      </c>
      <c r="O1642" s="17">
        <f t="shared" si="501"/>
        <v>0</v>
      </c>
      <c r="P1642" s="14">
        <f t="shared" ca="1" si="502"/>
        <v>2.90863899</v>
      </c>
      <c r="Q1642" s="21">
        <f t="shared" si="506"/>
        <v>0</v>
      </c>
      <c r="R1642" s="14">
        <f t="shared" si="503"/>
        <v>0</v>
      </c>
      <c r="S1642" s="4" t="str">
        <f t="shared" si="504"/>
        <v>A+J=</v>
      </c>
      <c r="T1642" s="33">
        <f t="shared" si="505"/>
        <v>45565</v>
      </c>
      <c r="U1642" s="10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</row>
    <row r="1643" spans="1:148" x14ac:dyDescent="0.15">
      <c r="A1643" s="41">
        <f t="shared" si="507"/>
        <v>45392</v>
      </c>
      <c r="B1643" s="15">
        <f t="shared" ca="1" si="491"/>
        <v>1003.394235</v>
      </c>
      <c r="C1643" s="14">
        <f t="shared" si="492"/>
        <v>1000</v>
      </c>
      <c r="D1643" s="13">
        <f ca="1">IF(A1643&lt;$B$1,VLOOKUP(A1643,[1]DI!$A$4:$B$15000,2,FALSE),0)</f>
        <v>0.1065</v>
      </c>
      <c r="E1643" s="14">
        <f t="shared" ca="1" si="493"/>
        <v>1.00040168</v>
      </c>
      <c r="F1643" s="14">
        <f ca="1">(TRUNC(PRODUCT($E$12:$E1642),16))</f>
        <v>1.41557164374961</v>
      </c>
      <c r="G1643" s="14">
        <f t="shared" ca="1" si="494"/>
        <v>1.4115977834695399</v>
      </c>
      <c r="H1643" s="14">
        <f t="shared" ca="1" si="495"/>
        <v>1.00281515</v>
      </c>
      <c r="I1643" s="13">
        <f t="shared" si="508"/>
        <v>2.1000000000000001E-2</v>
      </c>
      <c r="J1643" s="33">
        <f t="shared" si="496"/>
        <v>45383</v>
      </c>
      <c r="K1643" s="2">
        <f t="shared" si="497"/>
        <v>7</v>
      </c>
      <c r="L1643" s="17">
        <f t="shared" si="498"/>
        <v>7</v>
      </c>
      <c r="M1643" s="12">
        <f t="shared" si="499"/>
        <v>1.0005774590000001</v>
      </c>
      <c r="N1643" s="12">
        <f t="shared" ca="1" si="500"/>
        <v>1.003394235</v>
      </c>
      <c r="O1643" s="17">
        <f t="shared" si="501"/>
        <v>0</v>
      </c>
      <c r="P1643" s="14">
        <f t="shared" ca="1" si="502"/>
        <v>3.3942350000000001</v>
      </c>
      <c r="Q1643" s="21">
        <f t="shared" si="506"/>
        <v>0</v>
      </c>
      <c r="R1643" s="14">
        <f t="shared" si="503"/>
        <v>0</v>
      </c>
      <c r="S1643" s="4" t="str">
        <f t="shared" si="504"/>
        <v>A+J=</v>
      </c>
      <c r="T1643" s="33">
        <f t="shared" si="505"/>
        <v>45565</v>
      </c>
      <c r="U1643" s="10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</row>
    <row r="1644" spans="1:148" x14ac:dyDescent="0.15">
      <c r="A1644" s="41">
        <f t="shared" si="507"/>
        <v>45393</v>
      </c>
      <c r="B1644" s="15">
        <f t="shared" ca="1" si="491"/>
        <v>1003.8800649900001</v>
      </c>
      <c r="C1644" s="14">
        <f t="shared" si="492"/>
        <v>1000</v>
      </c>
      <c r="D1644" s="13">
        <f ca="1">IF(A1644&lt;$B$1,VLOOKUP(A1644,[1]DI!$A$4:$B$15000,2,FALSE),0)</f>
        <v>0.1065</v>
      </c>
      <c r="E1644" s="14">
        <f t="shared" ca="1" si="493"/>
        <v>1.00040168</v>
      </c>
      <c r="F1644" s="14">
        <f ca="1">(TRUNC(PRODUCT($E$12:$E1643),16))</f>
        <v>1.4161402505674801</v>
      </c>
      <c r="G1644" s="14">
        <f t="shared" ca="1" si="494"/>
        <v>1.4115977834695399</v>
      </c>
      <c r="H1644" s="14">
        <f t="shared" ca="1" si="495"/>
        <v>1.00321796</v>
      </c>
      <c r="I1644" s="13">
        <f t="shared" si="508"/>
        <v>2.1000000000000001E-2</v>
      </c>
      <c r="J1644" s="33">
        <f t="shared" si="496"/>
        <v>45383</v>
      </c>
      <c r="K1644" s="2">
        <f t="shared" si="497"/>
        <v>8</v>
      </c>
      <c r="L1644" s="17">
        <f t="shared" si="498"/>
        <v>8</v>
      </c>
      <c r="M1644" s="12">
        <f t="shared" si="499"/>
        <v>1.0006599810000001</v>
      </c>
      <c r="N1644" s="12">
        <f t="shared" ca="1" si="500"/>
        <v>1.0038800649999999</v>
      </c>
      <c r="O1644" s="17">
        <f t="shared" si="501"/>
        <v>0</v>
      </c>
      <c r="P1644" s="14">
        <f t="shared" ca="1" si="502"/>
        <v>3.8800649900000002</v>
      </c>
      <c r="Q1644" s="21">
        <f t="shared" si="506"/>
        <v>0</v>
      </c>
      <c r="R1644" s="14">
        <f t="shared" si="503"/>
        <v>0</v>
      </c>
      <c r="S1644" s="4" t="str">
        <f t="shared" si="504"/>
        <v>A+J=</v>
      </c>
      <c r="T1644" s="33">
        <f t="shared" si="505"/>
        <v>45565</v>
      </c>
      <c r="U1644" s="10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</row>
    <row r="1645" spans="1:148" x14ac:dyDescent="0.15">
      <c r="A1645" s="41">
        <f t="shared" si="507"/>
        <v>45394</v>
      </c>
      <c r="B1645" s="15">
        <f t="shared" ca="1" si="491"/>
        <v>1004.366128</v>
      </c>
      <c r="C1645" s="14">
        <f t="shared" si="492"/>
        <v>1000</v>
      </c>
      <c r="D1645" s="13">
        <f ca="1">IF(A1645&lt;$B$1,VLOOKUP(A1645,[1]DI!$A$4:$B$15000,2,FALSE),0)</f>
        <v>0.1065</v>
      </c>
      <c r="E1645" s="14">
        <f t="shared" ca="1" si="493"/>
        <v>1.00040168</v>
      </c>
      <c r="F1645" s="14">
        <f ca="1">(TRUNC(PRODUCT($E$12:$E1644),16))</f>
        <v>1.41670908578332</v>
      </c>
      <c r="G1645" s="14">
        <f t="shared" ca="1" si="494"/>
        <v>1.4115977834695399</v>
      </c>
      <c r="H1645" s="14">
        <f t="shared" ca="1" si="495"/>
        <v>1.0036209300000001</v>
      </c>
      <c r="I1645" s="13">
        <f t="shared" si="508"/>
        <v>2.1000000000000001E-2</v>
      </c>
      <c r="J1645" s="33">
        <f t="shared" si="496"/>
        <v>45383</v>
      </c>
      <c r="K1645" s="2">
        <f t="shared" si="497"/>
        <v>9</v>
      </c>
      <c r="L1645" s="17">
        <f t="shared" si="498"/>
        <v>9</v>
      </c>
      <c r="M1645" s="12">
        <f t="shared" si="499"/>
        <v>1.0007425089999999</v>
      </c>
      <c r="N1645" s="12">
        <f t="shared" ca="1" si="500"/>
        <v>1.004366128</v>
      </c>
      <c r="O1645" s="17">
        <f t="shared" si="501"/>
        <v>0</v>
      </c>
      <c r="P1645" s="14">
        <f t="shared" ca="1" si="502"/>
        <v>4.3661279999999998</v>
      </c>
      <c r="Q1645" s="21">
        <f t="shared" si="506"/>
        <v>0</v>
      </c>
      <c r="R1645" s="14">
        <f t="shared" si="503"/>
        <v>0</v>
      </c>
      <c r="S1645" s="4" t="str">
        <f t="shared" si="504"/>
        <v>A+J=</v>
      </c>
      <c r="T1645" s="33">
        <f t="shared" si="505"/>
        <v>45565</v>
      </c>
      <c r="U1645" s="10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</row>
    <row r="1646" spans="1:148" x14ac:dyDescent="0.15">
      <c r="A1646" s="41">
        <f t="shared" si="507"/>
        <v>45395</v>
      </c>
      <c r="B1646" s="15">
        <f t="shared" ca="1" si="491"/>
        <v>1004.852434</v>
      </c>
      <c r="C1646" s="14">
        <f t="shared" si="492"/>
        <v>1000</v>
      </c>
      <c r="D1646" s="13">
        <f ca="1">IF(A1646&lt;$B$1,VLOOKUP(A1646,[1]DI!$A$4:$B$15000,2,FALSE),0)</f>
        <v>0</v>
      </c>
      <c r="E1646" s="14">
        <f t="shared" ca="1" si="493"/>
        <v>1</v>
      </c>
      <c r="F1646" s="14">
        <f ca="1">(TRUNC(PRODUCT($E$12:$E1645),16))</f>
        <v>1.4172781494889</v>
      </c>
      <c r="G1646" s="14">
        <f t="shared" ca="1" si="494"/>
        <v>1.4115977834695399</v>
      </c>
      <c r="H1646" s="14">
        <f t="shared" ca="1" si="495"/>
        <v>1.00402407</v>
      </c>
      <c r="I1646" s="13">
        <f t="shared" si="508"/>
        <v>2.1000000000000001E-2</v>
      </c>
      <c r="J1646" s="33">
        <f t="shared" si="496"/>
        <v>45383</v>
      </c>
      <c r="K1646" s="2">
        <f t="shared" si="497"/>
        <v>9</v>
      </c>
      <c r="L1646" s="17">
        <f t="shared" si="498"/>
        <v>10</v>
      </c>
      <c r="M1646" s="12">
        <f t="shared" si="499"/>
        <v>1.0008250439999999</v>
      </c>
      <c r="N1646" s="12">
        <f t="shared" ca="1" si="500"/>
        <v>1.004852434</v>
      </c>
      <c r="O1646" s="17">
        <f t="shared" si="501"/>
        <v>0</v>
      </c>
      <c r="P1646" s="14">
        <f t="shared" ca="1" si="502"/>
        <v>4.8524339999999997</v>
      </c>
      <c r="Q1646" s="21">
        <f t="shared" si="506"/>
        <v>0</v>
      </c>
      <c r="R1646" s="14">
        <f t="shared" si="503"/>
        <v>0</v>
      </c>
      <c r="S1646" s="4" t="str">
        <f t="shared" si="504"/>
        <v>A+J=</v>
      </c>
      <c r="T1646" s="33">
        <f t="shared" si="505"/>
        <v>45565</v>
      </c>
      <c r="U1646" s="10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</row>
    <row r="1647" spans="1:148" x14ac:dyDescent="0.15">
      <c r="A1647" s="41">
        <f t="shared" si="507"/>
        <v>45396</v>
      </c>
      <c r="B1647" s="15">
        <f t="shared" ca="1" si="491"/>
        <v>1004.852434</v>
      </c>
      <c r="C1647" s="14">
        <f t="shared" si="492"/>
        <v>1000</v>
      </c>
      <c r="D1647" s="13">
        <f ca="1">IF(A1647&lt;$B$1,VLOOKUP(A1647,[1]DI!$A$4:$B$15000,2,FALSE),0)</f>
        <v>0</v>
      </c>
      <c r="E1647" s="14">
        <f t="shared" ca="1" si="493"/>
        <v>1</v>
      </c>
      <c r="F1647" s="14">
        <f ca="1">(TRUNC(PRODUCT($E$12:$E1646),16))</f>
        <v>1.4172781494889</v>
      </c>
      <c r="G1647" s="14">
        <f t="shared" ca="1" si="494"/>
        <v>1.4115977834695399</v>
      </c>
      <c r="H1647" s="14">
        <f t="shared" ca="1" si="495"/>
        <v>1.00402407</v>
      </c>
      <c r="I1647" s="13">
        <f t="shared" si="508"/>
        <v>2.1000000000000001E-2</v>
      </c>
      <c r="J1647" s="33">
        <f t="shared" si="496"/>
        <v>45383</v>
      </c>
      <c r="K1647" s="2">
        <f t="shared" si="497"/>
        <v>9</v>
      </c>
      <c r="L1647" s="17">
        <f t="shared" si="498"/>
        <v>10</v>
      </c>
      <c r="M1647" s="12">
        <f t="shared" si="499"/>
        <v>1.0008250439999999</v>
      </c>
      <c r="N1647" s="12">
        <f t="shared" ca="1" si="500"/>
        <v>1.004852434</v>
      </c>
      <c r="O1647" s="17">
        <f t="shared" si="501"/>
        <v>0</v>
      </c>
      <c r="P1647" s="14">
        <f t="shared" ca="1" si="502"/>
        <v>4.8524339999999997</v>
      </c>
      <c r="Q1647" s="21">
        <f t="shared" si="506"/>
        <v>0</v>
      </c>
      <c r="R1647" s="14">
        <f t="shared" si="503"/>
        <v>0</v>
      </c>
      <c r="S1647" s="4" t="str">
        <f t="shared" si="504"/>
        <v>A+J=</v>
      </c>
      <c r="T1647" s="33">
        <f t="shared" si="505"/>
        <v>45565</v>
      </c>
      <c r="U1647" s="10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</row>
    <row r="1648" spans="1:148" x14ac:dyDescent="0.15">
      <c r="A1648" s="41">
        <f t="shared" si="507"/>
        <v>45397</v>
      </c>
      <c r="B1648" s="15">
        <f t="shared" ca="1" si="491"/>
        <v>1004.852434</v>
      </c>
      <c r="C1648" s="14">
        <f t="shared" si="492"/>
        <v>1000</v>
      </c>
      <c r="D1648" s="13">
        <f ca="1">IF(A1648&lt;$B$1,VLOOKUP(A1648,[1]DI!$A$4:$B$15000,2,FALSE),0)</f>
        <v>0.1065</v>
      </c>
      <c r="E1648" s="14">
        <f t="shared" ca="1" si="493"/>
        <v>1.00040168</v>
      </c>
      <c r="F1648" s="14">
        <f ca="1">(TRUNC(PRODUCT($E$12:$E1647),16))</f>
        <v>1.4172781494889</v>
      </c>
      <c r="G1648" s="14">
        <f t="shared" ca="1" si="494"/>
        <v>1.4115977834695399</v>
      </c>
      <c r="H1648" s="14">
        <f t="shared" ca="1" si="495"/>
        <v>1.00402407</v>
      </c>
      <c r="I1648" s="13">
        <f t="shared" si="508"/>
        <v>2.1000000000000001E-2</v>
      </c>
      <c r="J1648" s="33">
        <f t="shared" si="496"/>
        <v>45383</v>
      </c>
      <c r="K1648" s="2">
        <f t="shared" si="497"/>
        <v>10</v>
      </c>
      <c r="L1648" s="17">
        <f t="shared" si="498"/>
        <v>10</v>
      </c>
      <c r="M1648" s="12">
        <f t="shared" si="499"/>
        <v>1.0008250439999999</v>
      </c>
      <c r="N1648" s="12">
        <f t="shared" ca="1" si="500"/>
        <v>1.004852434</v>
      </c>
      <c r="O1648" s="17">
        <f t="shared" si="501"/>
        <v>0</v>
      </c>
      <c r="P1648" s="14">
        <f t="shared" ca="1" si="502"/>
        <v>4.8524339999999997</v>
      </c>
      <c r="Q1648" s="21">
        <f t="shared" si="506"/>
        <v>0</v>
      </c>
      <c r="R1648" s="14">
        <f t="shared" si="503"/>
        <v>0</v>
      </c>
      <c r="S1648" s="4" t="str">
        <f t="shared" si="504"/>
        <v>A+J=</v>
      </c>
      <c r="T1648" s="33">
        <f t="shared" si="505"/>
        <v>45565</v>
      </c>
      <c r="U1648" s="10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</row>
    <row r="1649" spans="1:148" x14ac:dyDescent="0.15">
      <c r="A1649" s="41">
        <f t="shared" si="507"/>
        <v>45398</v>
      </c>
      <c r="B1649" s="15">
        <f t="shared" ca="1" si="491"/>
        <v>1005.33896399</v>
      </c>
      <c r="C1649" s="14">
        <f t="shared" si="492"/>
        <v>1000</v>
      </c>
      <c r="D1649" s="13">
        <f ca="1">IF(A1649&lt;$B$1,VLOOKUP(A1649,[1]DI!$A$4:$B$15000,2,FALSE),0)</f>
        <v>0.1065</v>
      </c>
      <c r="E1649" s="14">
        <f t="shared" ca="1" si="493"/>
        <v>1.00040168</v>
      </c>
      <c r="F1649" s="14">
        <f ca="1">(TRUNC(PRODUCT($E$12:$E1648),16))</f>
        <v>1.4178474417759901</v>
      </c>
      <c r="G1649" s="14">
        <f t="shared" ca="1" si="494"/>
        <v>1.4115977834695399</v>
      </c>
      <c r="H1649" s="14">
        <f t="shared" ca="1" si="495"/>
        <v>1.00442736</v>
      </c>
      <c r="I1649" s="13">
        <f t="shared" si="508"/>
        <v>2.1000000000000001E-2</v>
      </c>
      <c r="J1649" s="33">
        <f t="shared" si="496"/>
        <v>45383</v>
      </c>
      <c r="K1649" s="2">
        <f t="shared" si="497"/>
        <v>11</v>
      </c>
      <c r="L1649" s="17">
        <f t="shared" si="498"/>
        <v>11</v>
      </c>
      <c r="M1649" s="12">
        <f t="shared" si="499"/>
        <v>1.0009075860000001</v>
      </c>
      <c r="N1649" s="12">
        <f t="shared" ca="1" si="500"/>
        <v>1.0053389639999999</v>
      </c>
      <c r="O1649" s="17">
        <f t="shared" si="501"/>
        <v>0</v>
      </c>
      <c r="P1649" s="14">
        <f t="shared" ca="1" si="502"/>
        <v>5.3389639899999999</v>
      </c>
      <c r="Q1649" s="21">
        <f t="shared" si="506"/>
        <v>0</v>
      </c>
      <c r="R1649" s="14">
        <f t="shared" si="503"/>
        <v>0</v>
      </c>
      <c r="S1649" s="4" t="str">
        <f t="shared" si="504"/>
        <v>A+J=</v>
      </c>
      <c r="T1649" s="33">
        <f t="shared" si="505"/>
        <v>45565</v>
      </c>
      <c r="U1649" s="10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</row>
    <row r="1650" spans="1:148" x14ac:dyDescent="0.15">
      <c r="A1650" s="41">
        <f t="shared" si="507"/>
        <v>45399</v>
      </c>
      <c r="B1650" s="15">
        <f t="shared" ca="1" si="491"/>
        <v>1005.82573799</v>
      </c>
      <c r="C1650" s="14">
        <f t="shared" si="492"/>
        <v>1000</v>
      </c>
      <c r="D1650" s="13">
        <f ca="1">IF(A1650&lt;$B$1,VLOOKUP(A1650,[1]DI!$A$4:$B$15000,2,FALSE),0)</f>
        <v>0.1065</v>
      </c>
      <c r="E1650" s="14">
        <f t="shared" ca="1" si="493"/>
        <v>1.00040168</v>
      </c>
      <c r="F1650" s="14">
        <f ca="1">(TRUNC(PRODUCT($E$12:$E1649),16))</f>
        <v>1.4184169627364001</v>
      </c>
      <c r="G1650" s="14">
        <f t="shared" ca="1" si="494"/>
        <v>1.4115977834695399</v>
      </c>
      <c r="H1650" s="14">
        <f t="shared" ca="1" si="495"/>
        <v>1.00483082</v>
      </c>
      <c r="I1650" s="13">
        <f t="shared" si="508"/>
        <v>2.1000000000000001E-2</v>
      </c>
      <c r="J1650" s="33">
        <f t="shared" si="496"/>
        <v>45383</v>
      </c>
      <c r="K1650" s="2">
        <f t="shared" si="497"/>
        <v>12</v>
      </c>
      <c r="L1650" s="17">
        <f t="shared" si="498"/>
        <v>12</v>
      </c>
      <c r="M1650" s="12">
        <f t="shared" si="499"/>
        <v>1.0009901349999999</v>
      </c>
      <c r="N1650" s="12">
        <f t="shared" ca="1" si="500"/>
        <v>1.005825738</v>
      </c>
      <c r="O1650" s="17">
        <f t="shared" si="501"/>
        <v>0</v>
      </c>
      <c r="P1650" s="14">
        <f t="shared" ca="1" si="502"/>
        <v>5.8257379900000004</v>
      </c>
      <c r="Q1650" s="21">
        <f t="shared" si="506"/>
        <v>0</v>
      </c>
      <c r="R1650" s="14">
        <f t="shared" si="503"/>
        <v>0</v>
      </c>
      <c r="S1650" s="4" t="str">
        <f t="shared" si="504"/>
        <v>A+J=</v>
      </c>
      <c r="T1650" s="33">
        <f t="shared" si="505"/>
        <v>45565</v>
      </c>
      <c r="U1650" s="10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</row>
    <row r="1651" spans="1:148" x14ac:dyDescent="0.15">
      <c r="A1651" s="41">
        <f t="shared" si="507"/>
        <v>45400</v>
      </c>
      <c r="B1651" s="15">
        <f t="shared" ca="1" si="491"/>
        <v>1006.3127449999999</v>
      </c>
      <c r="C1651" s="14">
        <f t="shared" si="492"/>
        <v>1000</v>
      </c>
      <c r="D1651" s="13">
        <f ca="1">IF(A1651&lt;$B$1,VLOOKUP(A1651,[1]DI!$A$4:$B$15000,2,FALSE),0)</f>
        <v>0.1065</v>
      </c>
      <c r="E1651" s="14">
        <f t="shared" ca="1" si="493"/>
        <v>1.00040168</v>
      </c>
      <c r="F1651" s="14">
        <f ca="1">(TRUNC(PRODUCT($E$12:$E1650),16))</f>
        <v>1.4189867124619899</v>
      </c>
      <c r="G1651" s="14">
        <f t="shared" ca="1" si="494"/>
        <v>1.4115977834695399</v>
      </c>
      <c r="H1651" s="14">
        <f t="shared" ca="1" si="495"/>
        <v>1.00523444</v>
      </c>
      <c r="I1651" s="13">
        <f t="shared" si="508"/>
        <v>2.1000000000000001E-2</v>
      </c>
      <c r="J1651" s="33">
        <f t="shared" si="496"/>
        <v>45383</v>
      </c>
      <c r="K1651" s="2">
        <f t="shared" si="497"/>
        <v>13</v>
      </c>
      <c r="L1651" s="17">
        <f t="shared" si="498"/>
        <v>13</v>
      </c>
      <c r="M1651" s="12">
        <f t="shared" si="499"/>
        <v>1.00107269</v>
      </c>
      <c r="N1651" s="12">
        <f t="shared" ca="1" si="500"/>
        <v>1.006312745</v>
      </c>
      <c r="O1651" s="17">
        <f t="shared" si="501"/>
        <v>0</v>
      </c>
      <c r="P1651" s="14">
        <f t="shared" ca="1" si="502"/>
        <v>6.3127449999999996</v>
      </c>
      <c r="Q1651" s="21">
        <f t="shared" si="506"/>
        <v>0</v>
      </c>
      <c r="R1651" s="14">
        <f t="shared" si="503"/>
        <v>0</v>
      </c>
      <c r="S1651" s="4" t="str">
        <f t="shared" si="504"/>
        <v>A+J=</v>
      </c>
      <c r="T1651" s="33">
        <f t="shared" si="505"/>
        <v>45565</v>
      </c>
      <c r="U1651" s="10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</row>
    <row r="1652" spans="1:148" x14ac:dyDescent="0.15">
      <c r="A1652" s="41">
        <f t="shared" si="507"/>
        <v>45401</v>
      </c>
      <c r="B1652" s="15">
        <f t="shared" ca="1" si="491"/>
        <v>1006.799996</v>
      </c>
      <c r="C1652" s="14">
        <f t="shared" si="492"/>
        <v>1000</v>
      </c>
      <c r="D1652" s="13">
        <f ca="1">IF(A1652&lt;$B$1,VLOOKUP(A1652,[1]DI!$A$4:$B$15000,2,FALSE),0)</f>
        <v>0.1065</v>
      </c>
      <c r="E1652" s="14">
        <f t="shared" ca="1" si="493"/>
        <v>1.00040168</v>
      </c>
      <c r="F1652" s="14">
        <f ca="1">(TRUNC(PRODUCT($E$12:$E1651),16))</f>
        <v>1.41955669104465</v>
      </c>
      <c r="G1652" s="14">
        <f t="shared" ca="1" si="494"/>
        <v>1.4115977834695399</v>
      </c>
      <c r="H1652" s="14">
        <f t="shared" ca="1" si="495"/>
        <v>1.00563823</v>
      </c>
      <c r="I1652" s="13">
        <f t="shared" si="508"/>
        <v>2.1000000000000001E-2</v>
      </c>
      <c r="J1652" s="33">
        <f t="shared" si="496"/>
        <v>45383</v>
      </c>
      <c r="K1652" s="2">
        <f t="shared" si="497"/>
        <v>14</v>
      </c>
      <c r="L1652" s="17">
        <f t="shared" si="498"/>
        <v>14</v>
      </c>
      <c r="M1652" s="12">
        <f t="shared" si="499"/>
        <v>1.001155252</v>
      </c>
      <c r="N1652" s="12">
        <f t="shared" ca="1" si="500"/>
        <v>1.006799996</v>
      </c>
      <c r="O1652" s="17">
        <f t="shared" si="501"/>
        <v>0</v>
      </c>
      <c r="P1652" s="14">
        <f t="shared" ca="1" si="502"/>
        <v>6.7999960000000002</v>
      </c>
      <c r="Q1652" s="21">
        <f t="shared" si="506"/>
        <v>0</v>
      </c>
      <c r="R1652" s="14">
        <f t="shared" si="503"/>
        <v>0</v>
      </c>
      <c r="S1652" s="4" t="str">
        <f t="shared" si="504"/>
        <v>A+J=</v>
      </c>
      <c r="T1652" s="33">
        <f t="shared" si="505"/>
        <v>45565</v>
      </c>
      <c r="U1652" s="10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</row>
    <row r="1653" spans="1:148" x14ac:dyDescent="0.15">
      <c r="A1653" s="41">
        <f t="shared" si="507"/>
        <v>45402</v>
      </c>
      <c r="B1653" s="15">
        <f t="shared" ca="1" si="491"/>
        <v>1007.28747</v>
      </c>
      <c r="C1653" s="14">
        <f t="shared" si="492"/>
        <v>1000</v>
      </c>
      <c r="D1653" s="13">
        <f ca="1">IF(A1653&lt;$B$1,VLOOKUP(A1653,[1]DI!$A$4:$B$15000,2,FALSE),0)</f>
        <v>0</v>
      </c>
      <c r="E1653" s="14">
        <f t="shared" ca="1" si="493"/>
        <v>1</v>
      </c>
      <c r="F1653" s="14">
        <f ca="1">(TRUNC(PRODUCT($E$12:$E1652),16))</f>
        <v>1.42012689857631</v>
      </c>
      <c r="G1653" s="14">
        <f t="shared" ca="1" si="494"/>
        <v>1.4115977834695399</v>
      </c>
      <c r="H1653" s="14">
        <f t="shared" ca="1" si="495"/>
        <v>1.00604217</v>
      </c>
      <c r="I1653" s="13">
        <f t="shared" si="508"/>
        <v>2.1000000000000001E-2</v>
      </c>
      <c r="J1653" s="33">
        <f t="shared" si="496"/>
        <v>45383</v>
      </c>
      <c r="K1653" s="2">
        <f t="shared" si="497"/>
        <v>14</v>
      </c>
      <c r="L1653" s="17">
        <f t="shared" si="498"/>
        <v>15</v>
      </c>
      <c r="M1653" s="12">
        <f t="shared" si="499"/>
        <v>1.0012378209999999</v>
      </c>
      <c r="N1653" s="12">
        <f t="shared" ca="1" si="500"/>
        <v>1.0072874700000001</v>
      </c>
      <c r="O1653" s="17">
        <f t="shared" si="501"/>
        <v>0</v>
      </c>
      <c r="P1653" s="14">
        <f t="shared" ca="1" si="502"/>
        <v>7.2874699999999999</v>
      </c>
      <c r="Q1653" s="21">
        <f t="shared" si="506"/>
        <v>0</v>
      </c>
      <c r="R1653" s="14">
        <f t="shared" si="503"/>
        <v>0</v>
      </c>
      <c r="S1653" s="4" t="str">
        <f t="shared" si="504"/>
        <v>A+J=</v>
      </c>
      <c r="T1653" s="33">
        <f t="shared" si="505"/>
        <v>45565</v>
      </c>
      <c r="U1653" s="10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</row>
    <row r="1654" spans="1:148" x14ac:dyDescent="0.15">
      <c r="A1654" s="41">
        <f t="shared" si="507"/>
        <v>45403</v>
      </c>
      <c r="B1654" s="15">
        <f t="shared" ca="1" si="491"/>
        <v>1007.28747</v>
      </c>
      <c r="C1654" s="14">
        <f t="shared" si="492"/>
        <v>1000</v>
      </c>
      <c r="D1654" s="13">
        <f ca="1">IF(A1654&lt;$B$1,VLOOKUP(A1654,[1]DI!$A$4:$B$15000,2,FALSE),0)</f>
        <v>0</v>
      </c>
      <c r="E1654" s="14">
        <f t="shared" ca="1" si="493"/>
        <v>1</v>
      </c>
      <c r="F1654" s="14">
        <f ca="1">(TRUNC(PRODUCT($E$12:$E1653),16))</f>
        <v>1.42012689857631</v>
      </c>
      <c r="G1654" s="14">
        <f t="shared" ca="1" si="494"/>
        <v>1.4115977834695399</v>
      </c>
      <c r="H1654" s="14">
        <f t="shared" ca="1" si="495"/>
        <v>1.00604217</v>
      </c>
      <c r="I1654" s="13">
        <f t="shared" si="508"/>
        <v>2.1000000000000001E-2</v>
      </c>
      <c r="J1654" s="33">
        <f t="shared" si="496"/>
        <v>45383</v>
      </c>
      <c r="K1654" s="2">
        <f t="shared" si="497"/>
        <v>14</v>
      </c>
      <c r="L1654" s="17">
        <f t="shared" si="498"/>
        <v>15</v>
      </c>
      <c r="M1654" s="12">
        <f t="shared" si="499"/>
        <v>1.0012378209999999</v>
      </c>
      <c r="N1654" s="12">
        <f t="shared" ca="1" si="500"/>
        <v>1.0072874700000001</v>
      </c>
      <c r="O1654" s="17">
        <f t="shared" si="501"/>
        <v>0</v>
      </c>
      <c r="P1654" s="14">
        <f t="shared" ca="1" si="502"/>
        <v>7.2874699999999999</v>
      </c>
      <c r="Q1654" s="21">
        <f t="shared" si="506"/>
        <v>0</v>
      </c>
      <c r="R1654" s="14">
        <f t="shared" si="503"/>
        <v>0</v>
      </c>
      <c r="S1654" s="4" t="str">
        <f t="shared" si="504"/>
        <v>A+J=</v>
      </c>
      <c r="T1654" s="33">
        <f t="shared" si="505"/>
        <v>45565</v>
      </c>
      <c r="U1654" s="10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</row>
    <row r="1655" spans="1:148" x14ac:dyDescent="0.15">
      <c r="A1655" s="41">
        <f t="shared" si="507"/>
        <v>45404</v>
      </c>
      <c r="B1655" s="15">
        <f t="shared" ca="1" si="491"/>
        <v>1007.28747</v>
      </c>
      <c r="C1655" s="14">
        <f t="shared" si="492"/>
        <v>1000</v>
      </c>
      <c r="D1655" s="13">
        <f ca="1">IF(A1655&lt;$B$1,VLOOKUP(A1655,[1]DI!$A$4:$B$15000,2,FALSE),0)</f>
        <v>0.1065</v>
      </c>
      <c r="E1655" s="14">
        <f t="shared" ca="1" si="493"/>
        <v>1.00040168</v>
      </c>
      <c r="F1655" s="14">
        <f ca="1">(TRUNC(PRODUCT($E$12:$E1654),16))</f>
        <v>1.42012689857631</v>
      </c>
      <c r="G1655" s="14">
        <f t="shared" ca="1" si="494"/>
        <v>1.4115977834695399</v>
      </c>
      <c r="H1655" s="14">
        <f t="shared" ca="1" si="495"/>
        <v>1.00604217</v>
      </c>
      <c r="I1655" s="13">
        <f t="shared" si="508"/>
        <v>2.1000000000000001E-2</v>
      </c>
      <c r="J1655" s="33">
        <f t="shared" si="496"/>
        <v>45383</v>
      </c>
      <c r="K1655" s="2">
        <f t="shared" si="497"/>
        <v>15</v>
      </c>
      <c r="L1655" s="17">
        <f t="shared" si="498"/>
        <v>15</v>
      </c>
      <c r="M1655" s="12">
        <f t="shared" si="499"/>
        <v>1.0012378209999999</v>
      </c>
      <c r="N1655" s="12">
        <f t="shared" ca="1" si="500"/>
        <v>1.0072874700000001</v>
      </c>
      <c r="O1655" s="17">
        <f t="shared" si="501"/>
        <v>0</v>
      </c>
      <c r="P1655" s="14">
        <f t="shared" ca="1" si="502"/>
        <v>7.2874699999999999</v>
      </c>
      <c r="Q1655" s="21">
        <f t="shared" si="506"/>
        <v>0</v>
      </c>
      <c r="R1655" s="14">
        <f t="shared" si="503"/>
        <v>0</v>
      </c>
      <c r="S1655" s="4" t="str">
        <f t="shared" si="504"/>
        <v>A+J=</v>
      </c>
      <c r="T1655" s="33">
        <f t="shared" si="505"/>
        <v>45565</v>
      </c>
      <c r="U1655" s="10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</row>
    <row r="1656" spans="1:148" x14ac:dyDescent="0.15">
      <c r="A1656" s="41">
        <f t="shared" si="507"/>
        <v>45405</v>
      </c>
      <c r="B1656" s="15">
        <f t="shared" ca="1" si="491"/>
        <v>1007.7751889899999</v>
      </c>
      <c r="C1656" s="14">
        <f t="shared" si="492"/>
        <v>1000</v>
      </c>
      <c r="D1656" s="13">
        <f ca="1">IF(A1656&lt;$B$1,VLOOKUP(A1656,[1]DI!$A$4:$B$15000,2,FALSE),0)</f>
        <v>0.1065</v>
      </c>
      <c r="E1656" s="14">
        <f t="shared" ca="1" si="493"/>
        <v>1.00040168</v>
      </c>
      <c r="F1656" s="14">
        <f ca="1">(TRUNC(PRODUCT($E$12:$E1655),16))</f>
        <v>1.42069733514893</v>
      </c>
      <c r="G1656" s="14">
        <f t="shared" ca="1" si="494"/>
        <v>1.4115977834695399</v>
      </c>
      <c r="H1656" s="14">
        <f t="shared" ca="1" si="495"/>
        <v>1.00644628</v>
      </c>
      <c r="I1656" s="13">
        <f t="shared" si="508"/>
        <v>2.1000000000000001E-2</v>
      </c>
      <c r="J1656" s="33">
        <f t="shared" si="496"/>
        <v>45383</v>
      </c>
      <c r="K1656" s="2">
        <f t="shared" si="497"/>
        <v>16</v>
      </c>
      <c r="L1656" s="17">
        <f t="shared" si="498"/>
        <v>16</v>
      </c>
      <c r="M1656" s="12">
        <f t="shared" si="499"/>
        <v>1.001320397</v>
      </c>
      <c r="N1656" s="12">
        <f t="shared" ca="1" si="500"/>
        <v>1.007775189</v>
      </c>
      <c r="O1656" s="17">
        <f t="shared" si="501"/>
        <v>0</v>
      </c>
      <c r="P1656" s="14">
        <f t="shared" ca="1" si="502"/>
        <v>7.7751889900000002</v>
      </c>
      <c r="Q1656" s="21">
        <f t="shared" si="506"/>
        <v>0</v>
      </c>
      <c r="R1656" s="14">
        <f t="shared" si="503"/>
        <v>0</v>
      </c>
      <c r="S1656" s="4" t="str">
        <f t="shared" si="504"/>
        <v>A+J=</v>
      </c>
      <c r="T1656" s="33">
        <f t="shared" si="505"/>
        <v>45565</v>
      </c>
      <c r="U1656" s="10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</row>
    <row r="1657" spans="1:148" x14ac:dyDescent="0.15">
      <c r="A1657" s="41">
        <f t="shared" si="507"/>
        <v>45406</v>
      </c>
      <c r="B1657" s="15">
        <f t="shared" ca="1" si="491"/>
        <v>1008.263141</v>
      </c>
      <c r="C1657" s="14">
        <f t="shared" si="492"/>
        <v>1000</v>
      </c>
      <c r="D1657" s="13">
        <f ca="1">IF(A1657&lt;$B$1,VLOOKUP(A1657,[1]DI!$A$4:$B$15000,2,FALSE),0)</f>
        <v>0.1065</v>
      </c>
      <c r="E1657" s="14">
        <f t="shared" ca="1" si="493"/>
        <v>1.00040168</v>
      </c>
      <c r="F1657" s="14">
        <f ca="1">(TRUNC(PRODUCT($E$12:$E1656),16))</f>
        <v>1.42126800085451</v>
      </c>
      <c r="G1657" s="14">
        <f t="shared" ca="1" si="494"/>
        <v>1.4115977834695399</v>
      </c>
      <c r="H1657" s="14">
        <f t="shared" ca="1" si="495"/>
        <v>1.00685055</v>
      </c>
      <c r="I1657" s="13">
        <f t="shared" si="508"/>
        <v>2.1000000000000001E-2</v>
      </c>
      <c r="J1657" s="33">
        <f t="shared" si="496"/>
        <v>45383</v>
      </c>
      <c r="K1657" s="2">
        <f t="shared" si="497"/>
        <v>17</v>
      </c>
      <c r="L1657" s="17">
        <f t="shared" si="498"/>
        <v>17</v>
      </c>
      <c r="M1657" s="12">
        <f t="shared" si="499"/>
        <v>1.0014029799999999</v>
      </c>
      <c r="N1657" s="12">
        <f t="shared" ca="1" si="500"/>
        <v>1.008263141</v>
      </c>
      <c r="O1657" s="17">
        <f t="shared" si="501"/>
        <v>0</v>
      </c>
      <c r="P1657" s="14">
        <f t="shared" ca="1" si="502"/>
        <v>8.2631409999999992</v>
      </c>
      <c r="Q1657" s="21">
        <f t="shared" si="506"/>
        <v>0</v>
      </c>
      <c r="R1657" s="14">
        <f t="shared" si="503"/>
        <v>0</v>
      </c>
      <c r="S1657" s="4" t="str">
        <f t="shared" si="504"/>
        <v>A+J=</v>
      </c>
      <c r="T1657" s="33">
        <f t="shared" si="505"/>
        <v>45565</v>
      </c>
      <c r="U1657" s="29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</row>
    <row r="1658" spans="1:148" x14ac:dyDescent="0.15">
      <c r="A1658" s="41">
        <f t="shared" si="507"/>
        <v>45407</v>
      </c>
      <c r="B1658" s="15">
        <f t="shared" ca="1" si="491"/>
        <v>1008.7513269900001</v>
      </c>
      <c r="C1658" s="14">
        <f t="shared" si="492"/>
        <v>1000</v>
      </c>
      <c r="D1658" s="13">
        <f ca="1">IF(A1658&lt;$B$1,VLOOKUP(A1658,[1]DI!$A$4:$B$15000,2,FALSE),0)</f>
        <v>0.1065</v>
      </c>
      <c r="E1658" s="14">
        <f t="shared" ca="1" si="493"/>
        <v>1.00040168</v>
      </c>
      <c r="F1658" s="14">
        <f ca="1">(TRUNC(PRODUCT($E$12:$E1657),16))</f>
        <v>1.4218388957851</v>
      </c>
      <c r="G1658" s="14">
        <f t="shared" ca="1" si="494"/>
        <v>1.4115977834695399</v>
      </c>
      <c r="H1658" s="14">
        <f t="shared" ca="1" si="495"/>
        <v>1.0072549799999999</v>
      </c>
      <c r="I1658" s="13">
        <f t="shared" si="508"/>
        <v>2.1000000000000001E-2</v>
      </c>
      <c r="J1658" s="33">
        <f t="shared" si="496"/>
        <v>45383</v>
      </c>
      <c r="K1658" s="2">
        <f t="shared" si="497"/>
        <v>18</v>
      </c>
      <c r="L1658" s="17">
        <f t="shared" si="498"/>
        <v>18</v>
      </c>
      <c r="M1658" s="12">
        <f t="shared" si="499"/>
        <v>1.001485569</v>
      </c>
      <c r="N1658" s="12">
        <f t="shared" ca="1" si="500"/>
        <v>1.0087513269999999</v>
      </c>
      <c r="O1658" s="17">
        <f t="shared" si="501"/>
        <v>0</v>
      </c>
      <c r="P1658" s="14">
        <f t="shared" ca="1" si="502"/>
        <v>8.7513269900000008</v>
      </c>
      <c r="Q1658" s="21">
        <f t="shared" si="506"/>
        <v>0</v>
      </c>
      <c r="R1658" s="14">
        <f t="shared" si="503"/>
        <v>0</v>
      </c>
      <c r="S1658" s="4" t="str">
        <f t="shared" si="504"/>
        <v>A+J=</v>
      </c>
      <c r="T1658" s="33">
        <f t="shared" si="505"/>
        <v>45565</v>
      </c>
      <c r="U1658" s="10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</row>
    <row r="1659" spans="1:148" x14ac:dyDescent="0.15">
      <c r="A1659" s="41">
        <f t="shared" si="507"/>
        <v>45408</v>
      </c>
      <c r="B1659" s="15">
        <f t="shared" ca="1" si="491"/>
        <v>1009.239747</v>
      </c>
      <c r="C1659" s="14">
        <f t="shared" si="492"/>
        <v>1000</v>
      </c>
      <c r="D1659" s="13">
        <f ca="1">IF(A1659&lt;$B$1,VLOOKUP(A1659,[1]DI!$A$4:$B$15000,2,FALSE),0)</f>
        <v>0.1065</v>
      </c>
      <c r="E1659" s="14">
        <f t="shared" ca="1" si="493"/>
        <v>1.00040168</v>
      </c>
      <c r="F1659" s="14">
        <f ca="1">(TRUNC(PRODUCT($E$12:$E1658),16))</f>
        <v>1.4224100200327601</v>
      </c>
      <c r="G1659" s="14">
        <f t="shared" ca="1" si="494"/>
        <v>1.4115977834695399</v>
      </c>
      <c r="H1659" s="14">
        <f t="shared" ca="1" si="495"/>
        <v>1.0076595699999999</v>
      </c>
      <c r="I1659" s="13">
        <f t="shared" si="508"/>
        <v>2.1000000000000001E-2</v>
      </c>
      <c r="J1659" s="33">
        <f t="shared" si="496"/>
        <v>45383</v>
      </c>
      <c r="K1659" s="2">
        <f t="shared" si="497"/>
        <v>19</v>
      </c>
      <c r="L1659" s="17">
        <f t="shared" si="498"/>
        <v>19</v>
      </c>
      <c r="M1659" s="12">
        <f t="shared" si="499"/>
        <v>1.001568166</v>
      </c>
      <c r="N1659" s="12">
        <f t="shared" ca="1" si="500"/>
        <v>1.0092397470000001</v>
      </c>
      <c r="O1659" s="17">
        <f t="shared" si="501"/>
        <v>0</v>
      </c>
      <c r="P1659" s="14">
        <f t="shared" ca="1" si="502"/>
        <v>9.2397469999999995</v>
      </c>
      <c r="Q1659" s="21">
        <f t="shared" si="506"/>
        <v>0</v>
      </c>
      <c r="R1659" s="14">
        <f t="shared" si="503"/>
        <v>0</v>
      </c>
      <c r="S1659" s="4" t="str">
        <f t="shared" si="504"/>
        <v>A+J=</v>
      </c>
      <c r="T1659" s="33">
        <f t="shared" si="505"/>
        <v>45565</v>
      </c>
      <c r="U1659" s="10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</row>
    <row r="1660" spans="1:148" x14ac:dyDescent="0.15">
      <c r="A1660" s="41">
        <f t="shared" si="507"/>
        <v>45409</v>
      </c>
      <c r="B1660" s="15">
        <f t="shared" ca="1" si="491"/>
        <v>1009.72841099</v>
      </c>
      <c r="C1660" s="14">
        <f t="shared" si="492"/>
        <v>1000</v>
      </c>
      <c r="D1660" s="13">
        <f ca="1">IF(A1660&lt;$B$1,VLOOKUP(A1660,[1]DI!$A$4:$B$15000,2,FALSE),0)</f>
        <v>0</v>
      </c>
      <c r="E1660" s="14">
        <f t="shared" ca="1" si="493"/>
        <v>1</v>
      </c>
      <c r="F1660" s="14">
        <f ca="1">(TRUNC(PRODUCT($E$12:$E1659),16))</f>
        <v>1.4229813736896</v>
      </c>
      <c r="G1660" s="14">
        <f t="shared" ca="1" si="494"/>
        <v>1.4115977834695399</v>
      </c>
      <c r="H1660" s="14">
        <f t="shared" ca="1" si="495"/>
        <v>1.0080643300000001</v>
      </c>
      <c r="I1660" s="13">
        <f t="shared" si="508"/>
        <v>2.1000000000000001E-2</v>
      </c>
      <c r="J1660" s="33">
        <f t="shared" si="496"/>
        <v>45383</v>
      </c>
      <c r="K1660" s="2">
        <f t="shared" si="497"/>
        <v>19</v>
      </c>
      <c r="L1660" s="17">
        <f t="shared" si="498"/>
        <v>20</v>
      </c>
      <c r="M1660" s="12">
        <f t="shared" si="499"/>
        <v>1.0016507690000001</v>
      </c>
      <c r="N1660" s="12">
        <f t="shared" ca="1" si="500"/>
        <v>1.009728411</v>
      </c>
      <c r="O1660" s="17">
        <f t="shared" si="501"/>
        <v>0</v>
      </c>
      <c r="P1660" s="14">
        <f t="shared" ca="1" si="502"/>
        <v>9.7284109900000004</v>
      </c>
      <c r="Q1660" s="21">
        <f t="shared" si="506"/>
        <v>0</v>
      </c>
      <c r="R1660" s="14">
        <f t="shared" si="503"/>
        <v>0</v>
      </c>
      <c r="S1660" s="4" t="str">
        <f t="shared" si="504"/>
        <v>A+J=</v>
      </c>
      <c r="T1660" s="33">
        <f t="shared" si="505"/>
        <v>45565</v>
      </c>
      <c r="U1660" s="10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</row>
    <row r="1661" spans="1:148" x14ac:dyDescent="0.15">
      <c r="A1661" s="41">
        <f t="shared" si="507"/>
        <v>45410</v>
      </c>
      <c r="B1661" s="15">
        <f t="shared" ca="1" si="491"/>
        <v>1009.72841099</v>
      </c>
      <c r="C1661" s="14">
        <f t="shared" si="492"/>
        <v>1000</v>
      </c>
      <c r="D1661" s="13">
        <f ca="1">IF(A1661&lt;$B$1,VLOOKUP(A1661,[1]DI!$A$4:$B$15000,2,FALSE),0)</f>
        <v>0</v>
      </c>
      <c r="E1661" s="14">
        <f t="shared" ca="1" si="493"/>
        <v>1</v>
      </c>
      <c r="F1661" s="14">
        <f ca="1">(TRUNC(PRODUCT($E$12:$E1660),16))</f>
        <v>1.4229813736896</v>
      </c>
      <c r="G1661" s="14">
        <f t="shared" ca="1" si="494"/>
        <v>1.4115977834695399</v>
      </c>
      <c r="H1661" s="14">
        <f t="shared" ca="1" si="495"/>
        <v>1.0080643300000001</v>
      </c>
      <c r="I1661" s="13">
        <f t="shared" si="508"/>
        <v>2.1000000000000001E-2</v>
      </c>
      <c r="J1661" s="33">
        <f t="shared" si="496"/>
        <v>45383</v>
      </c>
      <c r="K1661" s="2">
        <f t="shared" si="497"/>
        <v>19</v>
      </c>
      <c r="L1661" s="17">
        <f t="shared" si="498"/>
        <v>20</v>
      </c>
      <c r="M1661" s="12">
        <f t="shared" si="499"/>
        <v>1.0016507690000001</v>
      </c>
      <c r="N1661" s="12">
        <f t="shared" ca="1" si="500"/>
        <v>1.009728411</v>
      </c>
      <c r="O1661" s="17">
        <f t="shared" si="501"/>
        <v>0</v>
      </c>
      <c r="P1661" s="14">
        <f t="shared" ca="1" si="502"/>
        <v>9.7284109900000004</v>
      </c>
      <c r="Q1661" s="21">
        <f t="shared" si="506"/>
        <v>0</v>
      </c>
      <c r="R1661" s="14">
        <f t="shared" si="503"/>
        <v>0</v>
      </c>
      <c r="S1661" s="4" t="str">
        <f t="shared" si="504"/>
        <v>A+J=</v>
      </c>
      <c r="T1661" s="33">
        <f t="shared" si="505"/>
        <v>45565</v>
      </c>
      <c r="U1661" s="10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</row>
    <row r="1662" spans="1:148" x14ac:dyDescent="0.15">
      <c r="A1662" s="41">
        <f t="shared" si="507"/>
        <v>45411</v>
      </c>
      <c r="B1662" s="15">
        <f t="shared" ca="1" si="491"/>
        <v>1009.72841099</v>
      </c>
      <c r="C1662" s="14">
        <f t="shared" si="492"/>
        <v>1000</v>
      </c>
      <c r="D1662" s="13">
        <f ca="1">IF(A1662&lt;$B$1,VLOOKUP(A1662,[1]DI!$A$4:$B$15000,2,FALSE),0)</f>
        <v>0.1065</v>
      </c>
      <c r="E1662" s="14">
        <f t="shared" ca="1" si="493"/>
        <v>1.00040168</v>
      </c>
      <c r="F1662" s="14">
        <f ca="1">(TRUNC(PRODUCT($E$12:$E1661),16))</f>
        <v>1.4229813736896</v>
      </c>
      <c r="G1662" s="14">
        <f t="shared" ca="1" si="494"/>
        <v>1.4115977834695399</v>
      </c>
      <c r="H1662" s="14">
        <f t="shared" ca="1" si="495"/>
        <v>1.0080643300000001</v>
      </c>
      <c r="I1662" s="13">
        <f t="shared" si="508"/>
        <v>2.1000000000000001E-2</v>
      </c>
      <c r="J1662" s="33">
        <f t="shared" si="496"/>
        <v>45383</v>
      </c>
      <c r="K1662" s="2">
        <f t="shared" si="497"/>
        <v>20</v>
      </c>
      <c r="L1662" s="17">
        <f t="shared" si="498"/>
        <v>20</v>
      </c>
      <c r="M1662" s="12">
        <f t="shared" si="499"/>
        <v>1.0016507690000001</v>
      </c>
      <c r="N1662" s="12">
        <f t="shared" ca="1" si="500"/>
        <v>1.009728411</v>
      </c>
      <c r="O1662" s="17">
        <f t="shared" si="501"/>
        <v>0</v>
      </c>
      <c r="P1662" s="14">
        <f t="shared" ca="1" si="502"/>
        <v>9.7284109900000004</v>
      </c>
      <c r="Q1662" s="21">
        <f t="shared" si="506"/>
        <v>0</v>
      </c>
      <c r="R1662" s="14">
        <f t="shared" si="503"/>
        <v>0</v>
      </c>
      <c r="S1662" s="4" t="str">
        <f t="shared" si="504"/>
        <v>A+J=</v>
      </c>
      <c r="T1662" s="33">
        <f t="shared" si="505"/>
        <v>45565</v>
      </c>
      <c r="U1662" s="10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</row>
    <row r="1663" spans="1:148" x14ac:dyDescent="0.15">
      <c r="A1663" s="41">
        <f t="shared" si="507"/>
        <v>45412</v>
      </c>
      <c r="B1663" s="15">
        <f t="shared" ca="1" si="491"/>
        <v>1010.217309</v>
      </c>
      <c r="C1663" s="14">
        <f t="shared" si="492"/>
        <v>1000</v>
      </c>
      <c r="D1663" s="13">
        <f ca="1">IF(A1663&lt;$B$1,VLOOKUP(A1663,[1]DI!$A$4:$B$15000,2,FALSE),0)</f>
        <v>0.1065</v>
      </c>
      <c r="E1663" s="14">
        <f t="shared" ca="1" si="493"/>
        <v>1.00040168</v>
      </c>
      <c r="F1663" s="14">
        <f ca="1">(TRUNC(PRODUCT($E$12:$E1662),16))</f>
        <v>1.42355295684779</v>
      </c>
      <c r="G1663" s="14">
        <f t="shared" ca="1" si="494"/>
        <v>1.4115977834695399</v>
      </c>
      <c r="H1663" s="14">
        <f t="shared" ca="1" si="495"/>
        <v>1.0084692500000001</v>
      </c>
      <c r="I1663" s="13">
        <f t="shared" si="508"/>
        <v>2.1000000000000001E-2</v>
      </c>
      <c r="J1663" s="33">
        <f t="shared" si="496"/>
        <v>45383</v>
      </c>
      <c r="K1663" s="2">
        <f t="shared" si="497"/>
        <v>21</v>
      </c>
      <c r="L1663" s="17">
        <f t="shared" si="498"/>
        <v>21</v>
      </c>
      <c r="M1663" s="12">
        <f t="shared" si="499"/>
        <v>1.001733379</v>
      </c>
      <c r="N1663" s="12">
        <f t="shared" ca="1" si="500"/>
        <v>1.010217309</v>
      </c>
      <c r="O1663" s="17">
        <f t="shared" si="501"/>
        <v>0</v>
      </c>
      <c r="P1663" s="14">
        <f t="shared" ca="1" si="502"/>
        <v>10.217309</v>
      </c>
      <c r="Q1663" s="21">
        <f t="shared" si="506"/>
        <v>0</v>
      </c>
      <c r="R1663" s="14">
        <f t="shared" si="503"/>
        <v>0</v>
      </c>
      <c r="S1663" s="4" t="str">
        <f t="shared" si="504"/>
        <v>A+J=</v>
      </c>
      <c r="T1663" s="33">
        <f t="shared" si="505"/>
        <v>45565</v>
      </c>
      <c r="U1663" s="10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</row>
    <row r="1664" spans="1:148" x14ac:dyDescent="0.15">
      <c r="A1664" s="41">
        <f t="shared" si="507"/>
        <v>45413</v>
      </c>
      <c r="B1664" s="15">
        <f t="shared" ca="1" si="491"/>
        <v>1010.706442</v>
      </c>
      <c r="C1664" s="14">
        <f t="shared" si="492"/>
        <v>1000</v>
      </c>
      <c r="D1664" s="13">
        <f ca="1">IF(A1664&lt;$B$1,VLOOKUP(A1664,[1]DI!$A$4:$B$15000,2,FALSE),0)</f>
        <v>0</v>
      </c>
      <c r="E1664" s="14">
        <f t="shared" ca="1" si="493"/>
        <v>1</v>
      </c>
      <c r="F1664" s="14">
        <f ca="1">(TRUNC(PRODUCT($E$12:$E1663),16))</f>
        <v>1.4241247695994901</v>
      </c>
      <c r="G1664" s="14">
        <f t="shared" ca="1" si="494"/>
        <v>1.4115977834695399</v>
      </c>
      <c r="H1664" s="14">
        <f t="shared" ca="1" si="495"/>
        <v>1.00887433</v>
      </c>
      <c r="I1664" s="13">
        <f t="shared" si="508"/>
        <v>2.1000000000000001E-2</v>
      </c>
      <c r="J1664" s="33">
        <f t="shared" si="496"/>
        <v>45383</v>
      </c>
      <c r="K1664" s="2">
        <f t="shared" si="497"/>
        <v>21</v>
      </c>
      <c r="L1664" s="17">
        <f t="shared" si="498"/>
        <v>22</v>
      </c>
      <c r="M1664" s="12">
        <f t="shared" si="499"/>
        <v>1.0018159959999999</v>
      </c>
      <c r="N1664" s="12">
        <f t="shared" ca="1" si="500"/>
        <v>1.010706442</v>
      </c>
      <c r="O1664" s="17">
        <f t="shared" si="501"/>
        <v>0</v>
      </c>
      <c r="P1664" s="14">
        <f t="shared" ca="1" si="502"/>
        <v>10.706441999999999</v>
      </c>
      <c r="Q1664" s="21">
        <f t="shared" si="506"/>
        <v>0</v>
      </c>
      <c r="R1664" s="14">
        <f t="shared" si="503"/>
        <v>0</v>
      </c>
      <c r="S1664" s="4" t="str">
        <f t="shared" si="504"/>
        <v>A+J=</v>
      </c>
      <c r="T1664" s="33">
        <f t="shared" si="505"/>
        <v>45565</v>
      </c>
      <c r="U1664" s="10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</row>
    <row r="1665" spans="1:148" x14ac:dyDescent="0.15">
      <c r="A1665" s="41">
        <f t="shared" si="507"/>
        <v>45414</v>
      </c>
      <c r="B1665" s="15">
        <f t="shared" ca="1" si="491"/>
        <v>1010.706442</v>
      </c>
      <c r="C1665" s="14">
        <f t="shared" si="492"/>
        <v>1000</v>
      </c>
      <c r="D1665" s="13">
        <f ca="1">IF(A1665&lt;$B$1,VLOOKUP(A1665,[1]DI!$A$4:$B$15000,2,FALSE),0)</f>
        <v>0.1065</v>
      </c>
      <c r="E1665" s="14">
        <f t="shared" ca="1" si="493"/>
        <v>1.00040168</v>
      </c>
      <c r="F1665" s="14">
        <f ca="1">(TRUNC(PRODUCT($E$12:$E1664),16))</f>
        <v>1.4241247695994901</v>
      </c>
      <c r="G1665" s="14">
        <f t="shared" ca="1" si="494"/>
        <v>1.4115977834695399</v>
      </c>
      <c r="H1665" s="14">
        <f t="shared" ca="1" si="495"/>
        <v>1.00887433</v>
      </c>
      <c r="I1665" s="13">
        <f t="shared" si="508"/>
        <v>2.1000000000000001E-2</v>
      </c>
      <c r="J1665" s="33">
        <f t="shared" si="496"/>
        <v>45383</v>
      </c>
      <c r="K1665" s="2">
        <f t="shared" si="497"/>
        <v>22</v>
      </c>
      <c r="L1665" s="17">
        <f t="shared" si="498"/>
        <v>22</v>
      </c>
      <c r="M1665" s="12">
        <f t="shared" si="499"/>
        <v>1.0018159959999999</v>
      </c>
      <c r="N1665" s="12">
        <f t="shared" ca="1" si="500"/>
        <v>1.010706442</v>
      </c>
      <c r="O1665" s="17">
        <f t="shared" si="501"/>
        <v>0</v>
      </c>
      <c r="P1665" s="14">
        <f t="shared" ca="1" si="502"/>
        <v>10.706441999999999</v>
      </c>
      <c r="Q1665" s="21">
        <f t="shared" si="506"/>
        <v>0</v>
      </c>
      <c r="R1665" s="14">
        <f t="shared" si="503"/>
        <v>0</v>
      </c>
      <c r="S1665" s="4" t="str">
        <f t="shared" si="504"/>
        <v>A+J=</v>
      </c>
      <c r="T1665" s="33">
        <f t="shared" si="505"/>
        <v>45565</v>
      </c>
      <c r="U1665" s="10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</row>
    <row r="1666" spans="1:148" x14ac:dyDescent="0.15">
      <c r="A1666" s="41">
        <f t="shared" si="507"/>
        <v>45415</v>
      </c>
      <c r="B1666" s="15">
        <f t="shared" ca="1" si="491"/>
        <v>1011.19581699</v>
      </c>
      <c r="C1666" s="14">
        <f t="shared" si="492"/>
        <v>1000</v>
      </c>
      <c r="D1666" s="13">
        <f ca="1">IF(A1666&lt;$B$1,VLOOKUP(A1666,[1]DI!$A$4:$B$15000,2,FALSE),0)</f>
        <v>0.1065</v>
      </c>
      <c r="E1666" s="14">
        <f t="shared" ca="1" si="493"/>
        <v>1.00040168</v>
      </c>
      <c r="F1666" s="14">
        <f ca="1">(TRUNC(PRODUCT($E$12:$E1665),16))</f>
        <v>1.4246968120369501</v>
      </c>
      <c r="G1666" s="14">
        <f t="shared" ca="1" si="494"/>
        <v>1.4115977834695399</v>
      </c>
      <c r="H1666" s="14">
        <f t="shared" ca="1" si="495"/>
        <v>1.0092795800000001</v>
      </c>
      <c r="I1666" s="13">
        <f t="shared" si="508"/>
        <v>2.1000000000000001E-2</v>
      </c>
      <c r="J1666" s="33">
        <f t="shared" si="496"/>
        <v>45383</v>
      </c>
      <c r="K1666" s="2">
        <f t="shared" si="497"/>
        <v>23</v>
      </c>
      <c r="L1666" s="17">
        <f t="shared" si="498"/>
        <v>23</v>
      </c>
      <c r="M1666" s="12">
        <f t="shared" si="499"/>
        <v>1.0018986190000001</v>
      </c>
      <c r="N1666" s="12">
        <f t="shared" ca="1" si="500"/>
        <v>1.0111958169999999</v>
      </c>
      <c r="O1666" s="17">
        <f t="shared" si="501"/>
        <v>0</v>
      </c>
      <c r="P1666" s="14">
        <f t="shared" ca="1" si="502"/>
        <v>11.195816990000001</v>
      </c>
      <c r="Q1666" s="21">
        <f t="shared" si="506"/>
        <v>0</v>
      </c>
      <c r="R1666" s="14">
        <f t="shared" si="503"/>
        <v>0</v>
      </c>
      <c r="S1666" s="4" t="str">
        <f t="shared" si="504"/>
        <v>A+J=</v>
      </c>
      <c r="T1666" s="33">
        <f t="shared" si="505"/>
        <v>45565</v>
      </c>
      <c r="U1666" s="10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</row>
    <row r="1667" spans="1:148" x14ac:dyDescent="0.15">
      <c r="A1667" s="41">
        <f t="shared" si="507"/>
        <v>45416</v>
      </c>
      <c r="B1667" s="15">
        <f t="shared" ref="B1667:B1730" ca="1" si="509">IF(A1667&lt;=TODAY(),C1667+P1667,IF(AND(A1667&gt;TODAY(),A1667&lt;=$B$1),IF(VLOOKUP(TODAY(),$A$10:$D$5000,4,FALSE)=0,"n.d",C1667+P1667),"n.d"))</f>
        <v>1011.68541799</v>
      </c>
      <c r="C1667" s="14">
        <f t="shared" ref="C1667:C1730" si="510">(C1666-R1666)</f>
        <v>1000</v>
      </c>
      <c r="D1667" s="13">
        <f ca="1">IF(A1667&lt;$B$1,VLOOKUP(A1667,[1]DI!$A$4:$B$15000,2,FALSE),0)</f>
        <v>0</v>
      </c>
      <c r="E1667" s="14">
        <f t="shared" ref="E1667:E1730" ca="1" si="511">ROUND(((1+D1667)^(1/252)),8)</f>
        <v>1</v>
      </c>
      <c r="F1667" s="14">
        <f ca="1">(TRUNC(PRODUCT($E$12:$E1666),16))</f>
        <v>1.4252690842524001</v>
      </c>
      <c r="G1667" s="14">
        <f t="shared" ref="G1667:G1730" ca="1" si="512">IF(O1666&gt;0,F1666,G1666)</f>
        <v>1.4115977834695399</v>
      </c>
      <c r="H1667" s="14">
        <f t="shared" ref="H1667:H1730" ca="1" si="513">ROUND(F1667/G1667,8)</f>
        <v>1.0096849800000001</v>
      </c>
      <c r="I1667" s="13">
        <f t="shared" si="508"/>
        <v>2.1000000000000001E-2</v>
      </c>
      <c r="J1667" s="33">
        <f t="shared" ref="J1667:J1730" si="514">IF(O1666&gt;0,VLOOKUP(O1666,W$12:AG$150,2),J1666)</f>
        <v>45383</v>
      </c>
      <c r="K1667" s="2">
        <f t="shared" ref="K1667:K1730" si="515">IF(A1667&gt;J1667,IF(NETWORKDAYS(J1667,A1667,$W$160:$W$544)-1=0,1,NETWORKDAYS(J1667,A1667,$W$160:$W$544)-1),0)</f>
        <v>23</v>
      </c>
      <c r="L1667" s="17">
        <f t="shared" ref="L1667:L1730" si="516">IF(AND(K1667=1,K1666=1),1,IF(K1667&gt;0,IF(K1667=K1666,K1667+1,K1667),0))</f>
        <v>24</v>
      </c>
      <c r="M1667" s="12">
        <f t="shared" ref="M1667:M1730" si="517">ROUND((I1667+1)^(L1667/252),9)</f>
        <v>1.00198125</v>
      </c>
      <c r="N1667" s="12">
        <f t="shared" ref="N1667:N1730" ca="1" si="518">ROUND(H1667*M1667,9)</f>
        <v>1.0116854179999999</v>
      </c>
      <c r="O1667" s="17">
        <f t="shared" ref="O1667:O1730" si="519">IF(VLOOKUP(A1667,X$12:AE$150,8)=VLOOKUP(A1666,X$12:AE$150,8),0,VLOOKUP(A1667,X$12:AE$150,8))</f>
        <v>0</v>
      </c>
      <c r="P1667" s="14">
        <f t="shared" ref="P1667:P1730" ca="1" si="520">TRUNC(((N1667-1)*C1667),8)</f>
        <v>11.685417989999999</v>
      </c>
      <c r="Q1667" s="21">
        <f t="shared" si="506"/>
        <v>0</v>
      </c>
      <c r="R1667" s="14">
        <f t="shared" ref="R1667:R1730" si="521">IF(Q1667&gt;0,TRUNC(Q1667*C1667,8),0)</f>
        <v>0</v>
      </c>
      <c r="S1667" s="4" t="str">
        <f t="shared" ref="S1667:S1730" si="522">IF(O1666&gt;0,VLOOKUP(O1666,W$12:AG$150,10),S1666)</f>
        <v>A+J=</v>
      </c>
      <c r="T1667" s="33">
        <f t="shared" ref="T1667:T1730" si="523">IF(O1666&gt;0,VLOOKUP(O1666,W$12:AG$150,11),T1666)</f>
        <v>45565</v>
      </c>
      <c r="U1667" s="10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</row>
    <row r="1668" spans="1:148" x14ac:dyDescent="0.15">
      <c r="A1668" s="41">
        <f t="shared" si="507"/>
        <v>45417</v>
      </c>
      <c r="B1668" s="15">
        <f t="shared" ca="1" si="509"/>
        <v>1011.68541799</v>
      </c>
      <c r="C1668" s="14">
        <f t="shared" si="510"/>
        <v>1000</v>
      </c>
      <c r="D1668" s="13">
        <f ca="1">IF(A1668&lt;$B$1,VLOOKUP(A1668,[1]DI!$A$4:$B$15000,2,FALSE),0)</f>
        <v>0</v>
      </c>
      <c r="E1668" s="14">
        <f t="shared" ca="1" si="511"/>
        <v>1</v>
      </c>
      <c r="F1668" s="14">
        <f ca="1">(TRUNC(PRODUCT($E$12:$E1667),16))</f>
        <v>1.4252690842524001</v>
      </c>
      <c r="G1668" s="14">
        <f t="shared" ca="1" si="512"/>
        <v>1.4115977834695399</v>
      </c>
      <c r="H1668" s="14">
        <f t="shared" ca="1" si="513"/>
        <v>1.0096849800000001</v>
      </c>
      <c r="I1668" s="13">
        <f t="shared" si="508"/>
        <v>2.1000000000000001E-2</v>
      </c>
      <c r="J1668" s="33">
        <f t="shared" si="514"/>
        <v>45383</v>
      </c>
      <c r="K1668" s="2">
        <f t="shared" si="515"/>
        <v>23</v>
      </c>
      <c r="L1668" s="17">
        <f t="shared" si="516"/>
        <v>24</v>
      </c>
      <c r="M1668" s="12">
        <f t="shared" si="517"/>
        <v>1.00198125</v>
      </c>
      <c r="N1668" s="12">
        <f t="shared" ca="1" si="518"/>
        <v>1.0116854179999999</v>
      </c>
      <c r="O1668" s="17">
        <f t="shared" si="519"/>
        <v>0</v>
      </c>
      <c r="P1668" s="14">
        <f t="shared" ca="1" si="520"/>
        <v>11.685417989999999</v>
      </c>
      <c r="Q1668" s="21">
        <f t="shared" si="506"/>
        <v>0</v>
      </c>
      <c r="R1668" s="14">
        <f t="shared" si="521"/>
        <v>0</v>
      </c>
      <c r="S1668" s="4" t="str">
        <f t="shared" si="522"/>
        <v>A+J=</v>
      </c>
      <c r="T1668" s="33">
        <f t="shared" si="523"/>
        <v>45565</v>
      </c>
      <c r="U1668" s="10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</row>
    <row r="1669" spans="1:148" x14ac:dyDescent="0.15">
      <c r="A1669" s="41">
        <f t="shared" si="507"/>
        <v>45418</v>
      </c>
      <c r="B1669" s="15">
        <f t="shared" ca="1" si="509"/>
        <v>1011.68541799</v>
      </c>
      <c r="C1669" s="14">
        <f t="shared" si="510"/>
        <v>1000</v>
      </c>
      <c r="D1669" s="13">
        <f ca="1">IF(A1669&lt;$B$1,VLOOKUP(A1669,[1]DI!$A$4:$B$15000,2,FALSE),0)</f>
        <v>0.1065</v>
      </c>
      <c r="E1669" s="14">
        <f t="shared" ca="1" si="511"/>
        <v>1.00040168</v>
      </c>
      <c r="F1669" s="14">
        <f ca="1">(TRUNC(PRODUCT($E$12:$E1668),16))</f>
        <v>1.4252690842524001</v>
      </c>
      <c r="G1669" s="14">
        <f t="shared" ca="1" si="512"/>
        <v>1.4115977834695399</v>
      </c>
      <c r="H1669" s="14">
        <f t="shared" ca="1" si="513"/>
        <v>1.0096849800000001</v>
      </c>
      <c r="I1669" s="13">
        <f t="shared" si="508"/>
        <v>2.1000000000000001E-2</v>
      </c>
      <c r="J1669" s="33">
        <f t="shared" si="514"/>
        <v>45383</v>
      </c>
      <c r="K1669" s="2">
        <f t="shared" si="515"/>
        <v>24</v>
      </c>
      <c r="L1669" s="17">
        <f t="shared" si="516"/>
        <v>24</v>
      </c>
      <c r="M1669" s="12">
        <f t="shared" si="517"/>
        <v>1.00198125</v>
      </c>
      <c r="N1669" s="12">
        <f t="shared" ca="1" si="518"/>
        <v>1.0116854179999999</v>
      </c>
      <c r="O1669" s="17">
        <f t="shared" si="519"/>
        <v>0</v>
      </c>
      <c r="P1669" s="14">
        <f t="shared" ca="1" si="520"/>
        <v>11.685417989999999</v>
      </c>
      <c r="Q1669" s="21">
        <f t="shared" si="506"/>
        <v>0</v>
      </c>
      <c r="R1669" s="14">
        <f t="shared" si="521"/>
        <v>0</v>
      </c>
      <c r="S1669" s="4" t="str">
        <f t="shared" si="522"/>
        <v>A+J=</v>
      </c>
      <c r="T1669" s="33">
        <f t="shared" si="523"/>
        <v>45565</v>
      </c>
      <c r="U1669" s="10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</row>
    <row r="1670" spans="1:148" x14ac:dyDescent="0.15">
      <c r="A1670" s="41">
        <f t="shared" si="507"/>
        <v>45419</v>
      </c>
      <c r="B1670" s="15">
        <f t="shared" ca="1" si="509"/>
        <v>1012.175263</v>
      </c>
      <c r="C1670" s="14">
        <f t="shared" si="510"/>
        <v>1000</v>
      </c>
      <c r="D1670" s="13">
        <f ca="1">IF(A1670&lt;$B$1,VLOOKUP(A1670,[1]DI!$A$4:$B$15000,2,FALSE),0)</f>
        <v>0.1065</v>
      </c>
      <c r="E1670" s="14">
        <f t="shared" ca="1" si="511"/>
        <v>1.00040168</v>
      </c>
      <c r="F1670" s="14">
        <f ca="1">(TRUNC(PRODUCT($E$12:$E1669),16))</f>
        <v>1.4258415863381699</v>
      </c>
      <c r="G1670" s="14">
        <f t="shared" ca="1" si="512"/>
        <v>1.4115977834695399</v>
      </c>
      <c r="H1670" s="14">
        <f t="shared" ca="1" si="513"/>
        <v>1.0100905499999999</v>
      </c>
      <c r="I1670" s="13">
        <f t="shared" si="508"/>
        <v>2.1000000000000001E-2</v>
      </c>
      <c r="J1670" s="33">
        <f t="shared" si="514"/>
        <v>45383</v>
      </c>
      <c r="K1670" s="2">
        <f t="shared" si="515"/>
        <v>25</v>
      </c>
      <c r="L1670" s="17">
        <f t="shared" si="516"/>
        <v>25</v>
      </c>
      <c r="M1670" s="12">
        <f t="shared" si="517"/>
        <v>1.002063887</v>
      </c>
      <c r="N1670" s="12">
        <f t="shared" ca="1" si="518"/>
        <v>1.012175263</v>
      </c>
      <c r="O1670" s="17">
        <f t="shared" si="519"/>
        <v>0</v>
      </c>
      <c r="P1670" s="14">
        <f t="shared" ca="1" si="520"/>
        <v>12.175262999999999</v>
      </c>
      <c r="Q1670" s="21">
        <f t="shared" si="506"/>
        <v>0</v>
      </c>
      <c r="R1670" s="14">
        <f t="shared" si="521"/>
        <v>0</v>
      </c>
      <c r="S1670" s="4" t="str">
        <f t="shared" si="522"/>
        <v>A+J=</v>
      </c>
      <c r="T1670" s="33">
        <f t="shared" si="523"/>
        <v>45565</v>
      </c>
      <c r="U1670" s="10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</row>
    <row r="1671" spans="1:148" x14ac:dyDescent="0.15">
      <c r="A1671" s="41">
        <f t="shared" si="507"/>
        <v>45420</v>
      </c>
      <c r="B1671" s="15">
        <f t="shared" ca="1" si="509"/>
        <v>1012.665352</v>
      </c>
      <c r="C1671" s="14">
        <f t="shared" si="510"/>
        <v>1000</v>
      </c>
      <c r="D1671" s="13">
        <f ca="1">IF(A1671&lt;$B$1,VLOOKUP(A1671,[1]DI!$A$4:$B$15000,2,FALSE),0)</f>
        <v>0.1065</v>
      </c>
      <c r="E1671" s="14">
        <f t="shared" ca="1" si="511"/>
        <v>1.00040168</v>
      </c>
      <c r="F1671" s="14">
        <f ca="1">(TRUNC(PRODUCT($E$12:$E1670),16))</f>
        <v>1.4264143183865701</v>
      </c>
      <c r="G1671" s="14">
        <f t="shared" ca="1" si="512"/>
        <v>1.4115977834695399</v>
      </c>
      <c r="H1671" s="14">
        <f t="shared" ca="1" si="513"/>
        <v>1.0104962900000001</v>
      </c>
      <c r="I1671" s="13">
        <f t="shared" si="508"/>
        <v>2.1000000000000001E-2</v>
      </c>
      <c r="J1671" s="33">
        <f t="shared" si="514"/>
        <v>45383</v>
      </c>
      <c r="K1671" s="2">
        <f t="shared" si="515"/>
        <v>26</v>
      </c>
      <c r="L1671" s="17">
        <f t="shared" si="516"/>
        <v>26</v>
      </c>
      <c r="M1671" s="12">
        <f t="shared" si="517"/>
        <v>1.002146531</v>
      </c>
      <c r="N1671" s="12">
        <f t="shared" ca="1" si="518"/>
        <v>1.012665352</v>
      </c>
      <c r="O1671" s="17">
        <f t="shared" si="519"/>
        <v>0</v>
      </c>
      <c r="P1671" s="14">
        <f t="shared" ca="1" si="520"/>
        <v>12.665352</v>
      </c>
      <c r="Q1671" s="21">
        <f t="shared" si="506"/>
        <v>0</v>
      </c>
      <c r="R1671" s="14">
        <f t="shared" si="521"/>
        <v>0</v>
      </c>
      <c r="S1671" s="4" t="str">
        <f t="shared" si="522"/>
        <v>A+J=</v>
      </c>
      <c r="T1671" s="33">
        <f t="shared" si="523"/>
        <v>45565</v>
      </c>
      <c r="U1671" s="10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</row>
    <row r="1672" spans="1:148" x14ac:dyDescent="0.15">
      <c r="A1672" s="41">
        <f t="shared" si="507"/>
        <v>45421</v>
      </c>
      <c r="B1672" s="15">
        <f t="shared" ca="1" si="509"/>
        <v>1013.155665</v>
      </c>
      <c r="C1672" s="14">
        <f t="shared" si="510"/>
        <v>1000</v>
      </c>
      <c r="D1672" s="13">
        <f ca="1">IF(A1672&lt;$B$1,VLOOKUP(A1672,[1]DI!$A$4:$B$15000,2,FALSE),0)</f>
        <v>0.104</v>
      </c>
      <c r="E1672" s="14">
        <f t="shared" ca="1" si="511"/>
        <v>1.0003926999999999</v>
      </c>
      <c r="F1672" s="14">
        <f ca="1">(TRUNC(PRODUCT($E$12:$E1671),16))</f>
        <v>1.4269872804899799</v>
      </c>
      <c r="G1672" s="14">
        <f t="shared" ca="1" si="512"/>
        <v>1.4115977834695399</v>
      </c>
      <c r="H1672" s="14">
        <f t="shared" ca="1" si="513"/>
        <v>1.01090218</v>
      </c>
      <c r="I1672" s="13">
        <f t="shared" si="508"/>
        <v>2.1000000000000001E-2</v>
      </c>
      <c r="J1672" s="33">
        <f t="shared" si="514"/>
        <v>45383</v>
      </c>
      <c r="K1672" s="2">
        <f t="shared" si="515"/>
        <v>27</v>
      </c>
      <c r="L1672" s="17">
        <f t="shared" si="516"/>
        <v>27</v>
      </c>
      <c r="M1672" s="12">
        <f t="shared" si="517"/>
        <v>1.002229182</v>
      </c>
      <c r="N1672" s="12">
        <f t="shared" ca="1" si="518"/>
        <v>1.013155665</v>
      </c>
      <c r="O1672" s="17">
        <f t="shared" si="519"/>
        <v>0</v>
      </c>
      <c r="P1672" s="14">
        <f t="shared" ca="1" si="520"/>
        <v>13.155665000000001</v>
      </c>
      <c r="Q1672" s="21">
        <f t="shared" si="506"/>
        <v>0</v>
      </c>
      <c r="R1672" s="14">
        <f t="shared" si="521"/>
        <v>0</v>
      </c>
      <c r="S1672" s="4" t="str">
        <f t="shared" si="522"/>
        <v>A+J=</v>
      </c>
      <c r="T1672" s="33">
        <f t="shared" si="523"/>
        <v>45565</v>
      </c>
      <c r="U1672" s="10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</row>
    <row r="1673" spans="1:148" x14ac:dyDescent="0.15">
      <c r="A1673" s="41">
        <f t="shared" si="507"/>
        <v>45422</v>
      </c>
      <c r="B1673" s="15">
        <f t="shared" ca="1" si="509"/>
        <v>1013.63712099</v>
      </c>
      <c r="C1673" s="14">
        <f t="shared" si="510"/>
        <v>1000</v>
      </c>
      <c r="D1673" s="13">
        <f ca="1">IF(A1673&lt;$B$1,VLOOKUP(A1673,[1]DI!$A$4:$B$15000,2,FALSE),0)</f>
        <v>0.104</v>
      </c>
      <c r="E1673" s="14">
        <f t="shared" ca="1" si="511"/>
        <v>1.0003926999999999</v>
      </c>
      <c r="F1673" s="14">
        <f ca="1">(TRUNC(PRODUCT($E$12:$E1672),16))</f>
        <v>1.42754765839503</v>
      </c>
      <c r="G1673" s="14">
        <f t="shared" ca="1" si="512"/>
        <v>1.4115977834695399</v>
      </c>
      <c r="H1673" s="14">
        <f t="shared" ca="1" si="513"/>
        <v>1.0112991600000001</v>
      </c>
      <c r="I1673" s="13">
        <f t="shared" si="508"/>
        <v>2.1000000000000001E-2</v>
      </c>
      <c r="J1673" s="33">
        <f t="shared" si="514"/>
        <v>45383</v>
      </c>
      <c r="K1673" s="2">
        <f t="shared" si="515"/>
        <v>28</v>
      </c>
      <c r="L1673" s="17">
        <f t="shared" si="516"/>
        <v>28</v>
      </c>
      <c r="M1673" s="12">
        <f t="shared" si="517"/>
        <v>1.0023118390000001</v>
      </c>
      <c r="N1673" s="12">
        <f t="shared" ca="1" si="518"/>
        <v>1.0136371209999999</v>
      </c>
      <c r="O1673" s="17">
        <f t="shared" si="519"/>
        <v>0</v>
      </c>
      <c r="P1673" s="14">
        <f t="shared" ca="1" si="520"/>
        <v>13.63712099</v>
      </c>
      <c r="Q1673" s="21">
        <f t="shared" si="506"/>
        <v>0</v>
      </c>
      <c r="R1673" s="14">
        <f t="shared" si="521"/>
        <v>0</v>
      </c>
      <c r="S1673" s="4" t="str">
        <f t="shared" si="522"/>
        <v>A+J=</v>
      </c>
      <c r="T1673" s="33">
        <f t="shared" si="523"/>
        <v>45565</v>
      </c>
      <c r="U1673" s="10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</row>
    <row r="1674" spans="1:148" x14ac:dyDescent="0.15">
      <c r="A1674" s="41">
        <f t="shared" si="507"/>
        <v>45423</v>
      </c>
      <c r="B1674" s="15">
        <f t="shared" ca="1" si="509"/>
        <v>1014.11881099</v>
      </c>
      <c r="C1674" s="14">
        <f t="shared" si="510"/>
        <v>1000</v>
      </c>
      <c r="D1674" s="13">
        <f ca="1">IF(A1674&lt;$B$1,VLOOKUP(A1674,[1]DI!$A$4:$B$15000,2,FALSE),0)</f>
        <v>0</v>
      </c>
      <c r="E1674" s="14">
        <f t="shared" ca="1" si="511"/>
        <v>1</v>
      </c>
      <c r="F1674" s="14">
        <f ca="1">(TRUNC(PRODUCT($E$12:$E1673),16))</f>
        <v>1.4281082563604801</v>
      </c>
      <c r="G1674" s="14">
        <f t="shared" ca="1" si="512"/>
        <v>1.4115977834695399</v>
      </c>
      <c r="H1674" s="14">
        <f t="shared" ca="1" si="513"/>
        <v>1.0116963000000001</v>
      </c>
      <c r="I1674" s="13">
        <f t="shared" si="508"/>
        <v>2.1000000000000001E-2</v>
      </c>
      <c r="J1674" s="33">
        <f t="shared" si="514"/>
        <v>45383</v>
      </c>
      <c r="K1674" s="2">
        <f t="shared" si="515"/>
        <v>28</v>
      </c>
      <c r="L1674" s="17">
        <f t="shared" si="516"/>
        <v>29</v>
      </c>
      <c r="M1674" s="12">
        <f t="shared" si="517"/>
        <v>1.002394504</v>
      </c>
      <c r="N1674" s="12">
        <f t="shared" ca="1" si="518"/>
        <v>1.0141188109999999</v>
      </c>
      <c r="O1674" s="17">
        <f t="shared" si="519"/>
        <v>0</v>
      </c>
      <c r="P1674" s="14">
        <f t="shared" ca="1" si="520"/>
        <v>14.11881099</v>
      </c>
      <c r="Q1674" s="21">
        <f t="shared" si="506"/>
        <v>0</v>
      </c>
      <c r="R1674" s="14">
        <f t="shared" si="521"/>
        <v>0</v>
      </c>
      <c r="S1674" s="4" t="str">
        <f t="shared" si="522"/>
        <v>A+J=</v>
      </c>
      <c r="T1674" s="33">
        <f t="shared" si="523"/>
        <v>45565</v>
      </c>
      <c r="U1674" s="10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</row>
    <row r="1675" spans="1:148" x14ac:dyDescent="0.15">
      <c r="A1675" s="41">
        <f t="shared" si="507"/>
        <v>45424</v>
      </c>
      <c r="B1675" s="15">
        <f t="shared" ca="1" si="509"/>
        <v>1014.11881099</v>
      </c>
      <c r="C1675" s="14">
        <f t="shared" si="510"/>
        <v>1000</v>
      </c>
      <c r="D1675" s="13">
        <f ca="1">IF(A1675&lt;$B$1,VLOOKUP(A1675,[1]DI!$A$4:$B$15000,2,FALSE),0)</f>
        <v>0</v>
      </c>
      <c r="E1675" s="14">
        <f t="shared" ca="1" si="511"/>
        <v>1</v>
      </c>
      <c r="F1675" s="14">
        <f ca="1">(TRUNC(PRODUCT($E$12:$E1674),16))</f>
        <v>1.4281082563604801</v>
      </c>
      <c r="G1675" s="14">
        <f t="shared" ca="1" si="512"/>
        <v>1.4115977834695399</v>
      </c>
      <c r="H1675" s="14">
        <f t="shared" ca="1" si="513"/>
        <v>1.0116963000000001</v>
      </c>
      <c r="I1675" s="13">
        <f t="shared" si="508"/>
        <v>2.1000000000000001E-2</v>
      </c>
      <c r="J1675" s="33">
        <f t="shared" si="514"/>
        <v>45383</v>
      </c>
      <c r="K1675" s="2">
        <f t="shared" si="515"/>
        <v>28</v>
      </c>
      <c r="L1675" s="17">
        <f t="shared" si="516"/>
        <v>29</v>
      </c>
      <c r="M1675" s="12">
        <f t="shared" si="517"/>
        <v>1.002394504</v>
      </c>
      <c r="N1675" s="12">
        <f t="shared" ca="1" si="518"/>
        <v>1.0141188109999999</v>
      </c>
      <c r="O1675" s="17">
        <f t="shared" si="519"/>
        <v>0</v>
      </c>
      <c r="P1675" s="14">
        <f t="shared" ca="1" si="520"/>
        <v>14.11881099</v>
      </c>
      <c r="Q1675" s="21">
        <f t="shared" si="506"/>
        <v>0</v>
      </c>
      <c r="R1675" s="14">
        <f t="shared" si="521"/>
        <v>0</v>
      </c>
      <c r="S1675" s="4" t="str">
        <f t="shared" si="522"/>
        <v>A+J=</v>
      </c>
      <c r="T1675" s="33">
        <f t="shared" si="523"/>
        <v>45565</v>
      </c>
      <c r="U1675" s="10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</row>
    <row r="1676" spans="1:148" x14ac:dyDescent="0.15">
      <c r="A1676" s="41">
        <f t="shared" si="507"/>
        <v>45425</v>
      </c>
      <c r="B1676" s="15">
        <f t="shared" ca="1" si="509"/>
        <v>1014.11881099</v>
      </c>
      <c r="C1676" s="14">
        <f t="shared" si="510"/>
        <v>1000</v>
      </c>
      <c r="D1676" s="13">
        <f ca="1">IF(A1676&lt;$B$1,VLOOKUP(A1676,[1]DI!$A$4:$B$15000,2,FALSE),0)</f>
        <v>0.104</v>
      </c>
      <c r="E1676" s="14">
        <f t="shared" ca="1" si="511"/>
        <v>1.0003926999999999</v>
      </c>
      <c r="F1676" s="14">
        <f ca="1">(TRUNC(PRODUCT($E$12:$E1675),16))</f>
        <v>1.4281082563604801</v>
      </c>
      <c r="G1676" s="14">
        <f t="shared" ca="1" si="512"/>
        <v>1.4115977834695399</v>
      </c>
      <c r="H1676" s="14">
        <f t="shared" ca="1" si="513"/>
        <v>1.0116963000000001</v>
      </c>
      <c r="I1676" s="13">
        <f t="shared" si="508"/>
        <v>2.1000000000000001E-2</v>
      </c>
      <c r="J1676" s="33">
        <f t="shared" si="514"/>
        <v>45383</v>
      </c>
      <c r="K1676" s="2">
        <f t="shared" si="515"/>
        <v>29</v>
      </c>
      <c r="L1676" s="17">
        <f t="shared" si="516"/>
        <v>29</v>
      </c>
      <c r="M1676" s="12">
        <f t="shared" si="517"/>
        <v>1.002394504</v>
      </c>
      <c r="N1676" s="12">
        <f t="shared" ca="1" si="518"/>
        <v>1.0141188109999999</v>
      </c>
      <c r="O1676" s="17">
        <f t="shared" si="519"/>
        <v>0</v>
      </c>
      <c r="P1676" s="14">
        <f t="shared" ca="1" si="520"/>
        <v>14.11881099</v>
      </c>
      <c r="Q1676" s="21">
        <f t="shared" ref="Q1676:Q1739" si="524">IF($O1676&gt;0,VLOOKUP($O1676,$W$12:$AC$150,7),0)</f>
        <v>0</v>
      </c>
      <c r="R1676" s="14">
        <f t="shared" si="521"/>
        <v>0</v>
      </c>
      <c r="S1676" s="4" t="str">
        <f t="shared" si="522"/>
        <v>A+J=</v>
      </c>
      <c r="T1676" s="33">
        <f t="shared" si="523"/>
        <v>45565</v>
      </c>
      <c r="U1676" s="10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</row>
    <row r="1677" spans="1:148" x14ac:dyDescent="0.15">
      <c r="A1677" s="41">
        <f t="shared" ref="A1677:A1740" si="525">(A1676+1)</f>
        <v>45426</v>
      </c>
      <c r="B1677" s="15">
        <f t="shared" ca="1" si="509"/>
        <v>1014.600723</v>
      </c>
      <c r="C1677" s="14">
        <f t="shared" si="510"/>
        <v>1000</v>
      </c>
      <c r="D1677" s="13">
        <f ca="1">IF(A1677&lt;$B$1,VLOOKUP(A1677,[1]DI!$A$4:$B$15000,2,FALSE),0)</f>
        <v>0.104</v>
      </c>
      <c r="E1677" s="14">
        <f t="shared" ca="1" si="511"/>
        <v>1.0003926999999999</v>
      </c>
      <c r="F1677" s="14">
        <f ca="1">(TRUNC(PRODUCT($E$12:$E1676),16))</f>
        <v>1.4286690744727499</v>
      </c>
      <c r="G1677" s="14">
        <f t="shared" ca="1" si="512"/>
        <v>1.4115977834695399</v>
      </c>
      <c r="H1677" s="14">
        <f t="shared" ca="1" si="513"/>
        <v>1.0120935900000001</v>
      </c>
      <c r="I1677" s="13">
        <f t="shared" ref="I1677:I1740" si="526">I1676</f>
        <v>2.1000000000000001E-2</v>
      </c>
      <c r="J1677" s="33">
        <f t="shared" si="514"/>
        <v>45383</v>
      </c>
      <c r="K1677" s="2">
        <f t="shared" si="515"/>
        <v>30</v>
      </c>
      <c r="L1677" s="17">
        <f t="shared" si="516"/>
        <v>30</v>
      </c>
      <c r="M1677" s="12">
        <f t="shared" si="517"/>
        <v>1.0024771750000001</v>
      </c>
      <c r="N1677" s="12">
        <f t="shared" ca="1" si="518"/>
        <v>1.014600723</v>
      </c>
      <c r="O1677" s="17">
        <f t="shared" si="519"/>
        <v>0</v>
      </c>
      <c r="P1677" s="14">
        <f t="shared" ca="1" si="520"/>
        <v>14.600723</v>
      </c>
      <c r="Q1677" s="21">
        <f t="shared" si="524"/>
        <v>0</v>
      </c>
      <c r="R1677" s="14">
        <f t="shared" si="521"/>
        <v>0</v>
      </c>
      <c r="S1677" s="4" t="str">
        <f t="shared" si="522"/>
        <v>A+J=</v>
      </c>
      <c r="T1677" s="33">
        <f t="shared" si="523"/>
        <v>45565</v>
      </c>
      <c r="U1677" s="10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</row>
    <row r="1678" spans="1:148" x14ac:dyDescent="0.15">
      <c r="A1678" s="41">
        <f t="shared" si="525"/>
        <v>45427</v>
      </c>
      <c r="B1678" s="15">
        <f t="shared" ca="1" si="509"/>
        <v>1015.08286799</v>
      </c>
      <c r="C1678" s="14">
        <f t="shared" si="510"/>
        <v>1000</v>
      </c>
      <c r="D1678" s="13">
        <f ca="1">IF(A1678&lt;$B$1,VLOOKUP(A1678,[1]DI!$A$4:$B$15000,2,FALSE),0)</f>
        <v>0.104</v>
      </c>
      <c r="E1678" s="14">
        <f t="shared" ca="1" si="511"/>
        <v>1.0003926999999999</v>
      </c>
      <c r="F1678" s="14">
        <f ca="1">(TRUNC(PRODUCT($E$12:$E1677),16))</f>
        <v>1.42923011281829</v>
      </c>
      <c r="G1678" s="14">
        <f t="shared" ca="1" si="512"/>
        <v>1.4115977834695399</v>
      </c>
      <c r="H1678" s="14">
        <f t="shared" ca="1" si="513"/>
        <v>1.01249104</v>
      </c>
      <c r="I1678" s="13">
        <f t="shared" si="526"/>
        <v>2.1000000000000001E-2</v>
      </c>
      <c r="J1678" s="33">
        <f t="shared" si="514"/>
        <v>45383</v>
      </c>
      <c r="K1678" s="2">
        <f t="shared" si="515"/>
        <v>31</v>
      </c>
      <c r="L1678" s="17">
        <f t="shared" si="516"/>
        <v>31</v>
      </c>
      <c r="M1678" s="12">
        <f t="shared" si="517"/>
        <v>1.0025598529999999</v>
      </c>
      <c r="N1678" s="12">
        <f t="shared" ca="1" si="518"/>
        <v>1.0150828679999999</v>
      </c>
      <c r="O1678" s="17">
        <f t="shared" si="519"/>
        <v>0</v>
      </c>
      <c r="P1678" s="14">
        <f t="shared" ca="1" si="520"/>
        <v>15.08286799</v>
      </c>
      <c r="Q1678" s="21">
        <f t="shared" si="524"/>
        <v>0</v>
      </c>
      <c r="R1678" s="14">
        <f t="shared" si="521"/>
        <v>0</v>
      </c>
      <c r="S1678" s="4" t="str">
        <f t="shared" si="522"/>
        <v>A+J=</v>
      </c>
      <c r="T1678" s="33">
        <f t="shared" si="523"/>
        <v>45565</v>
      </c>
      <c r="U1678" s="10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</row>
    <row r="1679" spans="1:148" x14ac:dyDescent="0.15">
      <c r="A1679" s="41">
        <f t="shared" si="525"/>
        <v>45428</v>
      </c>
      <c r="B1679" s="15">
        <f t="shared" ca="1" si="509"/>
        <v>1015.565247</v>
      </c>
      <c r="C1679" s="14">
        <f t="shared" si="510"/>
        <v>1000</v>
      </c>
      <c r="D1679" s="13">
        <f ca="1">IF(A1679&lt;$B$1,VLOOKUP(A1679,[1]DI!$A$4:$B$15000,2,FALSE),0)</f>
        <v>0.104</v>
      </c>
      <c r="E1679" s="14">
        <f t="shared" ca="1" si="511"/>
        <v>1.0003926999999999</v>
      </c>
      <c r="F1679" s="14">
        <f ca="1">(TRUNC(PRODUCT($E$12:$E1678),16))</f>
        <v>1.4297913714835999</v>
      </c>
      <c r="G1679" s="14">
        <f t="shared" ca="1" si="512"/>
        <v>1.4115977834695399</v>
      </c>
      <c r="H1679" s="14">
        <f t="shared" ca="1" si="513"/>
        <v>1.0128886500000001</v>
      </c>
      <c r="I1679" s="13">
        <f t="shared" si="526"/>
        <v>2.1000000000000001E-2</v>
      </c>
      <c r="J1679" s="33">
        <f t="shared" si="514"/>
        <v>45383</v>
      </c>
      <c r="K1679" s="2">
        <f t="shared" si="515"/>
        <v>32</v>
      </c>
      <c r="L1679" s="17">
        <f t="shared" si="516"/>
        <v>32</v>
      </c>
      <c r="M1679" s="12">
        <f t="shared" si="517"/>
        <v>1.0026425379999999</v>
      </c>
      <c r="N1679" s="12">
        <f t="shared" ca="1" si="518"/>
        <v>1.0155652470000001</v>
      </c>
      <c r="O1679" s="17">
        <f t="shared" si="519"/>
        <v>0</v>
      </c>
      <c r="P1679" s="14">
        <f t="shared" ca="1" si="520"/>
        <v>15.565246999999999</v>
      </c>
      <c r="Q1679" s="21">
        <f t="shared" si="524"/>
        <v>0</v>
      </c>
      <c r="R1679" s="14">
        <f t="shared" si="521"/>
        <v>0</v>
      </c>
      <c r="S1679" s="4" t="str">
        <f t="shared" si="522"/>
        <v>A+J=</v>
      </c>
      <c r="T1679" s="33">
        <f t="shared" si="523"/>
        <v>45565</v>
      </c>
      <c r="U1679" s="10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</row>
    <row r="1680" spans="1:148" x14ac:dyDescent="0.15">
      <c r="A1680" s="41">
        <f t="shared" si="525"/>
        <v>45429</v>
      </c>
      <c r="B1680" s="15">
        <f t="shared" ca="1" si="509"/>
        <v>1016.047849</v>
      </c>
      <c r="C1680" s="14">
        <f t="shared" si="510"/>
        <v>1000</v>
      </c>
      <c r="D1680" s="13">
        <f ca="1">IF(A1680&lt;$B$1,VLOOKUP(A1680,[1]DI!$A$4:$B$15000,2,FALSE),0)</f>
        <v>0.104</v>
      </c>
      <c r="E1680" s="14">
        <f t="shared" ca="1" si="511"/>
        <v>1.0003926999999999</v>
      </c>
      <c r="F1680" s="14">
        <f ca="1">(TRUNC(PRODUCT($E$12:$E1679),16))</f>
        <v>1.4303528505551799</v>
      </c>
      <c r="G1680" s="14">
        <f t="shared" ca="1" si="512"/>
        <v>1.4115977834695399</v>
      </c>
      <c r="H1680" s="14">
        <f t="shared" ca="1" si="513"/>
        <v>1.0132864100000001</v>
      </c>
      <c r="I1680" s="13">
        <f t="shared" si="526"/>
        <v>2.1000000000000001E-2</v>
      </c>
      <c r="J1680" s="33">
        <f t="shared" si="514"/>
        <v>45383</v>
      </c>
      <c r="K1680" s="2">
        <f t="shared" si="515"/>
        <v>33</v>
      </c>
      <c r="L1680" s="17">
        <f t="shared" si="516"/>
        <v>33</v>
      </c>
      <c r="M1680" s="12">
        <f t="shared" si="517"/>
        <v>1.00272523</v>
      </c>
      <c r="N1680" s="12">
        <f t="shared" ca="1" si="518"/>
        <v>1.016047849</v>
      </c>
      <c r="O1680" s="17">
        <f t="shared" si="519"/>
        <v>0</v>
      </c>
      <c r="P1680" s="14">
        <f t="shared" ca="1" si="520"/>
        <v>16.047848999999999</v>
      </c>
      <c r="Q1680" s="21">
        <f t="shared" si="524"/>
        <v>0</v>
      </c>
      <c r="R1680" s="14">
        <f t="shared" si="521"/>
        <v>0</v>
      </c>
      <c r="S1680" s="4" t="str">
        <f t="shared" si="522"/>
        <v>A+J=</v>
      </c>
      <c r="T1680" s="33">
        <f t="shared" si="523"/>
        <v>45565</v>
      </c>
      <c r="U1680" s="10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</row>
    <row r="1681" spans="1:148" x14ac:dyDescent="0.15">
      <c r="A1681" s="41">
        <f t="shared" si="525"/>
        <v>45430</v>
      </c>
      <c r="B1681" s="15">
        <f t="shared" ca="1" si="509"/>
        <v>1016.530683</v>
      </c>
      <c r="C1681" s="14">
        <f t="shared" si="510"/>
        <v>1000</v>
      </c>
      <c r="D1681" s="13">
        <f ca="1">IF(A1681&lt;$B$1,VLOOKUP(A1681,[1]DI!$A$4:$B$15000,2,FALSE),0)</f>
        <v>0</v>
      </c>
      <c r="E1681" s="14">
        <f t="shared" ca="1" si="511"/>
        <v>1</v>
      </c>
      <c r="F1681" s="14">
        <f ca="1">(TRUNC(PRODUCT($E$12:$E1680),16))</f>
        <v>1.4309145501195899</v>
      </c>
      <c r="G1681" s="14">
        <f t="shared" ca="1" si="512"/>
        <v>1.4115977834695399</v>
      </c>
      <c r="H1681" s="14">
        <f t="shared" ca="1" si="513"/>
        <v>1.01368433</v>
      </c>
      <c r="I1681" s="13">
        <f t="shared" si="526"/>
        <v>2.1000000000000001E-2</v>
      </c>
      <c r="J1681" s="33">
        <f t="shared" si="514"/>
        <v>45383</v>
      </c>
      <c r="K1681" s="2">
        <f t="shared" si="515"/>
        <v>33</v>
      </c>
      <c r="L1681" s="17">
        <f t="shared" si="516"/>
        <v>34</v>
      </c>
      <c r="M1681" s="12">
        <f t="shared" si="517"/>
        <v>1.002807928</v>
      </c>
      <c r="N1681" s="12">
        <f t="shared" ca="1" si="518"/>
        <v>1.016530683</v>
      </c>
      <c r="O1681" s="17">
        <f t="shared" si="519"/>
        <v>0</v>
      </c>
      <c r="P1681" s="14">
        <f t="shared" ca="1" si="520"/>
        <v>16.530683</v>
      </c>
      <c r="Q1681" s="21">
        <f t="shared" si="524"/>
        <v>0</v>
      </c>
      <c r="R1681" s="14">
        <f t="shared" si="521"/>
        <v>0</v>
      </c>
      <c r="S1681" s="4" t="str">
        <f t="shared" si="522"/>
        <v>A+J=</v>
      </c>
      <c r="T1681" s="33">
        <f t="shared" si="523"/>
        <v>45565</v>
      </c>
      <c r="U1681" s="10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</row>
    <row r="1682" spans="1:148" x14ac:dyDescent="0.15">
      <c r="A1682" s="41">
        <f t="shared" si="525"/>
        <v>45431</v>
      </c>
      <c r="B1682" s="15">
        <f t="shared" ca="1" si="509"/>
        <v>1016.530683</v>
      </c>
      <c r="C1682" s="14">
        <f t="shared" si="510"/>
        <v>1000</v>
      </c>
      <c r="D1682" s="13">
        <f ca="1">IF(A1682&lt;$B$1,VLOOKUP(A1682,[1]DI!$A$4:$B$15000,2,FALSE),0)</f>
        <v>0</v>
      </c>
      <c r="E1682" s="14">
        <f t="shared" ca="1" si="511"/>
        <v>1</v>
      </c>
      <c r="F1682" s="14">
        <f ca="1">(TRUNC(PRODUCT($E$12:$E1681),16))</f>
        <v>1.4309145501195899</v>
      </c>
      <c r="G1682" s="14">
        <f t="shared" ca="1" si="512"/>
        <v>1.4115977834695399</v>
      </c>
      <c r="H1682" s="14">
        <f t="shared" ca="1" si="513"/>
        <v>1.01368433</v>
      </c>
      <c r="I1682" s="13">
        <f t="shared" si="526"/>
        <v>2.1000000000000001E-2</v>
      </c>
      <c r="J1682" s="33">
        <f t="shared" si="514"/>
        <v>45383</v>
      </c>
      <c r="K1682" s="2">
        <f t="shared" si="515"/>
        <v>33</v>
      </c>
      <c r="L1682" s="17">
        <f t="shared" si="516"/>
        <v>34</v>
      </c>
      <c r="M1682" s="12">
        <f t="shared" si="517"/>
        <v>1.002807928</v>
      </c>
      <c r="N1682" s="12">
        <f t="shared" ca="1" si="518"/>
        <v>1.016530683</v>
      </c>
      <c r="O1682" s="17">
        <f t="shared" si="519"/>
        <v>0</v>
      </c>
      <c r="P1682" s="14">
        <f t="shared" ca="1" si="520"/>
        <v>16.530683</v>
      </c>
      <c r="Q1682" s="21">
        <f t="shared" si="524"/>
        <v>0</v>
      </c>
      <c r="R1682" s="14">
        <f t="shared" si="521"/>
        <v>0</v>
      </c>
      <c r="S1682" s="4" t="str">
        <f t="shared" si="522"/>
        <v>A+J=</v>
      </c>
      <c r="T1682" s="33">
        <f t="shared" si="523"/>
        <v>45565</v>
      </c>
      <c r="U1682" s="10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</row>
    <row r="1683" spans="1:148" x14ac:dyDescent="0.15">
      <c r="A1683" s="41">
        <f t="shared" si="525"/>
        <v>45432</v>
      </c>
      <c r="B1683" s="15">
        <f t="shared" ca="1" si="509"/>
        <v>1016.530683</v>
      </c>
      <c r="C1683" s="14">
        <f t="shared" si="510"/>
        <v>1000</v>
      </c>
      <c r="D1683" s="13">
        <f ca="1">IF(A1683&lt;$B$1,VLOOKUP(A1683,[1]DI!$A$4:$B$15000,2,FALSE),0)</f>
        <v>0.104</v>
      </c>
      <c r="E1683" s="14">
        <f t="shared" ca="1" si="511"/>
        <v>1.0003926999999999</v>
      </c>
      <c r="F1683" s="14">
        <f ca="1">(TRUNC(PRODUCT($E$12:$E1682),16))</f>
        <v>1.4309145501195899</v>
      </c>
      <c r="G1683" s="14">
        <f t="shared" ca="1" si="512"/>
        <v>1.4115977834695399</v>
      </c>
      <c r="H1683" s="14">
        <f t="shared" ca="1" si="513"/>
        <v>1.01368433</v>
      </c>
      <c r="I1683" s="13">
        <f t="shared" si="526"/>
        <v>2.1000000000000001E-2</v>
      </c>
      <c r="J1683" s="33">
        <f t="shared" si="514"/>
        <v>45383</v>
      </c>
      <c r="K1683" s="2">
        <f t="shared" si="515"/>
        <v>34</v>
      </c>
      <c r="L1683" s="17">
        <f t="shared" si="516"/>
        <v>34</v>
      </c>
      <c r="M1683" s="12">
        <f t="shared" si="517"/>
        <v>1.002807928</v>
      </c>
      <c r="N1683" s="12">
        <f t="shared" ca="1" si="518"/>
        <v>1.016530683</v>
      </c>
      <c r="O1683" s="17">
        <f t="shared" si="519"/>
        <v>0</v>
      </c>
      <c r="P1683" s="14">
        <f t="shared" ca="1" si="520"/>
        <v>16.530683</v>
      </c>
      <c r="Q1683" s="21">
        <f t="shared" si="524"/>
        <v>0</v>
      </c>
      <c r="R1683" s="14">
        <f t="shared" si="521"/>
        <v>0</v>
      </c>
      <c r="S1683" s="4" t="str">
        <f t="shared" si="522"/>
        <v>A+J=</v>
      </c>
      <c r="T1683" s="33">
        <f t="shared" si="523"/>
        <v>45565</v>
      </c>
      <c r="U1683" s="10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</row>
    <row r="1684" spans="1:148" x14ac:dyDescent="0.15">
      <c r="A1684" s="41">
        <f t="shared" si="525"/>
        <v>45433</v>
      </c>
      <c r="B1684" s="15">
        <f t="shared" ca="1" si="509"/>
        <v>1017.013741</v>
      </c>
      <c r="C1684" s="14">
        <f t="shared" si="510"/>
        <v>1000</v>
      </c>
      <c r="D1684" s="13">
        <f ca="1">IF(A1684&lt;$B$1,VLOOKUP(A1684,[1]DI!$A$4:$B$15000,2,FALSE),0)</f>
        <v>0.104</v>
      </c>
      <c r="E1684" s="14">
        <f t="shared" ca="1" si="511"/>
        <v>1.0003926999999999</v>
      </c>
      <c r="F1684" s="14">
        <f ca="1">(TRUNC(PRODUCT($E$12:$E1683),16))</f>
        <v>1.43147647026342</v>
      </c>
      <c r="G1684" s="14">
        <f t="shared" ca="1" si="512"/>
        <v>1.4115977834695399</v>
      </c>
      <c r="H1684" s="14">
        <f t="shared" ca="1" si="513"/>
        <v>1.0140823999999999</v>
      </c>
      <c r="I1684" s="13">
        <f t="shared" si="526"/>
        <v>2.1000000000000001E-2</v>
      </c>
      <c r="J1684" s="33">
        <f t="shared" si="514"/>
        <v>45383</v>
      </c>
      <c r="K1684" s="2">
        <f t="shared" si="515"/>
        <v>35</v>
      </c>
      <c r="L1684" s="17">
        <f t="shared" si="516"/>
        <v>35</v>
      </c>
      <c r="M1684" s="12">
        <f t="shared" si="517"/>
        <v>1.0028906339999999</v>
      </c>
      <c r="N1684" s="12">
        <f t="shared" ca="1" si="518"/>
        <v>1.017013741</v>
      </c>
      <c r="O1684" s="17">
        <f t="shared" si="519"/>
        <v>0</v>
      </c>
      <c r="P1684" s="14">
        <f t="shared" ca="1" si="520"/>
        <v>17.013741</v>
      </c>
      <c r="Q1684" s="21">
        <f t="shared" si="524"/>
        <v>0</v>
      </c>
      <c r="R1684" s="14">
        <f t="shared" si="521"/>
        <v>0</v>
      </c>
      <c r="S1684" s="4" t="str">
        <f t="shared" si="522"/>
        <v>A+J=</v>
      </c>
      <c r="T1684" s="33">
        <f t="shared" si="523"/>
        <v>45565</v>
      </c>
      <c r="U1684" s="10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</row>
    <row r="1685" spans="1:148" x14ac:dyDescent="0.15">
      <c r="A1685" s="41">
        <f t="shared" si="525"/>
        <v>45434</v>
      </c>
      <c r="B1685" s="15">
        <f t="shared" ca="1" si="509"/>
        <v>1017.497032</v>
      </c>
      <c r="C1685" s="14">
        <f t="shared" si="510"/>
        <v>1000</v>
      </c>
      <c r="D1685" s="13">
        <f ca="1">IF(A1685&lt;$B$1,VLOOKUP(A1685,[1]DI!$A$4:$B$15000,2,FALSE),0)</f>
        <v>0.104</v>
      </c>
      <c r="E1685" s="14">
        <f t="shared" ca="1" si="511"/>
        <v>1.0003926999999999</v>
      </c>
      <c r="F1685" s="14">
        <f ca="1">(TRUNC(PRODUCT($E$12:$E1684),16))</f>
        <v>1.4320386110733001</v>
      </c>
      <c r="G1685" s="14">
        <f t="shared" ca="1" si="512"/>
        <v>1.4115977834695399</v>
      </c>
      <c r="H1685" s="14">
        <f t="shared" ca="1" si="513"/>
        <v>1.01448063</v>
      </c>
      <c r="I1685" s="13">
        <f t="shared" si="526"/>
        <v>2.1000000000000001E-2</v>
      </c>
      <c r="J1685" s="33">
        <f t="shared" si="514"/>
        <v>45383</v>
      </c>
      <c r="K1685" s="2">
        <f t="shared" si="515"/>
        <v>36</v>
      </c>
      <c r="L1685" s="17">
        <f t="shared" si="516"/>
        <v>36</v>
      </c>
      <c r="M1685" s="12">
        <f t="shared" si="517"/>
        <v>1.0029733460000001</v>
      </c>
      <c r="N1685" s="12">
        <f t="shared" ca="1" si="518"/>
        <v>1.0174970320000001</v>
      </c>
      <c r="O1685" s="17">
        <f t="shared" si="519"/>
        <v>0</v>
      </c>
      <c r="P1685" s="14">
        <f t="shared" ca="1" si="520"/>
        <v>17.497032000000001</v>
      </c>
      <c r="Q1685" s="21">
        <f t="shared" si="524"/>
        <v>0</v>
      </c>
      <c r="R1685" s="14">
        <f t="shared" si="521"/>
        <v>0</v>
      </c>
      <c r="S1685" s="4" t="str">
        <f t="shared" si="522"/>
        <v>A+J=</v>
      </c>
      <c r="T1685" s="33">
        <f t="shared" si="523"/>
        <v>45565</v>
      </c>
      <c r="U1685" s="10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</row>
    <row r="1686" spans="1:148" x14ac:dyDescent="0.15">
      <c r="A1686" s="41">
        <f t="shared" si="525"/>
        <v>45435</v>
      </c>
      <c r="B1686" s="15">
        <f t="shared" ca="1" si="509"/>
        <v>1017.98055599</v>
      </c>
      <c r="C1686" s="14">
        <f t="shared" si="510"/>
        <v>1000</v>
      </c>
      <c r="D1686" s="13">
        <f ca="1">IF(A1686&lt;$B$1,VLOOKUP(A1686,[1]DI!$A$4:$B$15000,2,FALSE),0)</f>
        <v>0.104</v>
      </c>
      <c r="E1686" s="14">
        <f t="shared" ca="1" si="511"/>
        <v>1.0003926999999999</v>
      </c>
      <c r="F1686" s="14">
        <f ca="1">(TRUNC(PRODUCT($E$12:$E1685),16))</f>
        <v>1.4326009726358699</v>
      </c>
      <c r="G1686" s="14">
        <f t="shared" ca="1" si="512"/>
        <v>1.4115977834695399</v>
      </c>
      <c r="H1686" s="14">
        <f t="shared" ca="1" si="513"/>
        <v>1.01487902</v>
      </c>
      <c r="I1686" s="13">
        <f t="shared" si="526"/>
        <v>2.1000000000000001E-2</v>
      </c>
      <c r="J1686" s="33">
        <f t="shared" si="514"/>
        <v>45383</v>
      </c>
      <c r="K1686" s="2">
        <f t="shared" si="515"/>
        <v>37</v>
      </c>
      <c r="L1686" s="17">
        <f t="shared" si="516"/>
        <v>37</v>
      </c>
      <c r="M1686" s="12">
        <f t="shared" si="517"/>
        <v>1.003056065</v>
      </c>
      <c r="N1686" s="12">
        <f t="shared" ca="1" si="518"/>
        <v>1.0179805559999999</v>
      </c>
      <c r="O1686" s="17">
        <f t="shared" si="519"/>
        <v>0</v>
      </c>
      <c r="P1686" s="14">
        <f t="shared" ca="1" si="520"/>
        <v>17.980555989999999</v>
      </c>
      <c r="Q1686" s="21">
        <f t="shared" si="524"/>
        <v>0</v>
      </c>
      <c r="R1686" s="14">
        <f t="shared" si="521"/>
        <v>0</v>
      </c>
      <c r="S1686" s="4" t="str">
        <f t="shared" si="522"/>
        <v>A+J=</v>
      </c>
      <c r="T1686" s="33">
        <f t="shared" si="523"/>
        <v>45565</v>
      </c>
      <c r="U1686" s="10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</row>
    <row r="1687" spans="1:148" x14ac:dyDescent="0.15">
      <c r="A1687" s="41">
        <f t="shared" si="525"/>
        <v>45436</v>
      </c>
      <c r="B1687" s="15">
        <f t="shared" ca="1" si="509"/>
        <v>1018.464304</v>
      </c>
      <c r="C1687" s="14">
        <f t="shared" si="510"/>
        <v>1000</v>
      </c>
      <c r="D1687" s="13">
        <f ca="1">IF(A1687&lt;$B$1,VLOOKUP(A1687,[1]DI!$A$4:$B$15000,2,FALSE),0)</f>
        <v>0.104</v>
      </c>
      <c r="E1687" s="14">
        <f t="shared" ca="1" si="511"/>
        <v>1.0003926999999999</v>
      </c>
      <c r="F1687" s="14">
        <f ca="1">(TRUNC(PRODUCT($E$12:$E1686),16))</f>
        <v>1.4331635550378199</v>
      </c>
      <c r="G1687" s="14">
        <f t="shared" ca="1" si="512"/>
        <v>1.4115977834695399</v>
      </c>
      <c r="H1687" s="14">
        <f t="shared" ca="1" si="513"/>
        <v>1.0152775599999999</v>
      </c>
      <c r="I1687" s="13">
        <f t="shared" si="526"/>
        <v>2.1000000000000001E-2</v>
      </c>
      <c r="J1687" s="33">
        <f t="shared" si="514"/>
        <v>45383</v>
      </c>
      <c r="K1687" s="2">
        <f t="shared" si="515"/>
        <v>38</v>
      </c>
      <c r="L1687" s="17">
        <f t="shared" si="516"/>
        <v>38</v>
      </c>
      <c r="M1687" s="12">
        <f t="shared" si="517"/>
        <v>1.003138791</v>
      </c>
      <c r="N1687" s="12">
        <f t="shared" ca="1" si="518"/>
        <v>1.0184643040000001</v>
      </c>
      <c r="O1687" s="17">
        <f t="shared" si="519"/>
        <v>0</v>
      </c>
      <c r="P1687" s="14">
        <f t="shared" ca="1" si="520"/>
        <v>18.464303999999998</v>
      </c>
      <c r="Q1687" s="21">
        <f t="shared" si="524"/>
        <v>0</v>
      </c>
      <c r="R1687" s="14">
        <f t="shared" si="521"/>
        <v>0</v>
      </c>
      <c r="S1687" s="4" t="str">
        <f t="shared" si="522"/>
        <v>A+J=</v>
      </c>
      <c r="T1687" s="33">
        <f t="shared" si="523"/>
        <v>45565</v>
      </c>
      <c r="U1687" s="10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</row>
    <row r="1688" spans="1:148" x14ac:dyDescent="0.15">
      <c r="A1688" s="41">
        <f t="shared" si="525"/>
        <v>45437</v>
      </c>
      <c r="B1688" s="15">
        <f t="shared" ca="1" si="509"/>
        <v>1018.94828399</v>
      </c>
      <c r="C1688" s="14">
        <f t="shared" si="510"/>
        <v>1000</v>
      </c>
      <c r="D1688" s="13">
        <f ca="1">IF(A1688&lt;$B$1,VLOOKUP(A1688,[1]DI!$A$4:$B$15000,2,FALSE),0)</f>
        <v>0</v>
      </c>
      <c r="E1688" s="14">
        <f t="shared" ca="1" si="511"/>
        <v>1</v>
      </c>
      <c r="F1688" s="14">
        <f ca="1">(TRUNC(PRODUCT($E$12:$E1687),16))</f>
        <v>1.4337263583658799</v>
      </c>
      <c r="G1688" s="14">
        <f t="shared" ca="1" si="512"/>
        <v>1.4115977834695399</v>
      </c>
      <c r="H1688" s="14">
        <f t="shared" ca="1" si="513"/>
        <v>1.01567626</v>
      </c>
      <c r="I1688" s="13">
        <f t="shared" si="526"/>
        <v>2.1000000000000001E-2</v>
      </c>
      <c r="J1688" s="33">
        <f t="shared" si="514"/>
        <v>45383</v>
      </c>
      <c r="K1688" s="2">
        <f t="shared" si="515"/>
        <v>38</v>
      </c>
      <c r="L1688" s="17">
        <f t="shared" si="516"/>
        <v>39</v>
      </c>
      <c r="M1688" s="12">
        <f t="shared" si="517"/>
        <v>1.0032215229999999</v>
      </c>
      <c r="N1688" s="12">
        <f t="shared" ca="1" si="518"/>
        <v>1.0189482839999999</v>
      </c>
      <c r="O1688" s="17">
        <f t="shared" si="519"/>
        <v>0</v>
      </c>
      <c r="P1688" s="14">
        <f t="shared" ca="1" si="520"/>
        <v>18.94828399</v>
      </c>
      <c r="Q1688" s="21">
        <f t="shared" si="524"/>
        <v>0</v>
      </c>
      <c r="R1688" s="14">
        <f t="shared" si="521"/>
        <v>0</v>
      </c>
      <c r="S1688" s="4" t="str">
        <f t="shared" si="522"/>
        <v>A+J=</v>
      </c>
      <c r="T1688" s="33">
        <f t="shared" si="523"/>
        <v>45565</v>
      </c>
      <c r="U1688" s="10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</row>
    <row r="1689" spans="1:148" x14ac:dyDescent="0.15">
      <c r="A1689" s="41">
        <f t="shared" si="525"/>
        <v>45438</v>
      </c>
      <c r="B1689" s="15">
        <f t="shared" ca="1" si="509"/>
        <v>1018.94828399</v>
      </c>
      <c r="C1689" s="14">
        <f t="shared" si="510"/>
        <v>1000</v>
      </c>
      <c r="D1689" s="13">
        <f ca="1">IF(A1689&lt;$B$1,VLOOKUP(A1689,[1]DI!$A$4:$B$15000,2,FALSE),0)</f>
        <v>0</v>
      </c>
      <c r="E1689" s="14">
        <f t="shared" ca="1" si="511"/>
        <v>1</v>
      </c>
      <c r="F1689" s="14">
        <f ca="1">(TRUNC(PRODUCT($E$12:$E1688),16))</f>
        <v>1.4337263583658799</v>
      </c>
      <c r="G1689" s="14">
        <f t="shared" ca="1" si="512"/>
        <v>1.4115977834695399</v>
      </c>
      <c r="H1689" s="14">
        <f t="shared" ca="1" si="513"/>
        <v>1.01567626</v>
      </c>
      <c r="I1689" s="13">
        <f t="shared" si="526"/>
        <v>2.1000000000000001E-2</v>
      </c>
      <c r="J1689" s="33">
        <f t="shared" si="514"/>
        <v>45383</v>
      </c>
      <c r="K1689" s="2">
        <f t="shared" si="515"/>
        <v>38</v>
      </c>
      <c r="L1689" s="17">
        <f t="shared" si="516"/>
        <v>39</v>
      </c>
      <c r="M1689" s="12">
        <f t="shared" si="517"/>
        <v>1.0032215229999999</v>
      </c>
      <c r="N1689" s="12">
        <f t="shared" ca="1" si="518"/>
        <v>1.0189482839999999</v>
      </c>
      <c r="O1689" s="17">
        <f t="shared" si="519"/>
        <v>0</v>
      </c>
      <c r="P1689" s="14">
        <f t="shared" ca="1" si="520"/>
        <v>18.94828399</v>
      </c>
      <c r="Q1689" s="21">
        <f t="shared" si="524"/>
        <v>0</v>
      </c>
      <c r="R1689" s="14">
        <f t="shared" si="521"/>
        <v>0</v>
      </c>
      <c r="S1689" s="4" t="str">
        <f t="shared" si="522"/>
        <v>A+J=</v>
      </c>
      <c r="T1689" s="33">
        <f t="shared" si="523"/>
        <v>45565</v>
      </c>
      <c r="U1689" s="10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</row>
    <row r="1690" spans="1:148" x14ac:dyDescent="0.15">
      <c r="A1690" s="41">
        <f t="shared" si="525"/>
        <v>45439</v>
      </c>
      <c r="B1690" s="15">
        <f t="shared" ca="1" si="509"/>
        <v>1018.94828399</v>
      </c>
      <c r="C1690" s="14">
        <f t="shared" si="510"/>
        <v>1000</v>
      </c>
      <c r="D1690" s="13">
        <f ca="1">IF(A1690&lt;$B$1,VLOOKUP(A1690,[1]DI!$A$4:$B$15000,2,FALSE),0)</f>
        <v>0.104</v>
      </c>
      <c r="E1690" s="14">
        <f t="shared" ca="1" si="511"/>
        <v>1.0003926999999999</v>
      </c>
      <c r="F1690" s="14">
        <f ca="1">(TRUNC(PRODUCT($E$12:$E1689),16))</f>
        <v>1.4337263583658799</v>
      </c>
      <c r="G1690" s="14">
        <f t="shared" ca="1" si="512"/>
        <v>1.4115977834695399</v>
      </c>
      <c r="H1690" s="14">
        <f t="shared" ca="1" si="513"/>
        <v>1.01567626</v>
      </c>
      <c r="I1690" s="13">
        <f t="shared" si="526"/>
        <v>2.1000000000000001E-2</v>
      </c>
      <c r="J1690" s="33">
        <f t="shared" si="514"/>
        <v>45383</v>
      </c>
      <c r="K1690" s="2">
        <f t="shared" si="515"/>
        <v>39</v>
      </c>
      <c r="L1690" s="17">
        <f t="shared" si="516"/>
        <v>39</v>
      </c>
      <c r="M1690" s="12">
        <f t="shared" si="517"/>
        <v>1.0032215229999999</v>
      </c>
      <c r="N1690" s="12">
        <f t="shared" ca="1" si="518"/>
        <v>1.0189482839999999</v>
      </c>
      <c r="O1690" s="17">
        <f t="shared" si="519"/>
        <v>0</v>
      </c>
      <c r="P1690" s="14">
        <f t="shared" ca="1" si="520"/>
        <v>18.94828399</v>
      </c>
      <c r="Q1690" s="21">
        <f t="shared" si="524"/>
        <v>0</v>
      </c>
      <c r="R1690" s="14">
        <f t="shared" si="521"/>
        <v>0</v>
      </c>
      <c r="S1690" s="4" t="str">
        <f t="shared" si="522"/>
        <v>A+J=</v>
      </c>
      <c r="T1690" s="33">
        <f t="shared" si="523"/>
        <v>45565</v>
      </c>
      <c r="U1690" s="10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</row>
    <row r="1691" spans="1:148" x14ac:dyDescent="0.15">
      <c r="A1691" s="41">
        <f t="shared" si="525"/>
        <v>45440</v>
      </c>
      <c r="B1691" s="15">
        <f t="shared" ca="1" si="509"/>
        <v>1019.432499</v>
      </c>
      <c r="C1691" s="14">
        <f t="shared" si="510"/>
        <v>1000</v>
      </c>
      <c r="D1691" s="13">
        <f ca="1">IF(A1691&lt;$B$1,VLOOKUP(A1691,[1]DI!$A$4:$B$15000,2,FALSE),0)</f>
        <v>0.104</v>
      </c>
      <c r="E1691" s="14">
        <f t="shared" ca="1" si="511"/>
        <v>1.0003926999999999</v>
      </c>
      <c r="F1691" s="14">
        <f ca="1">(TRUNC(PRODUCT($E$12:$E1690),16))</f>
        <v>1.4342893827068099</v>
      </c>
      <c r="G1691" s="14">
        <f t="shared" ca="1" si="512"/>
        <v>1.4115977834695399</v>
      </c>
      <c r="H1691" s="14">
        <f t="shared" ca="1" si="513"/>
        <v>1.01607512</v>
      </c>
      <c r="I1691" s="13">
        <f t="shared" si="526"/>
        <v>2.1000000000000001E-2</v>
      </c>
      <c r="J1691" s="33">
        <f t="shared" si="514"/>
        <v>45383</v>
      </c>
      <c r="K1691" s="2">
        <f t="shared" si="515"/>
        <v>40</v>
      </c>
      <c r="L1691" s="17">
        <f t="shared" si="516"/>
        <v>40</v>
      </c>
      <c r="M1691" s="12">
        <f t="shared" si="517"/>
        <v>1.003304263</v>
      </c>
      <c r="N1691" s="12">
        <f t="shared" ca="1" si="518"/>
        <v>1.0194324990000001</v>
      </c>
      <c r="O1691" s="17">
        <f t="shared" si="519"/>
        <v>0</v>
      </c>
      <c r="P1691" s="14">
        <f t="shared" ca="1" si="520"/>
        <v>19.432499</v>
      </c>
      <c r="Q1691" s="21">
        <f t="shared" si="524"/>
        <v>0</v>
      </c>
      <c r="R1691" s="14">
        <f t="shared" si="521"/>
        <v>0</v>
      </c>
      <c r="S1691" s="4" t="str">
        <f t="shared" si="522"/>
        <v>A+J=</v>
      </c>
      <c r="T1691" s="33">
        <f t="shared" si="523"/>
        <v>45565</v>
      </c>
      <c r="U1691" s="10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</row>
    <row r="1692" spans="1:148" x14ac:dyDescent="0.15">
      <c r="A1692" s="41">
        <f t="shared" si="525"/>
        <v>45441</v>
      </c>
      <c r="B1692" s="15">
        <f t="shared" ca="1" si="509"/>
        <v>1019.916937</v>
      </c>
      <c r="C1692" s="14">
        <f t="shared" si="510"/>
        <v>1000</v>
      </c>
      <c r="D1692" s="13">
        <f ca="1">IF(A1692&lt;$B$1,VLOOKUP(A1692,[1]DI!$A$4:$B$15000,2,FALSE),0)</f>
        <v>0.104</v>
      </c>
      <c r="E1692" s="14">
        <f t="shared" ca="1" si="511"/>
        <v>1.0003926999999999</v>
      </c>
      <c r="F1692" s="14">
        <f ca="1">(TRUNC(PRODUCT($E$12:$E1691),16))</f>
        <v>1.4348526281474001</v>
      </c>
      <c r="G1692" s="14">
        <f t="shared" ca="1" si="512"/>
        <v>1.4115977834695399</v>
      </c>
      <c r="H1692" s="14">
        <f t="shared" ca="1" si="513"/>
        <v>1.01647413</v>
      </c>
      <c r="I1692" s="13">
        <f t="shared" si="526"/>
        <v>2.1000000000000001E-2</v>
      </c>
      <c r="J1692" s="33">
        <f t="shared" si="514"/>
        <v>45383</v>
      </c>
      <c r="K1692" s="2">
        <f t="shared" si="515"/>
        <v>41</v>
      </c>
      <c r="L1692" s="17">
        <f t="shared" si="516"/>
        <v>41</v>
      </c>
      <c r="M1692" s="12">
        <f t="shared" si="517"/>
        <v>1.0033870090000001</v>
      </c>
      <c r="N1692" s="12">
        <f t="shared" ca="1" si="518"/>
        <v>1.0199169370000001</v>
      </c>
      <c r="O1692" s="17">
        <f t="shared" si="519"/>
        <v>0</v>
      </c>
      <c r="P1692" s="14">
        <f t="shared" ca="1" si="520"/>
        <v>19.916937000000001</v>
      </c>
      <c r="Q1692" s="21">
        <f t="shared" si="524"/>
        <v>0</v>
      </c>
      <c r="R1692" s="14">
        <f t="shared" si="521"/>
        <v>0</v>
      </c>
      <c r="S1692" s="4" t="str">
        <f t="shared" si="522"/>
        <v>A+J=</v>
      </c>
      <c r="T1692" s="33">
        <f t="shared" si="523"/>
        <v>45565</v>
      </c>
      <c r="U1692" s="10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</row>
    <row r="1693" spans="1:148" x14ac:dyDescent="0.15">
      <c r="A1693" s="41">
        <f t="shared" si="525"/>
        <v>45442</v>
      </c>
      <c r="B1693" s="15">
        <f t="shared" ca="1" si="509"/>
        <v>1020.401608</v>
      </c>
      <c r="C1693" s="14">
        <f t="shared" si="510"/>
        <v>1000</v>
      </c>
      <c r="D1693" s="13">
        <f ca="1">IF(A1693&lt;$B$1,VLOOKUP(A1693,[1]DI!$A$4:$B$15000,2,FALSE),0)</f>
        <v>0</v>
      </c>
      <c r="E1693" s="14">
        <f t="shared" ca="1" si="511"/>
        <v>1</v>
      </c>
      <c r="F1693" s="14">
        <f ca="1">(TRUNC(PRODUCT($E$12:$E1692),16))</f>
        <v>1.4354160947744701</v>
      </c>
      <c r="G1693" s="14">
        <f t="shared" ca="1" si="512"/>
        <v>1.4115977834695399</v>
      </c>
      <c r="H1693" s="14">
        <f t="shared" ca="1" si="513"/>
        <v>1.0168733000000001</v>
      </c>
      <c r="I1693" s="13">
        <f t="shared" si="526"/>
        <v>2.1000000000000001E-2</v>
      </c>
      <c r="J1693" s="33">
        <f t="shared" si="514"/>
        <v>45383</v>
      </c>
      <c r="K1693" s="2">
        <f t="shared" si="515"/>
        <v>41</v>
      </c>
      <c r="L1693" s="17">
        <f t="shared" si="516"/>
        <v>42</v>
      </c>
      <c r="M1693" s="12">
        <f t="shared" si="517"/>
        <v>1.0034697619999999</v>
      </c>
      <c r="N1693" s="12">
        <f t="shared" ca="1" si="518"/>
        <v>1.020401608</v>
      </c>
      <c r="O1693" s="17">
        <f t="shared" si="519"/>
        <v>0</v>
      </c>
      <c r="P1693" s="14">
        <f t="shared" ca="1" si="520"/>
        <v>20.401608</v>
      </c>
      <c r="Q1693" s="21">
        <f t="shared" si="524"/>
        <v>0</v>
      </c>
      <c r="R1693" s="14">
        <f t="shared" si="521"/>
        <v>0</v>
      </c>
      <c r="S1693" s="4" t="str">
        <f t="shared" si="522"/>
        <v>A+J=</v>
      </c>
      <c r="T1693" s="33">
        <f t="shared" si="523"/>
        <v>45565</v>
      </c>
      <c r="U1693" s="10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</row>
    <row r="1694" spans="1:148" x14ac:dyDescent="0.15">
      <c r="A1694" s="41">
        <f t="shared" si="525"/>
        <v>45443</v>
      </c>
      <c r="B1694" s="15">
        <f t="shared" ca="1" si="509"/>
        <v>1020.401608</v>
      </c>
      <c r="C1694" s="14">
        <f t="shared" si="510"/>
        <v>1000</v>
      </c>
      <c r="D1694" s="13">
        <f ca="1">IF(A1694&lt;$B$1,VLOOKUP(A1694,[1]DI!$A$4:$B$15000,2,FALSE),0)</f>
        <v>0.104</v>
      </c>
      <c r="E1694" s="14">
        <f t="shared" ca="1" si="511"/>
        <v>1.0003926999999999</v>
      </c>
      <c r="F1694" s="14">
        <f ca="1">(TRUNC(PRODUCT($E$12:$E1693),16))</f>
        <v>1.4354160947744701</v>
      </c>
      <c r="G1694" s="14">
        <f t="shared" ca="1" si="512"/>
        <v>1.4115977834695399</v>
      </c>
      <c r="H1694" s="14">
        <f t="shared" ca="1" si="513"/>
        <v>1.0168733000000001</v>
      </c>
      <c r="I1694" s="13">
        <f t="shared" si="526"/>
        <v>2.1000000000000001E-2</v>
      </c>
      <c r="J1694" s="33">
        <f t="shared" si="514"/>
        <v>45383</v>
      </c>
      <c r="K1694" s="2">
        <f t="shared" si="515"/>
        <v>42</v>
      </c>
      <c r="L1694" s="17">
        <f t="shared" si="516"/>
        <v>42</v>
      </c>
      <c r="M1694" s="12">
        <f t="shared" si="517"/>
        <v>1.0034697619999999</v>
      </c>
      <c r="N1694" s="12">
        <f t="shared" ca="1" si="518"/>
        <v>1.020401608</v>
      </c>
      <c r="O1694" s="17">
        <f t="shared" si="519"/>
        <v>0</v>
      </c>
      <c r="P1694" s="14">
        <f t="shared" ca="1" si="520"/>
        <v>20.401608</v>
      </c>
      <c r="Q1694" s="21">
        <f t="shared" si="524"/>
        <v>0</v>
      </c>
      <c r="R1694" s="14">
        <f t="shared" si="521"/>
        <v>0</v>
      </c>
      <c r="S1694" s="4" t="str">
        <f t="shared" si="522"/>
        <v>A+J=</v>
      </c>
      <c r="T1694" s="33">
        <f t="shared" si="523"/>
        <v>45565</v>
      </c>
      <c r="U1694" s="10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</row>
    <row r="1695" spans="1:148" x14ac:dyDescent="0.15">
      <c r="A1695" s="41">
        <f t="shared" si="525"/>
        <v>45444</v>
      </c>
      <c r="B1695" s="15">
        <f t="shared" ca="1" si="509"/>
        <v>1020.886513</v>
      </c>
      <c r="C1695" s="14">
        <f t="shared" si="510"/>
        <v>1000</v>
      </c>
      <c r="D1695" s="13">
        <f ca="1">IF(A1695&lt;$B$1,VLOOKUP(A1695,[1]DI!$A$4:$B$15000,2,FALSE),0)</f>
        <v>0</v>
      </c>
      <c r="E1695" s="14">
        <f t="shared" ca="1" si="511"/>
        <v>1</v>
      </c>
      <c r="F1695" s="14">
        <f ca="1">(TRUNC(PRODUCT($E$12:$E1694),16))</f>
        <v>1.4359797826748899</v>
      </c>
      <c r="G1695" s="14">
        <f t="shared" ca="1" si="512"/>
        <v>1.4115977834695399</v>
      </c>
      <c r="H1695" s="14">
        <f t="shared" ca="1" si="513"/>
        <v>1.0172726299999999</v>
      </c>
      <c r="I1695" s="13">
        <f t="shared" si="526"/>
        <v>2.1000000000000001E-2</v>
      </c>
      <c r="J1695" s="33">
        <f t="shared" si="514"/>
        <v>45383</v>
      </c>
      <c r="K1695" s="2">
        <f t="shared" si="515"/>
        <v>42</v>
      </c>
      <c r="L1695" s="17">
        <f t="shared" si="516"/>
        <v>43</v>
      </c>
      <c r="M1695" s="12">
        <f t="shared" si="517"/>
        <v>1.0035525219999999</v>
      </c>
      <c r="N1695" s="12">
        <f t="shared" ca="1" si="518"/>
        <v>1.020886513</v>
      </c>
      <c r="O1695" s="17">
        <f t="shared" si="519"/>
        <v>0</v>
      </c>
      <c r="P1695" s="14">
        <f t="shared" ca="1" si="520"/>
        <v>20.886513000000001</v>
      </c>
      <c r="Q1695" s="21">
        <f t="shared" si="524"/>
        <v>0</v>
      </c>
      <c r="R1695" s="14">
        <f t="shared" si="521"/>
        <v>0</v>
      </c>
      <c r="S1695" s="4" t="str">
        <f t="shared" si="522"/>
        <v>A+J=</v>
      </c>
      <c r="T1695" s="33">
        <f t="shared" si="523"/>
        <v>45565</v>
      </c>
      <c r="U1695" s="10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</row>
    <row r="1696" spans="1:148" x14ac:dyDescent="0.15">
      <c r="A1696" s="41">
        <f t="shared" si="525"/>
        <v>45445</v>
      </c>
      <c r="B1696" s="15">
        <f t="shared" ca="1" si="509"/>
        <v>1020.886513</v>
      </c>
      <c r="C1696" s="14">
        <f t="shared" si="510"/>
        <v>1000</v>
      </c>
      <c r="D1696" s="13">
        <f ca="1">IF(A1696&lt;$B$1,VLOOKUP(A1696,[1]DI!$A$4:$B$15000,2,FALSE),0)</f>
        <v>0</v>
      </c>
      <c r="E1696" s="14">
        <f t="shared" ca="1" si="511"/>
        <v>1</v>
      </c>
      <c r="F1696" s="14">
        <f ca="1">(TRUNC(PRODUCT($E$12:$E1695),16))</f>
        <v>1.4359797826748899</v>
      </c>
      <c r="G1696" s="14">
        <f t="shared" ca="1" si="512"/>
        <v>1.4115977834695399</v>
      </c>
      <c r="H1696" s="14">
        <f t="shared" ca="1" si="513"/>
        <v>1.0172726299999999</v>
      </c>
      <c r="I1696" s="13">
        <f t="shared" si="526"/>
        <v>2.1000000000000001E-2</v>
      </c>
      <c r="J1696" s="33">
        <f t="shared" si="514"/>
        <v>45383</v>
      </c>
      <c r="K1696" s="2">
        <f t="shared" si="515"/>
        <v>42</v>
      </c>
      <c r="L1696" s="17">
        <f t="shared" si="516"/>
        <v>43</v>
      </c>
      <c r="M1696" s="12">
        <f t="shared" si="517"/>
        <v>1.0035525219999999</v>
      </c>
      <c r="N1696" s="12">
        <f t="shared" ca="1" si="518"/>
        <v>1.020886513</v>
      </c>
      <c r="O1696" s="17">
        <f t="shared" si="519"/>
        <v>0</v>
      </c>
      <c r="P1696" s="14">
        <f t="shared" ca="1" si="520"/>
        <v>20.886513000000001</v>
      </c>
      <c r="Q1696" s="21">
        <f t="shared" si="524"/>
        <v>0</v>
      </c>
      <c r="R1696" s="14">
        <f t="shared" si="521"/>
        <v>0</v>
      </c>
      <c r="S1696" s="4" t="str">
        <f t="shared" si="522"/>
        <v>A+J=</v>
      </c>
      <c r="T1696" s="33">
        <f t="shared" si="523"/>
        <v>45565</v>
      </c>
      <c r="U1696" s="10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</row>
    <row r="1697" spans="1:148" x14ac:dyDescent="0.15">
      <c r="A1697" s="41">
        <f t="shared" si="525"/>
        <v>45446</v>
      </c>
      <c r="B1697" s="15">
        <f t="shared" ca="1" si="509"/>
        <v>1020.886513</v>
      </c>
      <c r="C1697" s="14">
        <f t="shared" si="510"/>
        <v>1000</v>
      </c>
      <c r="D1697" s="13">
        <f ca="1">IF(A1697&lt;$B$1,VLOOKUP(A1697,[1]DI!$A$4:$B$15000,2,FALSE),0)</f>
        <v>0.104</v>
      </c>
      <c r="E1697" s="14">
        <f t="shared" ca="1" si="511"/>
        <v>1.0003926999999999</v>
      </c>
      <c r="F1697" s="14">
        <f ca="1">(TRUNC(PRODUCT($E$12:$E1696),16))</f>
        <v>1.4359797826748899</v>
      </c>
      <c r="G1697" s="14">
        <f t="shared" ca="1" si="512"/>
        <v>1.4115977834695399</v>
      </c>
      <c r="H1697" s="14">
        <f t="shared" ca="1" si="513"/>
        <v>1.0172726299999999</v>
      </c>
      <c r="I1697" s="13">
        <f t="shared" si="526"/>
        <v>2.1000000000000001E-2</v>
      </c>
      <c r="J1697" s="33">
        <f t="shared" si="514"/>
        <v>45383</v>
      </c>
      <c r="K1697" s="2">
        <f t="shared" si="515"/>
        <v>43</v>
      </c>
      <c r="L1697" s="17">
        <f t="shared" si="516"/>
        <v>43</v>
      </c>
      <c r="M1697" s="12">
        <f t="shared" si="517"/>
        <v>1.0035525219999999</v>
      </c>
      <c r="N1697" s="12">
        <f t="shared" ca="1" si="518"/>
        <v>1.020886513</v>
      </c>
      <c r="O1697" s="17">
        <f t="shared" si="519"/>
        <v>0</v>
      </c>
      <c r="P1697" s="14">
        <f t="shared" ca="1" si="520"/>
        <v>20.886513000000001</v>
      </c>
      <c r="Q1697" s="21">
        <f t="shared" si="524"/>
        <v>0</v>
      </c>
      <c r="R1697" s="14">
        <f t="shared" si="521"/>
        <v>0</v>
      </c>
      <c r="S1697" s="4" t="str">
        <f t="shared" si="522"/>
        <v>A+J=</v>
      </c>
      <c r="T1697" s="33">
        <f t="shared" si="523"/>
        <v>45565</v>
      </c>
      <c r="U1697" s="10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</row>
    <row r="1698" spans="1:148" x14ac:dyDescent="0.15">
      <c r="A1698" s="41">
        <f t="shared" si="525"/>
        <v>45447</v>
      </c>
      <c r="B1698" s="15">
        <f t="shared" ca="1" si="509"/>
        <v>1021.371642</v>
      </c>
      <c r="C1698" s="14">
        <f t="shared" si="510"/>
        <v>1000</v>
      </c>
      <c r="D1698" s="13">
        <f ca="1">IF(A1698&lt;$B$1,VLOOKUP(A1698,[1]DI!$A$4:$B$15000,2,FALSE),0)</f>
        <v>0.104</v>
      </c>
      <c r="E1698" s="14">
        <f t="shared" ca="1" si="511"/>
        <v>1.0003926999999999</v>
      </c>
      <c r="F1698" s="14">
        <f ca="1">(TRUNC(PRODUCT($E$12:$E1697),16))</f>
        <v>1.4365436919355501</v>
      </c>
      <c r="G1698" s="14">
        <f t="shared" ca="1" si="512"/>
        <v>1.4115977834695399</v>
      </c>
      <c r="H1698" s="14">
        <f t="shared" ca="1" si="513"/>
        <v>1.0176721099999999</v>
      </c>
      <c r="I1698" s="13">
        <f t="shared" si="526"/>
        <v>2.1000000000000001E-2</v>
      </c>
      <c r="J1698" s="33">
        <f t="shared" si="514"/>
        <v>45383</v>
      </c>
      <c r="K1698" s="2">
        <f t="shared" si="515"/>
        <v>44</v>
      </c>
      <c r="L1698" s="17">
        <f t="shared" si="516"/>
        <v>44</v>
      </c>
      <c r="M1698" s="12">
        <f t="shared" si="517"/>
        <v>1.003635289</v>
      </c>
      <c r="N1698" s="12">
        <f t="shared" ca="1" si="518"/>
        <v>1.0213716420000001</v>
      </c>
      <c r="O1698" s="17">
        <f t="shared" si="519"/>
        <v>0</v>
      </c>
      <c r="P1698" s="14">
        <f t="shared" ca="1" si="520"/>
        <v>21.371642000000001</v>
      </c>
      <c r="Q1698" s="21">
        <f t="shared" si="524"/>
        <v>0</v>
      </c>
      <c r="R1698" s="14">
        <f t="shared" si="521"/>
        <v>0</v>
      </c>
      <c r="S1698" s="4" t="str">
        <f t="shared" si="522"/>
        <v>A+J=</v>
      </c>
      <c r="T1698" s="33">
        <f t="shared" si="523"/>
        <v>45565</v>
      </c>
      <c r="U1698" s="10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</row>
    <row r="1699" spans="1:148" x14ac:dyDescent="0.15">
      <c r="A1699" s="41">
        <f t="shared" si="525"/>
        <v>45448</v>
      </c>
      <c r="B1699" s="15">
        <f t="shared" ca="1" si="509"/>
        <v>1021.857005</v>
      </c>
      <c r="C1699" s="14">
        <f t="shared" si="510"/>
        <v>1000</v>
      </c>
      <c r="D1699" s="13">
        <f ca="1">IF(A1699&lt;$B$1,VLOOKUP(A1699,[1]DI!$A$4:$B$15000,2,FALSE),0)</f>
        <v>0.104</v>
      </c>
      <c r="E1699" s="14">
        <f t="shared" ca="1" si="511"/>
        <v>1.0003926999999999</v>
      </c>
      <c r="F1699" s="14">
        <f ca="1">(TRUNC(PRODUCT($E$12:$E1698),16))</f>
        <v>1.43710782264337</v>
      </c>
      <c r="G1699" s="14">
        <f t="shared" ca="1" si="512"/>
        <v>1.4115977834695399</v>
      </c>
      <c r="H1699" s="14">
        <f t="shared" ca="1" si="513"/>
        <v>1.0180717500000001</v>
      </c>
      <c r="I1699" s="13">
        <f t="shared" si="526"/>
        <v>2.1000000000000001E-2</v>
      </c>
      <c r="J1699" s="33">
        <f t="shared" si="514"/>
        <v>45383</v>
      </c>
      <c r="K1699" s="2">
        <f t="shared" si="515"/>
        <v>45</v>
      </c>
      <c r="L1699" s="17">
        <f t="shared" si="516"/>
        <v>45</v>
      </c>
      <c r="M1699" s="12">
        <f t="shared" si="517"/>
        <v>1.003718063</v>
      </c>
      <c r="N1699" s="12">
        <f t="shared" ca="1" si="518"/>
        <v>1.021857005</v>
      </c>
      <c r="O1699" s="17">
        <f t="shared" si="519"/>
        <v>0</v>
      </c>
      <c r="P1699" s="14">
        <f t="shared" ca="1" si="520"/>
        <v>21.857005000000001</v>
      </c>
      <c r="Q1699" s="21">
        <f t="shared" si="524"/>
        <v>0</v>
      </c>
      <c r="R1699" s="14">
        <f t="shared" si="521"/>
        <v>0</v>
      </c>
      <c r="S1699" s="4" t="str">
        <f t="shared" si="522"/>
        <v>A+J=</v>
      </c>
      <c r="T1699" s="33">
        <f t="shared" si="523"/>
        <v>45565</v>
      </c>
      <c r="U1699" s="10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</row>
    <row r="1700" spans="1:148" x14ac:dyDescent="0.15">
      <c r="A1700" s="41">
        <f t="shared" si="525"/>
        <v>45449</v>
      </c>
      <c r="B1700" s="15">
        <f t="shared" ca="1" si="509"/>
        <v>1022.34259</v>
      </c>
      <c r="C1700" s="14">
        <f t="shared" si="510"/>
        <v>1000</v>
      </c>
      <c r="D1700" s="13">
        <f ca="1">IF(A1700&lt;$B$1,VLOOKUP(A1700,[1]DI!$A$4:$B$15000,2,FALSE),0)</f>
        <v>0.104</v>
      </c>
      <c r="E1700" s="14">
        <f t="shared" ca="1" si="511"/>
        <v>1.0003926999999999</v>
      </c>
      <c r="F1700" s="14">
        <f ca="1">(TRUNC(PRODUCT($E$12:$E1699),16))</f>
        <v>1.4376721748853201</v>
      </c>
      <c r="G1700" s="14">
        <f t="shared" ca="1" si="512"/>
        <v>1.4115977834695399</v>
      </c>
      <c r="H1700" s="14">
        <f t="shared" ca="1" si="513"/>
        <v>1.01847154</v>
      </c>
      <c r="I1700" s="13">
        <f t="shared" si="526"/>
        <v>2.1000000000000001E-2</v>
      </c>
      <c r="J1700" s="33">
        <f t="shared" si="514"/>
        <v>45383</v>
      </c>
      <c r="K1700" s="2">
        <f t="shared" si="515"/>
        <v>46</v>
      </c>
      <c r="L1700" s="17">
        <f t="shared" si="516"/>
        <v>46</v>
      </c>
      <c r="M1700" s="12">
        <f t="shared" si="517"/>
        <v>1.0038008430000001</v>
      </c>
      <c r="N1700" s="12">
        <f t="shared" ca="1" si="518"/>
        <v>1.0223425900000001</v>
      </c>
      <c r="O1700" s="17">
        <f t="shared" si="519"/>
        <v>0</v>
      </c>
      <c r="P1700" s="14">
        <f t="shared" ca="1" si="520"/>
        <v>22.342590000000001</v>
      </c>
      <c r="Q1700" s="21">
        <f t="shared" si="524"/>
        <v>0</v>
      </c>
      <c r="R1700" s="14">
        <f t="shared" si="521"/>
        <v>0</v>
      </c>
      <c r="S1700" s="4" t="str">
        <f t="shared" si="522"/>
        <v>A+J=</v>
      </c>
      <c r="T1700" s="33">
        <f t="shared" si="523"/>
        <v>45565</v>
      </c>
      <c r="U1700" s="10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</row>
    <row r="1701" spans="1:148" x14ac:dyDescent="0.15">
      <c r="A1701" s="41">
        <f t="shared" si="525"/>
        <v>45450</v>
      </c>
      <c r="B1701" s="15">
        <f t="shared" ca="1" si="509"/>
        <v>1022.8284200000001</v>
      </c>
      <c r="C1701" s="14">
        <f t="shared" si="510"/>
        <v>1000</v>
      </c>
      <c r="D1701" s="13">
        <f ca="1">IF(A1701&lt;$B$1,VLOOKUP(A1701,[1]DI!$A$4:$B$15000,2,FALSE),0)</f>
        <v>0.104</v>
      </c>
      <c r="E1701" s="14">
        <f t="shared" ca="1" si="511"/>
        <v>1.0003926999999999</v>
      </c>
      <c r="F1701" s="14">
        <f ca="1">(TRUNC(PRODUCT($E$12:$E1700),16))</f>
        <v>1.4382367487484</v>
      </c>
      <c r="G1701" s="14">
        <f t="shared" ca="1" si="512"/>
        <v>1.4115977834695399</v>
      </c>
      <c r="H1701" s="14">
        <f t="shared" ca="1" si="513"/>
        <v>1.0188714999999999</v>
      </c>
      <c r="I1701" s="13">
        <f t="shared" si="526"/>
        <v>2.1000000000000001E-2</v>
      </c>
      <c r="J1701" s="33">
        <f t="shared" si="514"/>
        <v>45383</v>
      </c>
      <c r="K1701" s="2">
        <f t="shared" si="515"/>
        <v>47</v>
      </c>
      <c r="L1701" s="17">
        <f t="shared" si="516"/>
        <v>47</v>
      </c>
      <c r="M1701" s="12">
        <f t="shared" si="517"/>
        <v>1.00388363</v>
      </c>
      <c r="N1701" s="12">
        <f t="shared" ca="1" si="518"/>
        <v>1.02282842</v>
      </c>
      <c r="O1701" s="17">
        <f t="shared" si="519"/>
        <v>0</v>
      </c>
      <c r="P1701" s="14">
        <f t="shared" ca="1" si="520"/>
        <v>22.828420000000001</v>
      </c>
      <c r="Q1701" s="21">
        <f t="shared" si="524"/>
        <v>0</v>
      </c>
      <c r="R1701" s="14">
        <f t="shared" si="521"/>
        <v>0</v>
      </c>
      <c r="S1701" s="4" t="str">
        <f t="shared" si="522"/>
        <v>A+J=</v>
      </c>
      <c r="T1701" s="33">
        <f t="shared" si="523"/>
        <v>45565</v>
      </c>
      <c r="U1701" s="10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</row>
    <row r="1702" spans="1:148" x14ac:dyDescent="0.15">
      <c r="A1702" s="41">
        <f t="shared" si="525"/>
        <v>45451</v>
      </c>
      <c r="B1702" s="15">
        <f t="shared" ca="1" si="509"/>
        <v>1023.31447299</v>
      </c>
      <c r="C1702" s="14">
        <f t="shared" si="510"/>
        <v>1000</v>
      </c>
      <c r="D1702" s="13">
        <f ca="1">IF(A1702&lt;$B$1,VLOOKUP(A1702,[1]DI!$A$4:$B$15000,2,FALSE),0)</f>
        <v>0</v>
      </c>
      <c r="E1702" s="14">
        <f t="shared" ca="1" si="511"/>
        <v>1</v>
      </c>
      <c r="F1702" s="14">
        <f ca="1">(TRUNC(PRODUCT($E$12:$E1701),16))</f>
        <v>1.43880154431963</v>
      </c>
      <c r="G1702" s="14">
        <f t="shared" ca="1" si="512"/>
        <v>1.4115977834695399</v>
      </c>
      <c r="H1702" s="14">
        <f t="shared" ca="1" si="513"/>
        <v>1.0192716100000001</v>
      </c>
      <c r="I1702" s="13">
        <f t="shared" si="526"/>
        <v>2.1000000000000001E-2</v>
      </c>
      <c r="J1702" s="33">
        <f t="shared" si="514"/>
        <v>45383</v>
      </c>
      <c r="K1702" s="2">
        <f t="shared" si="515"/>
        <v>47</v>
      </c>
      <c r="L1702" s="17">
        <f t="shared" si="516"/>
        <v>48</v>
      </c>
      <c r="M1702" s="12">
        <f t="shared" si="517"/>
        <v>1.0039664239999999</v>
      </c>
      <c r="N1702" s="12">
        <f t="shared" ca="1" si="518"/>
        <v>1.0233144729999999</v>
      </c>
      <c r="O1702" s="17">
        <f t="shared" si="519"/>
        <v>0</v>
      </c>
      <c r="P1702" s="14">
        <f t="shared" ca="1" si="520"/>
        <v>23.314472989999999</v>
      </c>
      <c r="Q1702" s="21">
        <f t="shared" si="524"/>
        <v>0</v>
      </c>
      <c r="R1702" s="14">
        <f t="shared" si="521"/>
        <v>0</v>
      </c>
      <c r="S1702" s="4" t="str">
        <f t="shared" si="522"/>
        <v>A+J=</v>
      </c>
      <c r="T1702" s="33">
        <f t="shared" si="523"/>
        <v>45565</v>
      </c>
      <c r="U1702" s="10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</row>
    <row r="1703" spans="1:148" x14ac:dyDescent="0.15">
      <c r="A1703" s="41">
        <f t="shared" si="525"/>
        <v>45452</v>
      </c>
      <c r="B1703" s="15">
        <f t="shared" ca="1" si="509"/>
        <v>1023.31447299</v>
      </c>
      <c r="C1703" s="14">
        <f t="shared" si="510"/>
        <v>1000</v>
      </c>
      <c r="D1703" s="13">
        <f ca="1">IF(A1703&lt;$B$1,VLOOKUP(A1703,[1]DI!$A$4:$B$15000,2,FALSE),0)</f>
        <v>0</v>
      </c>
      <c r="E1703" s="14">
        <f t="shared" ca="1" si="511"/>
        <v>1</v>
      </c>
      <c r="F1703" s="14">
        <f ca="1">(TRUNC(PRODUCT($E$12:$E1702),16))</f>
        <v>1.43880154431963</v>
      </c>
      <c r="G1703" s="14">
        <f t="shared" ca="1" si="512"/>
        <v>1.4115977834695399</v>
      </c>
      <c r="H1703" s="14">
        <f t="shared" ca="1" si="513"/>
        <v>1.0192716100000001</v>
      </c>
      <c r="I1703" s="13">
        <f t="shared" si="526"/>
        <v>2.1000000000000001E-2</v>
      </c>
      <c r="J1703" s="33">
        <f t="shared" si="514"/>
        <v>45383</v>
      </c>
      <c r="K1703" s="2">
        <f t="shared" si="515"/>
        <v>47</v>
      </c>
      <c r="L1703" s="17">
        <f t="shared" si="516"/>
        <v>48</v>
      </c>
      <c r="M1703" s="12">
        <f t="shared" si="517"/>
        <v>1.0039664239999999</v>
      </c>
      <c r="N1703" s="12">
        <f t="shared" ca="1" si="518"/>
        <v>1.0233144729999999</v>
      </c>
      <c r="O1703" s="17">
        <f t="shared" si="519"/>
        <v>0</v>
      </c>
      <c r="P1703" s="14">
        <f t="shared" ca="1" si="520"/>
        <v>23.314472989999999</v>
      </c>
      <c r="Q1703" s="21">
        <f t="shared" si="524"/>
        <v>0</v>
      </c>
      <c r="R1703" s="14">
        <f t="shared" si="521"/>
        <v>0</v>
      </c>
      <c r="S1703" s="4" t="str">
        <f t="shared" si="522"/>
        <v>A+J=</v>
      </c>
      <c r="T1703" s="33">
        <f t="shared" si="523"/>
        <v>45565</v>
      </c>
      <c r="U1703" s="10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</row>
    <row r="1704" spans="1:148" x14ac:dyDescent="0.15">
      <c r="A1704" s="41">
        <f t="shared" si="525"/>
        <v>45453</v>
      </c>
      <c r="B1704" s="15">
        <f t="shared" ca="1" si="509"/>
        <v>1023.31447299</v>
      </c>
      <c r="C1704" s="14">
        <f t="shared" si="510"/>
        <v>1000</v>
      </c>
      <c r="D1704" s="13">
        <f ca="1">IF(A1704&lt;$B$1,VLOOKUP(A1704,[1]DI!$A$4:$B$15000,2,FALSE),0)</f>
        <v>0.104</v>
      </c>
      <c r="E1704" s="14">
        <f t="shared" ca="1" si="511"/>
        <v>1.0003926999999999</v>
      </c>
      <c r="F1704" s="14">
        <f ca="1">(TRUNC(PRODUCT($E$12:$E1703),16))</f>
        <v>1.43880154431963</v>
      </c>
      <c r="G1704" s="14">
        <f t="shared" ca="1" si="512"/>
        <v>1.4115977834695399</v>
      </c>
      <c r="H1704" s="14">
        <f t="shared" ca="1" si="513"/>
        <v>1.0192716100000001</v>
      </c>
      <c r="I1704" s="13">
        <f t="shared" si="526"/>
        <v>2.1000000000000001E-2</v>
      </c>
      <c r="J1704" s="33">
        <f t="shared" si="514"/>
        <v>45383</v>
      </c>
      <c r="K1704" s="2">
        <f t="shared" si="515"/>
        <v>48</v>
      </c>
      <c r="L1704" s="17">
        <f t="shared" si="516"/>
        <v>48</v>
      </c>
      <c r="M1704" s="12">
        <f t="shared" si="517"/>
        <v>1.0039664239999999</v>
      </c>
      <c r="N1704" s="12">
        <f t="shared" ca="1" si="518"/>
        <v>1.0233144729999999</v>
      </c>
      <c r="O1704" s="17">
        <f t="shared" si="519"/>
        <v>0</v>
      </c>
      <c r="P1704" s="14">
        <f t="shared" ca="1" si="520"/>
        <v>23.314472989999999</v>
      </c>
      <c r="Q1704" s="21">
        <f t="shared" si="524"/>
        <v>0</v>
      </c>
      <c r="R1704" s="14">
        <f t="shared" si="521"/>
        <v>0</v>
      </c>
      <c r="S1704" s="4" t="str">
        <f t="shared" si="522"/>
        <v>A+J=</v>
      </c>
      <c r="T1704" s="33">
        <f t="shared" si="523"/>
        <v>45565</v>
      </c>
      <c r="U1704" s="10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</row>
    <row r="1705" spans="1:148" x14ac:dyDescent="0.15">
      <c r="A1705" s="41">
        <f t="shared" si="525"/>
        <v>45454</v>
      </c>
      <c r="B1705" s="15">
        <f t="shared" ca="1" si="509"/>
        <v>1023.80076099</v>
      </c>
      <c r="C1705" s="14">
        <f t="shared" si="510"/>
        <v>1000</v>
      </c>
      <c r="D1705" s="13">
        <f ca="1">IF(A1705&lt;$B$1,VLOOKUP(A1705,[1]DI!$A$4:$B$15000,2,FALSE),0)</f>
        <v>0.104</v>
      </c>
      <c r="E1705" s="14">
        <f t="shared" ca="1" si="511"/>
        <v>1.0003926999999999</v>
      </c>
      <c r="F1705" s="14">
        <f ca="1">(TRUNC(PRODUCT($E$12:$E1704),16))</f>
        <v>1.43936656168609</v>
      </c>
      <c r="G1705" s="14">
        <f t="shared" ca="1" si="512"/>
        <v>1.4115977834695399</v>
      </c>
      <c r="H1705" s="14">
        <f t="shared" ca="1" si="513"/>
        <v>1.01967188</v>
      </c>
      <c r="I1705" s="13">
        <f t="shared" si="526"/>
        <v>2.1000000000000001E-2</v>
      </c>
      <c r="J1705" s="33">
        <f t="shared" si="514"/>
        <v>45383</v>
      </c>
      <c r="K1705" s="2">
        <f t="shared" si="515"/>
        <v>49</v>
      </c>
      <c r="L1705" s="17">
        <f t="shared" si="516"/>
        <v>49</v>
      </c>
      <c r="M1705" s="12">
        <f t="shared" si="517"/>
        <v>1.0040492249999999</v>
      </c>
      <c r="N1705" s="12">
        <f t="shared" ca="1" si="518"/>
        <v>1.0238007609999999</v>
      </c>
      <c r="O1705" s="17">
        <f t="shared" si="519"/>
        <v>0</v>
      </c>
      <c r="P1705" s="14">
        <f t="shared" ca="1" si="520"/>
        <v>23.800760990000001</v>
      </c>
      <c r="Q1705" s="21">
        <f t="shared" si="524"/>
        <v>0</v>
      </c>
      <c r="R1705" s="14">
        <f t="shared" si="521"/>
        <v>0</v>
      </c>
      <c r="S1705" s="4" t="str">
        <f t="shared" si="522"/>
        <v>A+J=</v>
      </c>
      <c r="T1705" s="33">
        <f t="shared" si="523"/>
        <v>45565</v>
      </c>
      <c r="U1705" s="10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</row>
    <row r="1706" spans="1:148" x14ac:dyDescent="0.15">
      <c r="A1706" s="41">
        <f t="shared" si="525"/>
        <v>45455</v>
      </c>
      <c r="B1706" s="15">
        <f t="shared" ca="1" si="509"/>
        <v>1024.287272</v>
      </c>
      <c r="C1706" s="14">
        <f t="shared" si="510"/>
        <v>1000</v>
      </c>
      <c r="D1706" s="13">
        <f ca="1">IF(A1706&lt;$B$1,VLOOKUP(A1706,[1]DI!$A$4:$B$15000,2,FALSE),0)</f>
        <v>0.104</v>
      </c>
      <c r="E1706" s="14">
        <f t="shared" ca="1" si="511"/>
        <v>1.0003926999999999</v>
      </c>
      <c r="F1706" s="14">
        <f ca="1">(TRUNC(PRODUCT($E$12:$E1705),16))</f>
        <v>1.4399318009348601</v>
      </c>
      <c r="G1706" s="14">
        <f t="shared" ca="1" si="512"/>
        <v>1.4115977834695399</v>
      </c>
      <c r="H1706" s="14">
        <f t="shared" ca="1" si="513"/>
        <v>1.0200723</v>
      </c>
      <c r="I1706" s="13">
        <f t="shared" si="526"/>
        <v>2.1000000000000001E-2</v>
      </c>
      <c r="J1706" s="33">
        <f t="shared" si="514"/>
        <v>45383</v>
      </c>
      <c r="K1706" s="2">
        <f t="shared" si="515"/>
        <v>50</v>
      </c>
      <c r="L1706" s="17">
        <f t="shared" si="516"/>
        <v>50</v>
      </c>
      <c r="M1706" s="12">
        <f t="shared" si="517"/>
        <v>1.0041320330000001</v>
      </c>
      <c r="N1706" s="12">
        <f t="shared" ca="1" si="518"/>
        <v>1.024287272</v>
      </c>
      <c r="O1706" s="17">
        <f t="shared" si="519"/>
        <v>0</v>
      </c>
      <c r="P1706" s="14">
        <f t="shared" ca="1" si="520"/>
        <v>24.287272000000002</v>
      </c>
      <c r="Q1706" s="21">
        <f t="shared" si="524"/>
        <v>0</v>
      </c>
      <c r="R1706" s="14">
        <f t="shared" si="521"/>
        <v>0</v>
      </c>
      <c r="S1706" s="4" t="str">
        <f t="shared" si="522"/>
        <v>A+J=</v>
      </c>
      <c r="T1706" s="33">
        <f t="shared" si="523"/>
        <v>45565</v>
      </c>
      <c r="U1706" s="10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</row>
    <row r="1707" spans="1:148" x14ac:dyDescent="0.15">
      <c r="A1707" s="41">
        <f t="shared" si="525"/>
        <v>45456</v>
      </c>
      <c r="B1707" s="15">
        <f t="shared" ca="1" si="509"/>
        <v>1024.7740180000001</v>
      </c>
      <c r="C1707" s="14">
        <f t="shared" si="510"/>
        <v>1000</v>
      </c>
      <c r="D1707" s="13">
        <f ca="1">IF(A1707&lt;$B$1,VLOOKUP(A1707,[1]DI!$A$4:$B$15000,2,FALSE),0)</f>
        <v>0.104</v>
      </c>
      <c r="E1707" s="14">
        <f t="shared" ca="1" si="511"/>
        <v>1.0003926999999999</v>
      </c>
      <c r="F1707" s="14">
        <f ca="1">(TRUNC(PRODUCT($E$12:$E1706),16))</f>
        <v>1.44049726215309</v>
      </c>
      <c r="G1707" s="14">
        <f t="shared" ca="1" si="512"/>
        <v>1.4115977834695399</v>
      </c>
      <c r="H1707" s="14">
        <f t="shared" ca="1" si="513"/>
        <v>1.02047288</v>
      </c>
      <c r="I1707" s="13">
        <f t="shared" si="526"/>
        <v>2.1000000000000001E-2</v>
      </c>
      <c r="J1707" s="33">
        <f t="shared" si="514"/>
        <v>45383</v>
      </c>
      <c r="K1707" s="2">
        <f t="shared" si="515"/>
        <v>51</v>
      </c>
      <c r="L1707" s="17">
        <f t="shared" si="516"/>
        <v>51</v>
      </c>
      <c r="M1707" s="12">
        <f t="shared" si="517"/>
        <v>1.0042148479999999</v>
      </c>
      <c r="N1707" s="12">
        <f t="shared" ca="1" si="518"/>
        <v>1.024774018</v>
      </c>
      <c r="O1707" s="17">
        <f t="shared" si="519"/>
        <v>0</v>
      </c>
      <c r="P1707" s="14">
        <f t="shared" ca="1" si="520"/>
        <v>24.774018000000002</v>
      </c>
      <c r="Q1707" s="21">
        <f t="shared" si="524"/>
        <v>0</v>
      </c>
      <c r="R1707" s="14">
        <f t="shared" si="521"/>
        <v>0</v>
      </c>
      <c r="S1707" s="4" t="str">
        <f t="shared" si="522"/>
        <v>A+J=</v>
      </c>
      <c r="T1707" s="33">
        <f t="shared" si="523"/>
        <v>45565</v>
      </c>
      <c r="U1707" s="10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</row>
    <row r="1708" spans="1:148" x14ac:dyDescent="0.15">
      <c r="A1708" s="41">
        <f t="shared" si="525"/>
        <v>45457</v>
      </c>
      <c r="B1708" s="15">
        <f t="shared" ca="1" si="509"/>
        <v>1025.2609970000001</v>
      </c>
      <c r="C1708" s="14">
        <f t="shared" si="510"/>
        <v>1000</v>
      </c>
      <c r="D1708" s="13">
        <f ca="1">IF(A1708&lt;$B$1,VLOOKUP(A1708,[1]DI!$A$4:$B$15000,2,FALSE),0)</f>
        <v>0.104</v>
      </c>
      <c r="E1708" s="14">
        <f t="shared" ca="1" si="511"/>
        <v>1.0003926999999999</v>
      </c>
      <c r="F1708" s="14">
        <f ca="1">(TRUNC(PRODUCT($E$12:$E1707),16))</f>
        <v>1.44106294542794</v>
      </c>
      <c r="G1708" s="14">
        <f t="shared" ca="1" si="512"/>
        <v>1.4115977834695399</v>
      </c>
      <c r="H1708" s="14">
        <f t="shared" ca="1" si="513"/>
        <v>1.0208736199999999</v>
      </c>
      <c r="I1708" s="13">
        <f t="shared" si="526"/>
        <v>2.1000000000000001E-2</v>
      </c>
      <c r="J1708" s="33">
        <f t="shared" si="514"/>
        <v>45383</v>
      </c>
      <c r="K1708" s="2">
        <f t="shared" si="515"/>
        <v>52</v>
      </c>
      <c r="L1708" s="17">
        <f t="shared" si="516"/>
        <v>52</v>
      </c>
      <c r="M1708" s="12">
        <f t="shared" si="517"/>
        <v>1.0042976690000001</v>
      </c>
      <c r="N1708" s="12">
        <f t="shared" ca="1" si="518"/>
        <v>1.025260997</v>
      </c>
      <c r="O1708" s="17">
        <f t="shared" si="519"/>
        <v>0</v>
      </c>
      <c r="P1708" s="14">
        <f t="shared" ca="1" si="520"/>
        <v>25.260997</v>
      </c>
      <c r="Q1708" s="21">
        <f t="shared" si="524"/>
        <v>0</v>
      </c>
      <c r="R1708" s="14">
        <f t="shared" si="521"/>
        <v>0</v>
      </c>
      <c r="S1708" s="4" t="str">
        <f t="shared" si="522"/>
        <v>A+J=</v>
      </c>
      <c r="T1708" s="33">
        <f t="shared" si="523"/>
        <v>45565</v>
      </c>
      <c r="U1708" s="10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</row>
    <row r="1709" spans="1:148" x14ac:dyDescent="0.15">
      <c r="A1709" s="41">
        <f t="shared" si="525"/>
        <v>45458</v>
      </c>
      <c r="B1709" s="15">
        <f t="shared" ca="1" si="509"/>
        <v>1025.7482099900001</v>
      </c>
      <c r="C1709" s="14">
        <f t="shared" si="510"/>
        <v>1000</v>
      </c>
      <c r="D1709" s="13">
        <f ca="1">IF(A1709&lt;$B$1,VLOOKUP(A1709,[1]DI!$A$4:$B$15000,2,FALSE),0)</f>
        <v>0</v>
      </c>
      <c r="E1709" s="14">
        <f t="shared" ca="1" si="511"/>
        <v>1</v>
      </c>
      <c r="F1709" s="14">
        <f ca="1">(TRUNC(PRODUCT($E$12:$E1708),16))</f>
        <v>1.44162885084661</v>
      </c>
      <c r="G1709" s="14">
        <f t="shared" ca="1" si="512"/>
        <v>1.4115977834695399</v>
      </c>
      <c r="H1709" s="14">
        <f t="shared" ca="1" si="513"/>
        <v>1.02127452</v>
      </c>
      <c r="I1709" s="13">
        <f t="shared" si="526"/>
        <v>2.1000000000000001E-2</v>
      </c>
      <c r="J1709" s="33">
        <f t="shared" si="514"/>
        <v>45383</v>
      </c>
      <c r="K1709" s="2">
        <f t="shared" si="515"/>
        <v>52</v>
      </c>
      <c r="L1709" s="17">
        <f t="shared" si="516"/>
        <v>53</v>
      </c>
      <c r="M1709" s="12">
        <f t="shared" si="517"/>
        <v>1.0043804970000001</v>
      </c>
      <c r="N1709" s="12">
        <f t="shared" ca="1" si="518"/>
        <v>1.0257482099999999</v>
      </c>
      <c r="O1709" s="17">
        <f t="shared" si="519"/>
        <v>0</v>
      </c>
      <c r="P1709" s="14">
        <f t="shared" ca="1" si="520"/>
        <v>25.748209989999999</v>
      </c>
      <c r="Q1709" s="21">
        <f t="shared" si="524"/>
        <v>0</v>
      </c>
      <c r="R1709" s="14">
        <f t="shared" si="521"/>
        <v>0</v>
      </c>
      <c r="S1709" s="4" t="str">
        <f t="shared" si="522"/>
        <v>A+J=</v>
      </c>
      <c r="T1709" s="33">
        <f t="shared" si="523"/>
        <v>45565</v>
      </c>
      <c r="U1709" s="10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</row>
    <row r="1710" spans="1:148" x14ac:dyDescent="0.15">
      <c r="A1710" s="41">
        <f t="shared" si="525"/>
        <v>45459</v>
      </c>
      <c r="B1710" s="15">
        <f t="shared" ca="1" si="509"/>
        <v>1025.7482099900001</v>
      </c>
      <c r="C1710" s="14">
        <f t="shared" si="510"/>
        <v>1000</v>
      </c>
      <c r="D1710" s="13">
        <f ca="1">IF(A1710&lt;$B$1,VLOOKUP(A1710,[1]DI!$A$4:$B$15000,2,FALSE),0)</f>
        <v>0</v>
      </c>
      <c r="E1710" s="14">
        <f t="shared" ca="1" si="511"/>
        <v>1</v>
      </c>
      <c r="F1710" s="14">
        <f ca="1">(TRUNC(PRODUCT($E$12:$E1709),16))</f>
        <v>1.44162885084661</v>
      </c>
      <c r="G1710" s="14">
        <f t="shared" ca="1" si="512"/>
        <v>1.4115977834695399</v>
      </c>
      <c r="H1710" s="14">
        <f t="shared" ca="1" si="513"/>
        <v>1.02127452</v>
      </c>
      <c r="I1710" s="13">
        <f t="shared" si="526"/>
        <v>2.1000000000000001E-2</v>
      </c>
      <c r="J1710" s="33">
        <f t="shared" si="514"/>
        <v>45383</v>
      </c>
      <c r="K1710" s="2">
        <f t="shared" si="515"/>
        <v>52</v>
      </c>
      <c r="L1710" s="17">
        <f t="shared" si="516"/>
        <v>53</v>
      </c>
      <c r="M1710" s="12">
        <f t="shared" si="517"/>
        <v>1.0043804970000001</v>
      </c>
      <c r="N1710" s="12">
        <f t="shared" ca="1" si="518"/>
        <v>1.0257482099999999</v>
      </c>
      <c r="O1710" s="17">
        <f t="shared" si="519"/>
        <v>0</v>
      </c>
      <c r="P1710" s="14">
        <f t="shared" ca="1" si="520"/>
        <v>25.748209989999999</v>
      </c>
      <c r="Q1710" s="21">
        <f t="shared" si="524"/>
        <v>0</v>
      </c>
      <c r="R1710" s="14">
        <f t="shared" si="521"/>
        <v>0</v>
      </c>
      <c r="S1710" s="4" t="str">
        <f t="shared" si="522"/>
        <v>A+J=</v>
      </c>
      <c r="T1710" s="33">
        <f t="shared" si="523"/>
        <v>45565</v>
      </c>
      <c r="U1710" s="10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</row>
    <row r="1711" spans="1:148" x14ac:dyDescent="0.15">
      <c r="A1711" s="41">
        <f t="shared" si="525"/>
        <v>45460</v>
      </c>
      <c r="B1711" s="15">
        <f t="shared" ca="1" si="509"/>
        <v>1025.7482099900001</v>
      </c>
      <c r="C1711" s="14">
        <f t="shared" si="510"/>
        <v>1000</v>
      </c>
      <c r="D1711" s="13">
        <f ca="1">IF(A1711&lt;$B$1,VLOOKUP(A1711,[1]DI!$A$4:$B$15000,2,FALSE),0)</f>
        <v>0.104</v>
      </c>
      <c r="E1711" s="14">
        <f t="shared" ca="1" si="511"/>
        <v>1.0003926999999999</v>
      </c>
      <c r="F1711" s="14">
        <f ca="1">(TRUNC(PRODUCT($E$12:$E1710),16))</f>
        <v>1.44162885084661</v>
      </c>
      <c r="G1711" s="14">
        <f t="shared" ca="1" si="512"/>
        <v>1.4115977834695399</v>
      </c>
      <c r="H1711" s="14">
        <f t="shared" ca="1" si="513"/>
        <v>1.02127452</v>
      </c>
      <c r="I1711" s="13">
        <f t="shared" si="526"/>
        <v>2.1000000000000001E-2</v>
      </c>
      <c r="J1711" s="33">
        <f t="shared" si="514"/>
        <v>45383</v>
      </c>
      <c r="K1711" s="2">
        <f t="shared" si="515"/>
        <v>53</v>
      </c>
      <c r="L1711" s="17">
        <f t="shared" si="516"/>
        <v>53</v>
      </c>
      <c r="M1711" s="12">
        <f t="shared" si="517"/>
        <v>1.0043804970000001</v>
      </c>
      <c r="N1711" s="12">
        <f t="shared" ca="1" si="518"/>
        <v>1.0257482099999999</v>
      </c>
      <c r="O1711" s="17">
        <f t="shared" si="519"/>
        <v>0</v>
      </c>
      <c r="P1711" s="14">
        <f t="shared" ca="1" si="520"/>
        <v>25.748209989999999</v>
      </c>
      <c r="Q1711" s="21">
        <f t="shared" si="524"/>
        <v>0</v>
      </c>
      <c r="R1711" s="14">
        <f t="shared" si="521"/>
        <v>0</v>
      </c>
      <c r="S1711" s="4" t="str">
        <f t="shared" si="522"/>
        <v>A+J=</v>
      </c>
      <c r="T1711" s="33">
        <f t="shared" si="523"/>
        <v>45565</v>
      </c>
      <c r="U1711" s="10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</row>
    <row r="1712" spans="1:148" x14ac:dyDescent="0.15">
      <c r="A1712" s="41">
        <f t="shared" si="525"/>
        <v>45461</v>
      </c>
      <c r="B1712" s="15">
        <f t="shared" ca="1" si="509"/>
        <v>1026.2356569999999</v>
      </c>
      <c r="C1712" s="14">
        <f t="shared" si="510"/>
        <v>1000</v>
      </c>
      <c r="D1712" s="13">
        <f ca="1">IF(A1712&lt;$B$1,VLOOKUP(A1712,[1]DI!$A$4:$B$15000,2,FALSE),0)</f>
        <v>0.104</v>
      </c>
      <c r="E1712" s="14">
        <f t="shared" ca="1" si="511"/>
        <v>1.0003926999999999</v>
      </c>
      <c r="F1712" s="14">
        <f ca="1">(TRUNC(PRODUCT($E$12:$E1711),16))</f>
        <v>1.4421949784963299</v>
      </c>
      <c r="G1712" s="14">
        <f t="shared" ca="1" si="512"/>
        <v>1.4115977834695399</v>
      </c>
      <c r="H1712" s="14">
        <f t="shared" ca="1" si="513"/>
        <v>1.0216755799999999</v>
      </c>
      <c r="I1712" s="13">
        <f t="shared" si="526"/>
        <v>2.1000000000000001E-2</v>
      </c>
      <c r="J1712" s="33">
        <f t="shared" si="514"/>
        <v>45383</v>
      </c>
      <c r="K1712" s="2">
        <f t="shared" si="515"/>
        <v>54</v>
      </c>
      <c r="L1712" s="17">
        <f t="shared" si="516"/>
        <v>54</v>
      </c>
      <c r="M1712" s="12">
        <f t="shared" si="517"/>
        <v>1.004463332</v>
      </c>
      <c r="N1712" s="12">
        <f t="shared" ca="1" si="518"/>
        <v>1.026235657</v>
      </c>
      <c r="O1712" s="17">
        <f t="shared" si="519"/>
        <v>0</v>
      </c>
      <c r="P1712" s="14">
        <f t="shared" ca="1" si="520"/>
        <v>26.235657</v>
      </c>
      <c r="Q1712" s="21">
        <f t="shared" si="524"/>
        <v>0</v>
      </c>
      <c r="R1712" s="14">
        <f t="shared" si="521"/>
        <v>0</v>
      </c>
      <c r="S1712" s="4" t="str">
        <f t="shared" si="522"/>
        <v>A+J=</v>
      </c>
      <c r="T1712" s="33">
        <f t="shared" si="523"/>
        <v>45565</v>
      </c>
      <c r="U1712" s="10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</row>
    <row r="1713" spans="1:148" x14ac:dyDescent="0.15">
      <c r="A1713" s="41">
        <f t="shared" si="525"/>
        <v>45462</v>
      </c>
      <c r="B1713" s="15">
        <f t="shared" ca="1" si="509"/>
        <v>1026.7233289999999</v>
      </c>
      <c r="C1713" s="14">
        <f t="shared" si="510"/>
        <v>1000</v>
      </c>
      <c r="D1713" s="13">
        <f ca="1">IF(A1713&lt;$B$1,VLOOKUP(A1713,[1]DI!$A$4:$B$15000,2,FALSE),0)</f>
        <v>0.104</v>
      </c>
      <c r="E1713" s="14">
        <f t="shared" ca="1" si="511"/>
        <v>1.0003926999999999</v>
      </c>
      <c r="F1713" s="14">
        <f ca="1">(TRUNC(PRODUCT($E$12:$E1712),16))</f>
        <v>1.4427613284643901</v>
      </c>
      <c r="G1713" s="14">
        <f t="shared" ca="1" si="512"/>
        <v>1.4115977834695399</v>
      </c>
      <c r="H1713" s="14">
        <f t="shared" ca="1" si="513"/>
        <v>1.0220767900000001</v>
      </c>
      <c r="I1713" s="13">
        <f t="shared" si="526"/>
        <v>2.1000000000000001E-2</v>
      </c>
      <c r="J1713" s="33">
        <f t="shared" si="514"/>
        <v>45383</v>
      </c>
      <c r="K1713" s="2">
        <f t="shared" si="515"/>
        <v>55</v>
      </c>
      <c r="L1713" s="17">
        <f t="shared" si="516"/>
        <v>55</v>
      </c>
      <c r="M1713" s="12">
        <f t="shared" si="517"/>
        <v>1.0045461739999999</v>
      </c>
      <c r="N1713" s="12">
        <f t="shared" ca="1" si="518"/>
        <v>1.026723329</v>
      </c>
      <c r="O1713" s="17">
        <f t="shared" si="519"/>
        <v>0</v>
      </c>
      <c r="P1713" s="14">
        <f t="shared" ca="1" si="520"/>
        <v>26.723329</v>
      </c>
      <c r="Q1713" s="21">
        <f t="shared" si="524"/>
        <v>0</v>
      </c>
      <c r="R1713" s="14">
        <f t="shared" si="521"/>
        <v>0</v>
      </c>
      <c r="S1713" s="4" t="str">
        <f t="shared" si="522"/>
        <v>A+J=</v>
      </c>
      <c r="T1713" s="33">
        <f t="shared" si="523"/>
        <v>45565</v>
      </c>
      <c r="U1713" s="10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</row>
    <row r="1714" spans="1:148" x14ac:dyDescent="0.15">
      <c r="A1714" s="41">
        <f t="shared" si="525"/>
        <v>45463</v>
      </c>
      <c r="B1714" s="15">
        <f t="shared" ca="1" si="509"/>
        <v>1027.211235</v>
      </c>
      <c r="C1714" s="14">
        <f t="shared" si="510"/>
        <v>1000</v>
      </c>
      <c r="D1714" s="13">
        <f ca="1">IF(A1714&lt;$B$1,VLOOKUP(A1714,[1]DI!$A$4:$B$15000,2,FALSE),0)</f>
        <v>0.104</v>
      </c>
      <c r="E1714" s="14">
        <f t="shared" ca="1" si="511"/>
        <v>1.0003926999999999</v>
      </c>
      <c r="F1714" s="14">
        <f ca="1">(TRUNC(PRODUCT($E$12:$E1713),16))</f>
        <v>1.4433279008380799</v>
      </c>
      <c r="G1714" s="14">
        <f t="shared" ca="1" si="512"/>
        <v>1.4115977834695399</v>
      </c>
      <c r="H1714" s="14">
        <f t="shared" ca="1" si="513"/>
        <v>1.0224781599999999</v>
      </c>
      <c r="I1714" s="13">
        <f t="shared" si="526"/>
        <v>2.1000000000000001E-2</v>
      </c>
      <c r="J1714" s="33">
        <f t="shared" si="514"/>
        <v>45383</v>
      </c>
      <c r="K1714" s="2">
        <f t="shared" si="515"/>
        <v>56</v>
      </c>
      <c r="L1714" s="17">
        <f t="shared" si="516"/>
        <v>56</v>
      </c>
      <c r="M1714" s="12">
        <f t="shared" si="517"/>
        <v>1.0046290229999999</v>
      </c>
      <c r="N1714" s="12">
        <f t="shared" ca="1" si="518"/>
        <v>1.027211235</v>
      </c>
      <c r="O1714" s="17">
        <f t="shared" si="519"/>
        <v>0</v>
      </c>
      <c r="P1714" s="14">
        <f t="shared" ca="1" si="520"/>
        <v>27.211234999999999</v>
      </c>
      <c r="Q1714" s="21">
        <f t="shared" si="524"/>
        <v>0</v>
      </c>
      <c r="R1714" s="14">
        <f t="shared" si="521"/>
        <v>0</v>
      </c>
      <c r="S1714" s="4" t="str">
        <f t="shared" si="522"/>
        <v>A+J=</v>
      </c>
      <c r="T1714" s="33">
        <f t="shared" si="523"/>
        <v>45565</v>
      </c>
      <c r="U1714" s="10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</row>
    <row r="1715" spans="1:148" x14ac:dyDescent="0.15">
      <c r="A1715" s="41">
        <f t="shared" si="525"/>
        <v>45464</v>
      </c>
      <c r="B1715" s="15">
        <f t="shared" ca="1" si="509"/>
        <v>1027.69936499</v>
      </c>
      <c r="C1715" s="14">
        <f t="shared" si="510"/>
        <v>1000</v>
      </c>
      <c r="D1715" s="13">
        <f ca="1">IF(A1715&lt;$B$1,VLOOKUP(A1715,[1]DI!$A$4:$B$15000,2,FALSE),0)</f>
        <v>0.104</v>
      </c>
      <c r="E1715" s="14">
        <f t="shared" ca="1" si="511"/>
        <v>1.0003926999999999</v>
      </c>
      <c r="F1715" s="14">
        <f ca="1">(TRUNC(PRODUCT($E$12:$E1714),16))</f>
        <v>1.44389469570474</v>
      </c>
      <c r="G1715" s="14">
        <f t="shared" ca="1" si="512"/>
        <v>1.4115977834695399</v>
      </c>
      <c r="H1715" s="14">
        <f t="shared" ca="1" si="513"/>
        <v>1.02287968</v>
      </c>
      <c r="I1715" s="13">
        <f t="shared" si="526"/>
        <v>2.1000000000000001E-2</v>
      </c>
      <c r="J1715" s="33">
        <f t="shared" si="514"/>
        <v>45383</v>
      </c>
      <c r="K1715" s="2">
        <f t="shared" si="515"/>
        <v>57</v>
      </c>
      <c r="L1715" s="17">
        <f t="shared" si="516"/>
        <v>57</v>
      </c>
      <c r="M1715" s="12">
        <f t="shared" si="517"/>
        <v>1.004711879</v>
      </c>
      <c r="N1715" s="12">
        <f t="shared" ca="1" si="518"/>
        <v>1.0276993649999999</v>
      </c>
      <c r="O1715" s="17">
        <f t="shared" si="519"/>
        <v>0</v>
      </c>
      <c r="P1715" s="14">
        <f t="shared" ca="1" si="520"/>
        <v>27.699364989999999</v>
      </c>
      <c r="Q1715" s="21">
        <f t="shared" si="524"/>
        <v>0</v>
      </c>
      <c r="R1715" s="14">
        <f t="shared" si="521"/>
        <v>0</v>
      </c>
      <c r="S1715" s="4" t="str">
        <f t="shared" si="522"/>
        <v>A+J=</v>
      </c>
      <c r="T1715" s="33">
        <f t="shared" si="523"/>
        <v>45565</v>
      </c>
      <c r="U1715" s="10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</row>
    <row r="1716" spans="1:148" x14ac:dyDescent="0.15">
      <c r="A1716" s="41">
        <f t="shared" si="525"/>
        <v>45465</v>
      </c>
      <c r="B1716" s="15">
        <f t="shared" ca="1" si="509"/>
        <v>1028.187739</v>
      </c>
      <c r="C1716" s="14">
        <f t="shared" si="510"/>
        <v>1000</v>
      </c>
      <c r="D1716" s="13">
        <f ca="1">IF(A1716&lt;$B$1,VLOOKUP(A1716,[1]DI!$A$4:$B$15000,2,FALSE),0)</f>
        <v>0</v>
      </c>
      <c r="E1716" s="14">
        <f t="shared" ca="1" si="511"/>
        <v>1</v>
      </c>
      <c r="F1716" s="14">
        <f ca="1">(TRUNC(PRODUCT($E$12:$E1715),16))</f>
        <v>1.4444617131517401</v>
      </c>
      <c r="G1716" s="14">
        <f t="shared" ca="1" si="512"/>
        <v>1.4115977834695399</v>
      </c>
      <c r="H1716" s="14">
        <f t="shared" ca="1" si="513"/>
        <v>1.0232813700000001</v>
      </c>
      <c r="I1716" s="13">
        <f t="shared" si="526"/>
        <v>2.1000000000000001E-2</v>
      </c>
      <c r="J1716" s="33">
        <f t="shared" si="514"/>
        <v>45383</v>
      </c>
      <c r="K1716" s="2">
        <f t="shared" si="515"/>
        <v>57</v>
      </c>
      <c r="L1716" s="17">
        <f t="shared" si="516"/>
        <v>58</v>
      </c>
      <c r="M1716" s="12">
        <f t="shared" si="517"/>
        <v>1.004794741</v>
      </c>
      <c r="N1716" s="12">
        <f t="shared" ca="1" si="518"/>
        <v>1.028187739</v>
      </c>
      <c r="O1716" s="17">
        <f t="shared" si="519"/>
        <v>0</v>
      </c>
      <c r="P1716" s="14">
        <f t="shared" ca="1" si="520"/>
        <v>28.187739000000001</v>
      </c>
      <c r="Q1716" s="21">
        <f t="shared" si="524"/>
        <v>0</v>
      </c>
      <c r="R1716" s="14">
        <f t="shared" si="521"/>
        <v>0</v>
      </c>
      <c r="S1716" s="4" t="str">
        <f t="shared" si="522"/>
        <v>A+J=</v>
      </c>
      <c r="T1716" s="33">
        <f t="shared" si="523"/>
        <v>45565</v>
      </c>
      <c r="U1716" s="10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</row>
    <row r="1717" spans="1:148" x14ac:dyDescent="0.15">
      <c r="A1717" s="41">
        <f t="shared" si="525"/>
        <v>45466</v>
      </c>
      <c r="B1717" s="15">
        <f t="shared" ca="1" si="509"/>
        <v>1028.187739</v>
      </c>
      <c r="C1717" s="14">
        <f t="shared" si="510"/>
        <v>1000</v>
      </c>
      <c r="D1717" s="13">
        <f ca="1">IF(A1717&lt;$B$1,VLOOKUP(A1717,[1]DI!$A$4:$B$15000,2,FALSE),0)</f>
        <v>0</v>
      </c>
      <c r="E1717" s="14">
        <f t="shared" ca="1" si="511"/>
        <v>1</v>
      </c>
      <c r="F1717" s="14">
        <f ca="1">(TRUNC(PRODUCT($E$12:$E1716),16))</f>
        <v>1.4444617131517401</v>
      </c>
      <c r="G1717" s="14">
        <f t="shared" ca="1" si="512"/>
        <v>1.4115977834695399</v>
      </c>
      <c r="H1717" s="14">
        <f t="shared" ca="1" si="513"/>
        <v>1.0232813700000001</v>
      </c>
      <c r="I1717" s="13">
        <f t="shared" si="526"/>
        <v>2.1000000000000001E-2</v>
      </c>
      <c r="J1717" s="33">
        <f t="shared" si="514"/>
        <v>45383</v>
      </c>
      <c r="K1717" s="2">
        <f t="shared" si="515"/>
        <v>57</v>
      </c>
      <c r="L1717" s="17">
        <f t="shared" si="516"/>
        <v>58</v>
      </c>
      <c r="M1717" s="12">
        <f t="shared" si="517"/>
        <v>1.004794741</v>
      </c>
      <c r="N1717" s="12">
        <f t="shared" ca="1" si="518"/>
        <v>1.028187739</v>
      </c>
      <c r="O1717" s="17">
        <f t="shared" si="519"/>
        <v>0</v>
      </c>
      <c r="P1717" s="14">
        <f t="shared" ca="1" si="520"/>
        <v>28.187739000000001</v>
      </c>
      <c r="Q1717" s="21">
        <f t="shared" si="524"/>
        <v>0</v>
      </c>
      <c r="R1717" s="14">
        <f t="shared" si="521"/>
        <v>0</v>
      </c>
      <c r="S1717" s="4" t="str">
        <f t="shared" si="522"/>
        <v>A+J=</v>
      </c>
      <c r="T1717" s="33">
        <f t="shared" si="523"/>
        <v>45565</v>
      </c>
      <c r="U1717" s="10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</row>
    <row r="1718" spans="1:148" x14ac:dyDescent="0.15">
      <c r="A1718" s="41">
        <f t="shared" si="525"/>
        <v>45467</v>
      </c>
      <c r="B1718" s="15">
        <f t="shared" ca="1" si="509"/>
        <v>1028.187739</v>
      </c>
      <c r="C1718" s="14">
        <f t="shared" si="510"/>
        <v>1000</v>
      </c>
      <c r="D1718" s="13">
        <f ca="1">IF(A1718&lt;$B$1,VLOOKUP(A1718,[1]DI!$A$4:$B$15000,2,FALSE),0)</f>
        <v>0.104</v>
      </c>
      <c r="E1718" s="14">
        <f t="shared" ca="1" si="511"/>
        <v>1.0003926999999999</v>
      </c>
      <c r="F1718" s="14">
        <f ca="1">(TRUNC(PRODUCT($E$12:$E1717),16))</f>
        <v>1.4444617131517401</v>
      </c>
      <c r="G1718" s="14">
        <f t="shared" ca="1" si="512"/>
        <v>1.4115977834695399</v>
      </c>
      <c r="H1718" s="14">
        <f t="shared" ca="1" si="513"/>
        <v>1.0232813700000001</v>
      </c>
      <c r="I1718" s="13">
        <f t="shared" si="526"/>
        <v>2.1000000000000001E-2</v>
      </c>
      <c r="J1718" s="33">
        <f t="shared" si="514"/>
        <v>45383</v>
      </c>
      <c r="K1718" s="2">
        <f t="shared" si="515"/>
        <v>58</v>
      </c>
      <c r="L1718" s="17">
        <f t="shared" si="516"/>
        <v>58</v>
      </c>
      <c r="M1718" s="12">
        <f t="shared" si="517"/>
        <v>1.004794741</v>
      </c>
      <c r="N1718" s="12">
        <f t="shared" ca="1" si="518"/>
        <v>1.028187739</v>
      </c>
      <c r="O1718" s="17">
        <f t="shared" si="519"/>
        <v>0</v>
      </c>
      <c r="P1718" s="14">
        <f t="shared" ca="1" si="520"/>
        <v>28.187739000000001</v>
      </c>
      <c r="Q1718" s="21">
        <f t="shared" si="524"/>
        <v>0</v>
      </c>
      <c r="R1718" s="14">
        <f t="shared" si="521"/>
        <v>0</v>
      </c>
      <c r="S1718" s="4" t="str">
        <f t="shared" si="522"/>
        <v>A+J=</v>
      </c>
      <c r="T1718" s="33">
        <f t="shared" si="523"/>
        <v>45565</v>
      </c>
      <c r="U1718" s="10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</row>
    <row r="1719" spans="1:148" x14ac:dyDescent="0.15">
      <c r="A1719" s="41">
        <f t="shared" si="525"/>
        <v>45468</v>
      </c>
      <c r="B1719" s="15">
        <f t="shared" ca="1" si="509"/>
        <v>1028.6763370000001</v>
      </c>
      <c r="C1719" s="14">
        <f t="shared" si="510"/>
        <v>1000</v>
      </c>
      <c r="D1719" s="13">
        <f ca="1">IF(A1719&lt;$B$1,VLOOKUP(A1719,[1]DI!$A$4:$B$15000,2,FALSE),0)</f>
        <v>0.104</v>
      </c>
      <c r="E1719" s="14">
        <f t="shared" ca="1" si="511"/>
        <v>1.0003926999999999</v>
      </c>
      <c r="F1719" s="14">
        <f ca="1">(TRUNC(PRODUCT($E$12:$E1718),16))</f>
        <v>1.4450289532664899</v>
      </c>
      <c r="G1719" s="14">
        <f t="shared" ca="1" si="512"/>
        <v>1.4115977834695399</v>
      </c>
      <c r="H1719" s="14">
        <f t="shared" ca="1" si="513"/>
        <v>1.02368321</v>
      </c>
      <c r="I1719" s="13">
        <f t="shared" si="526"/>
        <v>2.1000000000000001E-2</v>
      </c>
      <c r="J1719" s="33">
        <f t="shared" si="514"/>
        <v>45383</v>
      </c>
      <c r="K1719" s="2">
        <f t="shared" si="515"/>
        <v>59</v>
      </c>
      <c r="L1719" s="17">
        <f t="shared" si="516"/>
        <v>59</v>
      </c>
      <c r="M1719" s="12">
        <f t="shared" si="517"/>
        <v>1.0048776100000001</v>
      </c>
      <c r="N1719" s="12">
        <f t="shared" ca="1" si="518"/>
        <v>1.0286763370000001</v>
      </c>
      <c r="O1719" s="17">
        <f t="shared" si="519"/>
        <v>0</v>
      </c>
      <c r="P1719" s="14">
        <f t="shared" ca="1" si="520"/>
        <v>28.676337</v>
      </c>
      <c r="Q1719" s="21">
        <f t="shared" si="524"/>
        <v>0</v>
      </c>
      <c r="R1719" s="14">
        <f t="shared" si="521"/>
        <v>0</v>
      </c>
      <c r="S1719" s="4" t="str">
        <f t="shared" si="522"/>
        <v>A+J=</v>
      </c>
      <c r="T1719" s="33">
        <f t="shared" si="523"/>
        <v>45565</v>
      </c>
      <c r="U1719" s="10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</row>
    <row r="1720" spans="1:148" x14ac:dyDescent="0.15">
      <c r="A1720" s="41">
        <f t="shared" si="525"/>
        <v>45469</v>
      </c>
      <c r="B1720" s="15">
        <f t="shared" ca="1" si="509"/>
        <v>1029.16517</v>
      </c>
      <c r="C1720" s="14">
        <f t="shared" si="510"/>
        <v>1000</v>
      </c>
      <c r="D1720" s="13">
        <f ca="1">IF(A1720&lt;$B$1,VLOOKUP(A1720,[1]DI!$A$4:$B$15000,2,FALSE),0)</f>
        <v>0.104</v>
      </c>
      <c r="E1720" s="14">
        <f t="shared" ca="1" si="511"/>
        <v>1.0003926999999999</v>
      </c>
      <c r="F1720" s="14">
        <f ca="1">(TRUNC(PRODUCT($E$12:$E1719),16))</f>
        <v>1.4455964161364401</v>
      </c>
      <c r="G1720" s="14">
        <f t="shared" ca="1" si="512"/>
        <v>1.4115977834695399</v>
      </c>
      <c r="H1720" s="14">
        <f t="shared" ca="1" si="513"/>
        <v>1.02408521</v>
      </c>
      <c r="I1720" s="13">
        <f t="shared" si="526"/>
        <v>2.1000000000000001E-2</v>
      </c>
      <c r="J1720" s="33">
        <f t="shared" si="514"/>
        <v>45383</v>
      </c>
      <c r="K1720" s="2">
        <f t="shared" si="515"/>
        <v>60</v>
      </c>
      <c r="L1720" s="17">
        <f t="shared" si="516"/>
        <v>60</v>
      </c>
      <c r="M1720" s="12">
        <f t="shared" si="517"/>
        <v>1.0049604860000001</v>
      </c>
      <c r="N1720" s="12">
        <f t="shared" ca="1" si="518"/>
        <v>1.02916517</v>
      </c>
      <c r="O1720" s="17">
        <f t="shared" si="519"/>
        <v>0</v>
      </c>
      <c r="P1720" s="14">
        <f t="shared" ca="1" si="520"/>
        <v>29.16517</v>
      </c>
      <c r="Q1720" s="21">
        <f t="shared" si="524"/>
        <v>0</v>
      </c>
      <c r="R1720" s="14">
        <f t="shared" si="521"/>
        <v>0</v>
      </c>
      <c r="S1720" s="4" t="str">
        <f t="shared" si="522"/>
        <v>A+J=</v>
      </c>
      <c r="T1720" s="33">
        <f t="shared" si="523"/>
        <v>45565</v>
      </c>
      <c r="U1720" s="10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</row>
    <row r="1721" spans="1:148" x14ac:dyDescent="0.15">
      <c r="A1721" s="41">
        <f t="shared" si="525"/>
        <v>45470</v>
      </c>
      <c r="B1721" s="15">
        <f t="shared" ca="1" si="509"/>
        <v>1029.6542380000001</v>
      </c>
      <c r="C1721" s="14">
        <f t="shared" si="510"/>
        <v>1000</v>
      </c>
      <c r="D1721" s="13">
        <f ca="1">IF(A1721&lt;$B$1,VLOOKUP(A1721,[1]DI!$A$4:$B$15000,2,FALSE),0)</f>
        <v>0.104</v>
      </c>
      <c r="E1721" s="14">
        <f t="shared" ca="1" si="511"/>
        <v>1.0003926999999999</v>
      </c>
      <c r="F1721" s="14">
        <f ca="1">(TRUNC(PRODUCT($E$12:$E1720),16))</f>
        <v>1.4461641018490601</v>
      </c>
      <c r="G1721" s="14">
        <f t="shared" ca="1" si="512"/>
        <v>1.4115977834695399</v>
      </c>
      <c r="H1721" s="14">
        <f t="shared" ca="1" si="513"/>
        <v>1.0244873699999999</v>
      </c>
      <c r="I1721" s="13">
        <f t="shared" si="526"/>
        <v>2.1000000000000001E-2</v>
      </c>
      <c r="J1721" s="33">
        <f t="shared" si="514"/>
        <v>45383</v>
      </c>
      <c r="K1721" s="2">
        <f t="shared" si="515"/>
        <v>61</v>
      </c>
      <c r="L1721" s="17">
        <f t="shared" si="516"/>
        <v>61</v>
      </c>
      <c r="M1721" s="12">
        <f t="shared" si="517"/>
        <v>1.005043369</v>
      </c>
      <c r="N1721" s="12">
        <f t="shared" ca="1" si="518"/>
        <v>1.029654238</v>
      </c>
      <c r="O1721" s="17">
        <f t="shared" si="519"/>
        <v>0</v>
      </c>
      <c r="P1721" s="14">
        <f t="shared" ca="1" si="520"/>
        <v>29.654237999999999</v>
      </c>
      <c r="Q1721" s="21">
        <f t="shared" si="524"/>
        <v>0</v>
      </c>
      <c r="R1721" s="14">
        <f t="shared" si="521"/>
        <v>0</v>
      </c>
      <c r="S1721" s="4" t="str">
        <f t="shared" si="522"/>
        <v>A+J=</v>
      </c>
      <c r="T1721" s="33">
        <f t="shared" si="523"/>
        <v>45565</v>
      </c>
      <c r="U1721" s="10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</row>
    <row r="1722" spans="1:148" x14ac:dyDescent="0.15">
      <c r="A1722" s="41">
        <f t="shared" si="525"/>
        <v>45471</v>
      </c>
      <c r="B1722" s="15">
        <f t="shared" ca="1" si="509"/>
        <v>1030.14354</v>
      </c>
      <c r="C1722" s="14">
        <f t="shared" si="510"/>
        <v>1000</v>
      </c>
      <c r="D1722" s="13">
        <f ca="1">IF(A1722&lt;$B$1,VLOOKUP(A1722,[1]DI!$A$4:$B$15000,2,FALSE),0)</f>
        <v>0.104</v>
      </c>
      <c r="E1722" s="14">
        <f t="shared" ca="1" si="511"/>
        <v>1.0003926999999999</v>
      </c>
      <c r="F1722" s="14">
        <f ca="1">(TRUNC(PRODUCT($E$12:$E1721),16))</f>
        <v>1.44673201049185</v>
      </c>
      <c r="G1722" s="14">
        <f t="shared" ca="1" si="512"/>
        <v>1.4115977834695399</v>
      </c>
      <c r="H1722" s="14">
        <f t="shared" ca="1" si="513"/>
        <v>1.02488969</v>
      </c>
      <c r="I1722" s="13">
        <f t="shared" si="526"/>
        <v>2.1000000000000001E-2</v>
      </c>
      <c r="J1722" s="33">
        <f t="shared" si="514"/>
        <v>45383</v>
      </c>
      <c r="K1722" s="2">
        <f t="shared" si="515"/>
        <v>62</v>
      </c>
      <c r="L1722" s="17">
        <f t="shared" si="516"/>
        <v>62</v>
      </c>
      <c r="M1722" s="12">
        <f t="shared" si="517"/>
        <v>1.0051262590000001</v>
      </c>
      <c r="N1722" s="12">
        <f t="shared" ca="1" si="518"/>
        <v>1.0301435400000001</v>
      </c>
      <c r="O1722" s="17">
        <f t="shared" si="519"/>
        <v>0</v>
      </c>
      <c r="P1722" s="14">
        <f t="shared" ca="1" si="520"/>
        <v>30.143540000000002</v>
      </c>
      <c r="Q1722" s="21">
        <f t="shared" si="524"/>
        <v>0</v>
      </c>
      <c r="R1722" s="14">
        <f t="shared" si="521"/>
        <v>0</v>
      </c>
      <c r="S1722" s="4" t="str">
        <f t="shared" si="522"/>
        <v>A+J=</v>
      </c>
      <c r="T1722" s="33">
        <f t="shared" si="523"/>
        <v>45565</v>
      </c>
      <c r="U1722" s="10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</row>
    <row r="1723" spans="1:148" x14ac:dyDescent="0.15">
      <c r="A1723" s="41">
        <f t="shared" si="525"/>
        <v>45472</v>
      </c>
      <c r="B1723" s="15">
        <f t="shared" ca="1" si="509"/>
        <v>1030.6330669900001</v>
      </c>
      <c r="C1723" s="14">
        <f t="shared" si="510"/>
        <v>1000</v>
      </c>
      <c r="D1723" s="13">
        <f ca="1">IF(A1723&lt;$B$1,VLOOKUP(A1723,[1]DI!$A$4:$B$15000,2,FALSE),0)</f>
        <v>0</v>
      </c>
      <c r="E1723" s="14">
        <f t="shared" ca="1" si="511"/>
        <v>1</v>
      </c>
      <c r="F1723" s="14">
        <f ca="1">(TRUNC(PRODUCT($E$12:$E1722),16))</f>
        <v>1.4473001421523699</v>
      </c>
      <c r="G1723" s="14">
        <f t="shared" ca="1" si="512"/>
        <v>1.4115977834695399</v>
      </c>
      <c r="H1723" s="14">
        <f t="shared" ca="1" si="513"/>
        <v>1.02529216</v>
      </c>
      <c r="I1723" s="13">
        <f t="shared" si="526"/>
        <v>2.1000000000000001E-2</v>
      </c>
      <c r="J1723" s="33">
        <f t="shared" si="514"/>
        <v>45383</v>
      </c>
      <c r="K1723" s="2">
        <f t="shared" si="515"/>
        <v>62</v>
      </c>
      <c r="L1723" s="17">
        <f t="shared" si="516"/>
        <v>63</v>
      </c>
      <c r="M1723" s="12">
        <f t="shared" si="517"/>
        <v>1.005209156</v>
      </c>
      <c r="N1723" s="12">
        <f t="shared" ca="1" si="518"/>
        <v>1.0306330669999999</v>
      </c>
      <c r="O1723" s="17">
        <f t="shared" si="519"/>
        <v>0</v>
      </c>
      <c r="P1723" s="14">
        <f t="shared" ca="1" si="520"/>
        <v>30.63306699</v>
      </c>
      <c r="Q1723" s="21">
        <f t="shared" si="524"/>
        <v>0</v>
      </c>
      <c r="R1723" s="14">
        <f t="shared" si="521"/>
        <v>0</v>
      </c>
      <c r="S1723" s="4" t="str">
        <f t="shared" si="522"/>
        <v>A+J=</v>
      </c>
      <c r="T1723" s="33">
        <f t="shared" si="523"/>
        <v>45565</v>
      </c>
      <c r="U1723" s="10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</row>
    <row r="1724" spans="1:148" x14ac:dyDescent="0.15">
      <c r="A1724" s="41">
        <f t="shared" si="525"/>
        <v>45473</v>
      </c>
      <c r="B1724" s="15">
        <f t="shared" ca="1" si="509"/>
        <v>1030.6330669900001</v>
      </c>
      <c r="C1724" s="14">
        <f t="shared" si="510"/>
        <v>1000</v>
      </c>
      <c r="D1724" s="13">
        <f ca="1">IF(A1724&lt;$B$1,VLOOKUP(A1724,[1]DI!$A$4:$B$15000,2,FALSE),0)</f>
        <v>0</v>
      </c>
      <c r="E1724" s="14">
        <f t="shared" ca="1" si="511"/>
        <v>1</v>
      </c>
      <c r="F1724" s="14">
        <f ca="1">(TRUNC(PRODUCT($E$12:$E1723),16))</f>
        <v>1.4473001421523699</v>
      </c>
      <c r="G1724" s="14">
        <f t="shared" ca="1" si="512"/>
        <v>1.4115977834695399</v>
      </c>
      <c r="H1724" s="14">
        <f t="shared" ca="1" si="513"/>
        <v>1.02529216</v>
      </c>
      <c r="I1724" s="13">
        <f t="shared" si="526"/>
        <v>2.1000000000000001E-2</v>
      </c>
      <c r="J1724" s="33">
        <f t="shared" si="514"/>
        <v>45383</v>
      </c>
      <c r="K1724" s="2">
        <f t="shared" si="515"/>
        <v>62</v>
      </c>
      <c r="L1724" s="17">
        <f t="shared" si="516"/>
        <v>63</v>
      </c>
      <c r="M1724" s="12">
        <f t="shared" si="517"/>
        <v>1.005209156</v>
      </c>
      <c r="N1724" s="12">
        <f t="shared" ca="1" si="518"/>
        <v>1.0306330669999999</v>
      </c>
      <c r="O1724" s="17">
        <f t="shared" si="519"/>
        <v>0</v>
      </c>
      <c r="P1724" s="14">
        <f t="shared" ca="1" si="520"/>
        <v>30.63306699</v>
      </c>
      <c r="Q1724" s="21">
        <f t="shared" si="524"/>
        <v>0</v>
      </c>
      <c r="R1724" s="14">
        <f t="shared" si="521"/>
        <v>0</v>
      </c>
      <c r="S1724" s="4" t="str">
        <f t="shared" si="522"/>
        <v>A+J=</v>
      </c>
      <c r="T1724" s="33">
        <f t="shared" si="523"/>
        <v>45565</v>
      </c>
      <c r="U1724" s="10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</row>
    <row r="1725" spans="1:148" x14ac:dyDescent="0.15">
      <c r="A1725" s="41">
        <f t="shared" si="525"/>
        <v>45474</v>
      </c>
      <c r="B1725" s="15">
        <f t="shared" ca="1" si="509"/>
        <v>1030.6330669900001</v>
      </c>
      <c r="C1725" s="14">
        <f t="shared" si="510"/>
        <v>1000</v>
      </c>
      <c r="D1725" s="13">
        <f ca="1">IF(A1725&lt;$B$1,VLOOKUP(A1725,[1]DI!$A$4:$B$15000,2,FALSE),0)</f>
        <v>0.104</v>
      </c>
      <c r="E1725" s="14">
        <f t="shared" ca="1" si="511"/>
        <v>1.0003926999999999</v>
      </c>
      <c r="F1725" s="14">
        <f ca="1">(TRUNC(PRODUCT($E$12:$E1724),16))</f>
        <v>1.4473001421523699</v>
      </c>
      <c r="G1725" s="14">
        <f t="shared" ca="1" si="512"/>
        <v>1.4115977834695399</v>
      </c>
      <c r="H1725" s="14">
        <f t="shared" ca="1" si="513"/>
        <v>1.02529216</v>
      </c>
      <c r="I1725" s="13">
        <f t="shared" si="526"/>
        <v>2.1000000000000001E-2</v>
      </c>
      <c r="J1725" s="33">
        <f t="shared" si="514"/>
        <v>45383</v>
      </c>
      <c r="K1725" s="2">
        <f t="shared" si="515"/>
        <v>63</v>
      </c>
      <c r="L1725" s="17">
        <f t="shared" si="516"/>
        <v>63</v>
      </c>
      <c r="M1725" s="12">
        <f t="shared" si="517"/>
        <v>1.005209156</v>
      </c>
      <c r="N1725" s="12">
        <f t="shared" ca="1" si="518"/>
        <v>1.0306330669999999</v>
      </c>
      <c r="O1725" s="17">
        <f t="shared" si="519"/>
        <v>0</v>
      </c>
      <c r="P1725" s="14">
        <f t="shared" ca="1" si="520"/>
        <v>30.63306699</v>
      </c>
      <c r="Q1725" s="21">
        <f t="shared" si="524"/>
        <v>0</v>
      </c>
      <c r="R1725" s="14">
        <f t="shared" si="521"/>
        <v>0</v>
      </c>
      <c r="S1725" s="4" t="str">
        <f t="shared" si="522"/>
        <v>A+J=</v>
      </c>
      <c r="T1725" s="33">
        <f t="shared" si="523"/>
        <v>45565</v>
      </c>
      <c r="U1725" s="10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</row>
    <row r="1726" spans="1:148" x14ac:dyDescent="0.15">
      <c r="A1726" s="41">
        <f t="shared" si="525"/>
        <v>45475</v>
      </c>
      <c r="B1726" s="15">
        <f t="shared" ca="1" si="509"/>
        <v>1031.12282699</v>
      </c>
      <c r="C1726" s="14">
        <f t="shared" si="510"/>
        <v>1000</v>
      </c>
      <c r="D1726" s="13">
        <f ca="1">IF(A1726&lt;$B$1,VLOOKUP(A1726,[1]DI!$A$4:$B$15000,2,FALSE),0)</f>
        <v>0.104</v>
      </c>
      <c r="E1726" s="14">
        <f t="shared" ca="1" si="511"/>
        <v>1.0003926999999999</v>
      </c>
      <c r="F1726" s="14">
        <f ca="1">(TRUNC(PRODUCT($E$12:$E1725),16))</f>
        <v>1.4478684969182001</v>
      </c>
      <c r="G1726" s="14">
        <f t="shared" ca="1" si="512"/>
        <v>1.4115977834695399</v>
      </c>
      <c r="H1726" s="14">
        <f t="shared" ca="1" si="513"/>
        <v>1.02569479</v>
      </c>
      <c r="I1726" s="13">
        <f t="shared" si="526"/>
        <v>2.1000000000000001E-2</v>
      </c>
      <c r="J1726" s="33">
        <f t="shared" si="514"/>
        <v>45383</v>
      </c>
      <c r="K1726" s="2">
        <f t="shared" si="515"/>
        <v>64</v>
      </c>
      <c r="L1726" s="17">
        <f t="shared" si="516"/>
        <v>64</v>
      </c>
      <c r="M1726" s="12">
        <f t="shared" si="517"/>
        <v>1.0052920590000001</v>
      </c>
      <c r="N1726" s="12">
        <f t="shared" ca="1" si="518"/>
        <v>1.0311228269999999</v>
      </c>
      <c r="O1726" s="17">
        <f t="shared" si="519"/>
        <v>0</v>
      </c>
      <c r="P1726" s="14">
        <f t="shared" ca="1" si="520"/>
        <v>31.12282699</v>
      </c>
      <c r="Q1726" s="21">
        <f t="shared" si="524"/>
        <v>0</v>
      </c>
      <c r="R1726" s="14">
        <f t="shared" si="521"/>
        <v>0</v>
      </c>
      <c r="S1726" s="4" t="str">
        <f t="shared" si="522"/>
        <v>A+J=</v>
      </c>
      <c r="T1726" s="33">
        <f t="shared" si="523"/>
        <v>45565</v>
      </c>
      <c r="U1726" s="10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</row>
    <row r="1727" spans="1:148" x14ac:dyDescent="0.15">
      <c r="A1727" s="41">
        <f t="shared" si="525"/>
        <v>45476</v>
      </c>
      <c r="B1727" s="15">
        <f t="shared" ca="1" si="509"/>
        <v>1031.61282299</v>
      </c>
      <c r="C1727" s="14">
        <f t="shared" si="510"/>
        <v>1000</v>
      </c>
      <c r="D1727" s="13">
        <f ca="1">IF(A1727&lt;$B$1,VLOOKUP(A1727,[1]DI!$A$4:$B$15000,2,FALSE),0)</f>
        <v>0.104</v>
      </c>
      <c r="E1727" s="14">
        <f t="shared" ca="1" si="511"/>
        <v>1.0003926999999999</v>
      </c>
      <c r="F1727" s="14">
        <f ca="1">(TRUNC(PRODUCT($E$12:$E1726),16))</f>
        <v>1.44843707487694</v>
      </c>
      <c r="G1727" s="14">
        <f t="shared" ca="1" si="512"/>
        <v>1.4115977834695399</v>
      </c>
      <c r="H1727" s="14">
        <f t="shared" ca="1" si="513"/>
        <v>1.0260975800000001</v>
      </c>
      <c r="I1727" s="13">
        <f t="shared" si="526"/>
        <v>2.1000000000000001E-2</v>
      </c>
      <c r="J1727" s="33">
        <f t="shared" si="514"/>
        <v>45383</v>
      </c>
      <c r="K1727" s="2">
        <f t="shared" si="515"/>
        <v>65</v>
      </c>
      <c r="L1727" s="17">
        <f t="shared" si="516"/>
        <v>65</v>
      </c>
      <c r="M1727" s="12">
        <f t="shared" si="517"/>
        <v>1.005374969</v>
      </c>
      <c r="N1727" s="12">
        <f t="shared" ca="1" si="518"/>
        <v>1.0316128229999999</v>
      </c>
      <c r="O1727" s="17">
        <f t="shared" si="519"/>
        <v>0</v>
      </c>
      <c r="P1727" s="14">
        <f t="shared" ca="1" si="520"/>
        <v>31.612822990000002</v>
      </c>
      <c r="Q1727" s="21">
        <f t="shared" si="524"/>
        <v>0</v>
      </c>
      <c r="R1727" s="14">
        <f t="shared" si="521"/>
        <v>0</v>
      </c>
      <c r="S1727" s="4" t="str">
        <f t="shared" si="522"/>
        <v>A+J=</v>
      </c>
      <c r="T1727" s="33">
        <f t="shared" si="523"/>
        <v>45565</v>
      </c>
      <c r="U1727" s="10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</row>
    <row r="1728" spans="1:148" x14ac:dyDescent="0.15">
      <c r="A1728" s="41">
        <f t="shared" si="525"/>
        <v>45477</v>
      </c>
      <c r="B1728" s="15">
        <f t="shared" ca="1" si="509"/>
        <v>1032.1030529899999</v>
      </c>
      <c r="C1728" s="14">
        <f t="shared" si="510"/>
        <v>1000</v>
      </c>
      <c r="D1728" s="13">
        <f ca="1">IF(A1728&lt;$B$1,VLOOKUP(A1728,[1]DI!$A$4:$B$15000,2,FALSE),0)</f>
        <v>0.104</v>
      </c>
      <c r="E1728" s="14">
        <f t="shared" ca="1" si="511"/>
        <v>1.0003926999999999</v>
      </c>
      <c r="F1728" s="14">
        <f ca="1">(TRUNC(PRODUCT($E$12:$E1727),16))</f>
        <v>1.4490058761162401</v>
      </c>
      <c r="G1728" s="14">
        <f t="shared" ca="1" si="512"/>
        <v>1.4115977834695399</v>
      </c>
      <c r="H1728" s="14">
        <f t="shared" ca="1" si="513"/>
        <v>1.0265005300000001</v>
      </c>
      <c r="I1728" s="13">
        <f t="shared" si="526"/>
        <v>2.1000000000000001E-2</v>
      </c>
      <c r="J1728" s="33">
        <f t="shared" si="514"/>
        <v>45383</v>
      </c>
      <c r="K1728" s="2">
        <f t="shared" si="515"/>
        <v>66</v>
      </c>
      <c r="L1728" s="17">
        <f t="shared" si="516"/>
        <v>66</v>
      </c>
      <c r="M1728" s="12">
        <f t="shared" si="517"/>
        <v>1.0054578860000001</v>
      </c>
      <c r="N1728" s="12">
        <f t="shared" ca="1" si="518"/>
        <v>1.0321030529999999</v>
      </c>
      <c r="O1728" s="17">
        <f t="shared" si="519"/>
        <v>0</v>
      </c>
      <c r="P1728" s="14">
        <f t="shared" ca="1" si="520"/>
        <v>32.103052990000002</v>
      </c>
      <c r="Q1728" s="21">
        <f t="shared" si="524"/>
        <v>0</v>
      </c>
      <c r="R1728" s="14">
        <f t="shared" si="521"/>
        <v>0</v>
      </c>
      <c r="S1728" s="4" t="str">
        <f t="shared" si="522"/>
        <v>A+J=</v>
      </c>
      <c r="T1728" s="33">
        <f t="shared" si="523"/>
        <v>45565</v>
      </c>
      <c r="U1728" s="10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</row>
    <row r="1729" spans="1:148" x14ac:dyDescent="0.15">
      <c r="A1729" s="41">
        <f t="shared" si="525"/>
        <v>45478</v>
      </c>
      <c r="B1729" s="15">
        <f t="shared" ca="1" si="509"/>
        <v>1032.5935179999999</v>
      </c>
      <c r="C1729" s="14">
        <f t="shared" si="510"/>
        <v>1000</v>
      </c>
      <c r="D1729" s="13">
        <f ca="1">IF(A1729&lt;$B$1,VLOOKUP(A1729,[1]DI!$A$4:$B$15000,2,FALSE),0)</f>
        <v>0.104</v>
      </c>
      <c r="E1729" s="14">
        <f t="shared" ca="1" si="511"/>
        <v>1.0003926999999999</v>
      </c>
      <c r="F1729" s="14">
        <f ca="1">(TRUNC(PRODUCT($E$12:$E1728),16))</f>
        <v>1.4495749007237899</v>
      </c>
      <c r="G1729" s="14">
        <f t="shared" ca="1" si="512"/>
        <v>1.4115977834695399</v>
      </c>
      <c r="H1729" s="14">
        <f t="shared" ca="1" si="513"/>
        <v>1.02690364</v>
      </c>
      <c r="I1729" s="13">
        <f t="shared" si="526"/>
        <v>2.1000000000000001E-2</v>
      </c>
      <c r="J1729" s="33">
        <f t="shared" si="514"/>
        <v>45383</v>
      </c>
      <c r="K1729" s="2">
        <f t="shared" si="515"/>
        <v>67</v>
      </c>
      <c r="L1729" s="17">
        <f t="shared" si="516"/>
        <v>67</v>
      </c>
      <c r="M1729" s="12">
        <f t="shared" si="517"/>
        <v>1.0055408100000001</v>
      </c>
      <c r="N1729" s="12">
        <f t="shared" ca="1" si="518"/>
        <v>1.0325935180000001</v>
      </c>
      <c r="O1729" s="17">
        <f t="shared" si="519"/>
        <v>0</v>
      </c>
      <c r="P1729" s="14">
        <f t="shared" ca="1" si="520"/>
        <v>32.593518000000003</v>
      </c>
      <c r="Q1729" s="21">
        <f t="shared" si="524"/>
        <v>0</v>
      </c>
      <c r="R1729" s="14">
        <f t="shared" si="521"/>
        <v>0</v>
      </c>
      <c r="S1729" s="4" t="str">
        <f t="shared" si="522"/>
        <v>A+J=</v>
      </c>
      <c r="T1729" s="33">
        <f t="shared" si="523"/>
        <v>45565</v>
      </c>
      <c r="U1729" s="10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</row>
    <row r="1730" spans="1:148" x14ac:dyDescent="0.15">
      <c r="A1730" s="41">
        <f t="shared" si="525"/>
        <v>45479</v>
      </c>
      <c r="B1730" s="15">
        <f t="shared" ca="1" si="509"/>
        <v>1033.084208</v>
      </c>
      <c r="C1730" s="14">
        <f t="shared" si="510"/>
        <v>1000</v>
      </c>
      <c r="D1730" s="13">
        <f ca="1">IF(A1730&lt;$B$1,VLOOKUP(A1730,[1]DI!$A$4:$B$15000,2,FALSE),0)</f>
        <v>0</v>
      </c>
      <c r="E1730" s="14">
        <f t="shared" ca="1" si="511"/>
        <v>1</v>
      </c>
      <c r="F1730" s="14">
        <f ca="1">(TRUNC(PRODUCT($E$12:$E1729),16))</f>
        <v>1.4501441487873099</v>
      </c>
      <c r="G1730" s="14">
        <f t="shared" ca="1" si="512"/>
        <v>1.4115977834695399</v>
      </c>
      <c r="H1730" s="14">
        <f t="shared" ca="1" si="513"/>
        <v>1.0273068999999999</v>
      </c>
      <c r="I1730" s="13">
        <f t="shared" si="526"/>
        <v>2.1000000000000001E-2</v>
      </c>
      <c r="J1730" s="33">
        <f t="shared" si="514"/>
        <v>45383</v>
      </c>
      <c r="K1730" s="2">
        <f t="shared" si="515"/>
        <v>67</v>
      </c>
      <c r="L1730" s="17">
        <f t="shared" si="516"/>
        <v>68</v>
      </c>
      <c r="M1730" s="12">
        <f t="shared" si="517"/>
        <v>1.005623741</v>
      </c>
      <c r="N1730" s="12">
        <f t="shared" ca="1" si="518"/>
        <v>1.033084208</v>
      </c>
      <c r="O1730" s="17">
        <f t="shared" si="519"/>
        <v>0</v>
      </c>
      <c r="P1730" s="14">
        <f t="shared" ca="1" si="520"/>
        <v>33.084207999999997</v>
      </c>
      <c r="Q1730" s="21">
        <f t="shared" si="524"/>
        <v>0</v>
      </c>
      <c r="R1730" s="14">
        <f t="shared" si="521"/>
        <v>0</v>
      </c>
      <c r="S1730" s="4" t="str">
        <f t="shared" si="522"/>
        <v>A+J=</v>
      </c>
      <c r="T1730" s="33">
        <f t="shared" si="523"/>
        <v>45565</v>
      </c>
      <c r="U1730" s="10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</row>
    <row r="1731" spans="1:148" x14ac:dyDescent="0.15">
      <c r="A1731" s="41">
        <f t="shared" si="525"/>
        <v>45480</v>
      </c>
      <c r="B1731" s="15">
        <f t="shared" ref="B1731:B1794" ca="1" si="527">IF(A1731&lt;=TODAY(),C1731+P1731,IF(AND(A1731&gt;TODAY(),A1731&lt;=$B$1),IF(VLOOKUP(TODAY(),$A$10:$D$5000,4,FALSE)=0,"n.d",C1731+P1731),"n.d"))</f>
        <v>1033.084208</v>
      </c>
      <c r="C1731" s="14">
        <f t="shared" ref="C1731:C1794" si="528">(C1730-R1730)</f>
        <v>1000</v>
      </c>
      <c r="D1731" s="13">
        <f ca="1">IF(A1731&lt;$B$1,VLOOKUP(A1731,[1]DI!$A$4:$B$15000,2,FALSE),0)</f>
        <v>0</v>
      </c>
      <c r="E1731" s="14">
        <f t="shared" ref="E1731:E1794" ca="1" si="529">ROUND(((1+D1731)^(1/252)),8)</f>
        <v>1</v>
      </c>
      <c r="F1731" s="14">
        <f ca="1">(TRUNC(PRODUCT($E$12:$E1730),16))</f>
        <v>1.4501441487873099</v>
      </c>
      <c r="G1731" s="14">
        <f t="shared" ref="G1731:G1794" ca="1" si="530">IF(O1730&gt;0,F1730,G1730)</f>
        <v>1.4115977834695399</v>
      </c>
      <c r="H1731" s="14">
        <f t="shared" ref="H1731:H1794" ca="1" si="531">ROUND(F1731/G1731,8)</f>
        <v>1.0273068999999999</v>
      </c>
      <c r="I1731" s="13">
        <f t="shared" si="526"/>
        <v>2.1000000000000001E-2</v>
      </c>
      <c r="J1731" s="33">
        <f t="shared" ref="J1731:J1794" si="532">IF(O1730&gt;0,VLOOKUP(O1730,W$12:AG$150,2),J1730)</f>
        <v>45383</v>
      </c>
      <c r="K1731" s="2">
        <f t="shared" ref="K1731:K1794" si="533">IF(A1731&gt;J1731,IF(NETWORKDAYS(J1731,A1731,$W$160:$W$544)-1=0,1,NETWORKDAYS(J1731,A1731,$W$160:$W$544)-1),0)</f>
        <v>67</v>
      </c>
      <c r="L1731" s="17">
        <f t="shared" ref="L1731:L1794" si="534">IF(AND(K1731=1,K1730=1),1,IF(K1731&gt;0,IF(K1731=K1730,K1731+1,K1731),0))</f>
        <v>68</v>
      </c>
      <c r="M1731" s="12">
        <f t="shared" ref="M1731:M1794" si="535">ROUND((I1731+1)^(L1731/252),9)</f>
        <v>1.005623741</v>
      </c>
      <c r="N1731" s="12">
        <f t="shared" ref="N1731:N1794" ca="1" si="536">ROUND(H1731*M1731,9)</f>
        <v>1.033084208</v>
      </c>
      <c r="O1731" s="17">
        <f t="shared" ref="O1731:O1794" si="537">IF(VLOOKUP(A1731,X$12:AE$150,8)=VLOOKUP(A1730,X$12:AE$150,8),0,VLOOKUP(A1731,X$12:AE$150,8))</f>
        <v>0</v>
      </c>
      <c r="P1731" s="14">
        <f t="shared" ref="P1731:P1794" ca="1" si="538">TRUNC(((N1731-1)*C1731),8)</f>
        <v>33.084207999999997</v>
      </c>
      <c r="Q1731" s="21">
        <f t="shared" si="524"/>
        <v>0</v>
      </c>
      <c r="R1731" s="14">
        <f t="shared" ref="R1731:R1794" si="539">IF(Q1731&gt;0,TRUNC(Q1731*C1731,8),0)</f>
        <v>0</v>
      </c>
      <c r="S1731" s="4" t="str">
        <f t="shared" ref="S1731:S1794" si="540">IF(O1730&gt;0,VLOOKUP(O1730,W$12:AG$150,10),S1730)</f>
        <v>A+J=</v>
      </c>
      <c r="T1731" s="33">
        <f t="shared" ref="T1731:T1794" si="541">IF(O1730&gt;0,VLOOKUP(O1730,W$12:AG$150,11),T1730)</f>
        <v>45565</v>
      </c>
      <c r="U1731" s="10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</row>
    <row r="1732" spans="1:148" x14ac:dyDescent="0.15">
      <c r="A1732" s="41">
        <f t="shared" si="525"/>
        <v>45481</v>
      </c>
      <c r="B1732" s="15">
        <f t="shared" ca="1" si="527"/>
        <v>1033.084208</v>
      </c>
      <c r="C1732" s="14">
        <f t="shared" si="528"/>
        <v>1000</v>
      </c>
      <c r="D1732" s="13">
        <f ca="1">IF(A1732&lt;$B$1,VLOOKUP(A1732,[1]DI!$A$4:$B$15000,2,FALSE),0)</f>
        <v>0.104</v>
      </c>
      <c r="E1732" s="14">
        <f t="shared" ca="1" si="529"/>
        <v>1.0003926999999999</v>
      </c>
      <c r="F1732" s="14">
        <f ca="1">(TRUNC(PRODUCT($E$12:$E1731),16))</f>
        <v>1.4501441487873099</v>
      </c>
      <c r="G1732" s="14">
        <f t="shared" ca="1" si="530"/>
        <v>1.4115977834695399</v>
      </c>
      <c r="H1732" s="14">
        <f t="shared" ca="1" si="531"/>
        <v>1.0273068999999999</v>
      </c>
      <c r="I1732" s="13">
        <f t="shared" si="526"/>
        <v>2.1000000000000001E-2</v>
      </c>
      <c r="J1732" s="33">
        <f t="shared" si="532"/>
        <v>45383</v>
      </c>
      <c r="K1732" s="2">
        <f t="shared" si="533"/>
        <v>68</v>
      </c>
      <c r="L1732" s="17">
        <f t="shared" si="534"/>
        <v>68</v>
      </c>
      <c r="M1732" s="12">
        <f t="shared" si="535"/>
        <v>1.005623741</v>
      </c>
      <c r="N1732" s="12">
        <f t="shared" ca="1" si="536"/>
        <v>1.033084208</v>
      </c>
      <c r="O1732" s="17">
        <f t="shared" si="537"/>
        <v>0</v>
      </c>
      <c r="P1732" s="14">
        <f t="shared" ca="1" si="538"/>
        <v>33.084207999999997</v>
      </c>
      <c r="Q1732" s="21">
        <f t="shared" si="524"/>
        <v>0</v>
      </c>
      <c r="R1732" s="14">
        <f t="shared" si="539"/>
        <v>0</v>
      </c>
      <c r="S1732" s="4" t="str">
        <f t="shared" si="540"/>
        <v>A+J=</v>
      </c>
      <c r="T1732" s="33">
        <f t="shared" si="541"/>
        <v>45565</v>
      </c>
      <c r="U1732" s="10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</row>
    <row r="1733" spans="1:148" x14ac:dyDescent="0.15">
      <c r="A1733" s="41">
        <f t="shared" si="525"/>
        <v>45482</v>
      </c>
      <c r="B1733" s="15">
        <f t="shared" ca="1" si="527"/>
        <v>1033.575143</v>
      </c>
      <c r="C1733" s="14">
        <f t="shared" si="528"/>
        <v>1000</v>
      </c>
      <c r="D1733" s="13">
        <f ca="1">IF(A1733&lt;$B$1,VLOOKUP(A1733,[1]DI!$A$4:$B$15000,2,FALSE),0)</f>
        <v>0.104</v>
      </c>
      <c r="E1733" s="14">
        <f t="shared" ca="1" si="529"/>
        <v>1.0003926999999999</v>
      </c>
      <c r="F1733" s="14">
        <f ca="1">(TRUNC(PRODUCT($E$12:$E1732),16))</f>
        <v>1.4507136203945299</v>
      </c>
      <c r="G1733" s="14">
        <f t="shared" ca="1" si="530"/>
        <v>1.4115977834695399</v>
      </c>
      <c r="H1733" s="14">
        <f t="shared" ca="1" si="531"/>
        <v>1.0277103299999999</v>
      </c>
      <c r="I1733" s="13">
        <f t="shared" si="526"/>
        <v>2.1000000000000001E-2</v>
      </c>
      <c r="J1733" s="33">
        <f t="shared" si="532"/>
        <v>45383</v>
      </c>
      <c r="K1733" s="2">
        <f t="shared" si="533"/>
        <v>69</v>
      </c>
      <c r="L1733" s="17">
        <f t="shared" si="534"/>
        <v>69</v>
      </c>
      <c r="M1733" s="12">
        <f t="shared" si="535"/>
        <v>1.005706679</v>
      </c>
      <c r="N1733" s="12">
        <f t="shared" ca="1" si="536"/>
        <v>1.033575143</v>
      </c>
      <c r="O1733" s="17">
        <f t="shared" si="537"/>
        <v>0</v>
      </c>
      <c r="P1733" s="14">
        <f t="shared" ca="1" si="538"/>
        <v>33.575142999999997</v>
      </c>
      <c r="Q1733" s="21">
        <f t="shared" si="524"/>
        <v>0</v>
      </c>
      <c r="R1733" s="14">
        <f t="shared" si="539"/>
        <v>0</v>
      </c>
      <c r="S1733" s="4" t="str">
        <f t="shared" si="540"/>
        <v>A+J=</v>
      </c>
      <c r="T1733" s="33">
        <f t="shared" si="541"/>
        <v>45565</v>
      </c>
      <c r="U1733" s="10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</row>
    <row r="1734" spans="1:148" x14ac:dyDescent="0.15">
      <c r="A1734" s="41">
        <f t="shared" si="525"/>
        <v>45483</v>
      </c>
      <c r="B1734" s="15">
        <f t="shared" ca="1" si="527"/>
        <v>1034.066302</v>
      </c>
      <c r="C1734" s="14">
        <f t="shared" si="528"/>
        <v>1000</v>
      </c>
      <c r="D1734" s="13">
        <f ca="1">IF(A1734&lt;$B$1,VLOOKUP(A1734,[1]DI!$A$4:$B$15000,2,FALSE),0)</f>
        <v>0.104</v>
      </c>
      <c r="E1734" s="14">
        <f t="shared" ca="1" si="529"/>
        <v>1.0003926999999999</v>
      </c>
      <c r="F1734" s="14">
        <f ca="1">(TRUNC(PRODUCT($E$12:$E1733),16))</f>
        <v>1.4512833156332601</v>
      </c>
      <c r="G1734" s="14">
        <f t="shared" ca="1" si="530"/>
        <v>1.4115977834695399</v>
      </c>
      <c r="H1734" s="14">
        <f t="shared" ca="1" si="531"/>
        <v>1.0281139100000001</v>
      </c>
      <c r="I1734" s="13">
        <f t="shared" si="526"/>
        <v>2.1000000000000001E-2</v>
      </c>
      <c r="J1734" s="33">
        <f t="shared" si="532"/>
        <v>45383</v>
      </c>
      <c r="K1734" s="2">
        <f t="shared" si="533"/>
        <v>70</v>
      </c>
      <c r="L1734" s="17">
        <f t="shared" si="534"/>
        <v>70</v>
      </c>
      <c r="M1734" s="12">
        <f t="shared" si="535"/>
        <v>1.0057896230000001</v>
      </c>
      <c r="N1734" s="12">
        <f t="shared" ca="1" si="536"/>
        <v>1.034066302</v>
      </c>
      <c r="O1734" s="17">
        <f t="shared" si="537"/>
        <v>0</v>
      </c>
      <c r="P1734" s="14">
        <f t="shared" ca="1" si="538"/>
        <v>34.066302</v>
      </c>
      <c r="Q1734" s="21">
        <f t="shared" si="524"/>
        <v>0</v>
      </c>
      <c r="R1734" s="14">
        <f t="shared" si="539"/>
        <v>0</v>
      </c>
      <c r="S1734" s="4" t="str">
        <f t="shared" si="540"/>
        <v>A+J=</v>
      </c>
      <c r="T1734" s="33">
        <f t="shared" si="541"/>
        <v>45565</v>
      </c>
      <c r="U1734" s="10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</row>
    <row r="1735" spans="1:148" x14ac:dyDescent="0.15">
      <c r="A1735" s="41">
        <f t="shared" si="525"/>
        <v>45484</v>
      </c>
      <c r="B1735" s="15">
        <f t="shared" ca="1" si="527"/>
        <v>1034.5576960000001</v>
      </c>
      <c r="C1735" s="14">
        <f t="shared" si="528"/>
        <v>1000</v>
      </c>
      <c r="D1735" s="13">
        <f ca="1">IF(A1735&lt;$B$1,VLOOKUP(A1735,[1]DI!$A$4:$B$15000,2,FALSE),0)</f>
        <v>0.104</v>
      </c>
      <c r="E1735" s="14">
        <f t="shared" ca="1" si="529"/>
        <v>1.0003926999999999</v>
      </c>
      <c r="F1735" s="14">
        <f ca="1">(TRUNC(PRODUCT($E$12:$E1734),16))</f>
        <v>1.45185323459131</v>
      </c>
      <c r="G1735" s="14">
        <f t="shared" ca="1" si="530"/>
        <v>1.4115977834695399</v>
      </c>
      <c r="H1735" s="14">
        <f t="shared" ca="1" si="531"/>
        <v>1.0285176499999999</v>
      </c>
      <c r="I1735" s="13">
        <f t="shared" si="526"/>
        <v>2.1000000000000001E-2</v>
      </c>
      <c r="J1735" s="33">
        <f t="shared" si="532"/>
        <v>45383</v>
      </c>
      <c r="K1735" s="2">
        <f t="shared" si="533"/>
        <v>71</v>
      </c>
      <c r="L1735" s="17">
        <f t="shared" si="534"/>
        <v>71</v>
      </c>
      <c r="M1735" s="12">
        <f t="shared" si="535"/>
        <v>1.0058725740000001</v>
      </c>
      <c r="N1735" s="12">
        <f t="shared" ca="1" si="536"/>
        <v>1.034557696</v>
      </c>
      <c r="O1735" s="17">
        <f t="shared" si="537"/>
        <v>0</v>
      </c>
      <c r="P1735" s="14">
        <f t="shared" ca="1" si="538"/>
        <v>34.557696</v>
      </c>
      <c r="Q1735" s="21">
        <f t="shared" si="524"/>
        <v>0</v>
      </c>
      <c r="R1735" s="14">
        <f t="shared" si="539"/>
        <v>0</v>
      </c>
      <c r="S1735" s="4" t="str">
        <f t="shared" si="540"/>
        <v>A+J=</v>
      </c>
      <c r="T1735" s="33">
        <f t="shared" si="541"/>
        <v>45565</v>
      </c>
      <c r="U1735" s="10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</row>
    <row r="1736" spans="1:148" x14ac:dyDescent="0.15">
      <c r="A1736" s="41">
        <f t="shared" si="525"/>
        <v>45485</v>
      </c>
      <c r="B1736" s="15">
        <f t="shared" ca="1" si="527"/>
        <v>1035.0493249900001</v>
      </c>
      <c r="C1736" s="14">
        <f t="shared" si="528"/>
        <v>1000</v>
      </c>
      <c r="D1736" s="13">
        <f ca="1">IF(A1736&lt;$B$1,VLOOKUP(A1736,[1]DI!$A$4:$B$15000,2,FALSE),0)</f>
        <v>0.104</v>
      </c>
      <c r="E1736" s="14">
        <f t="shared" ca="1" si="529"/>
        <v>1.0003926999999999</v>
      </c>
      <c r="F1736" s="14">
        <f ca="1">(TRUNC(PRODUCT($E$12:$E1735),16))</f>
        <v>1.45242337735654</v>
      </c>
      <c r="G1736" s="14">
        <f t="shared" ca="1" si="530"/>
        <v>1.4115977834695399</v>
      </c>
      <c r="H1736" s="14">
        <f t="shared" ca="1" si="531"/>
        <v>1.02892155</v>
      </c>
      <c r="I1736" s="13">
        <f t="shared" si="526"/>
        <v>2.1000000000000001E-2</v>
      </c>
      <c r="J1736" s="33">
        <f t="shared" si="532"/>
        <v>45383</v>
      </c>
      <c r="K1736" s="2">
        <f t="shared" si="533"/>
        <v>72</v>
      </c>
      <c r="L1736" s="17">
        <f t="shared" si="534"/>
        <v>72</v>
      </c>
      <c r="M1736" s="12">
        <f t="shared" si="535"/>
        <v>1.005955532</v>
      </c>
      <c r="N1736" s="12">
        <f t="shared" ca="1" si="536"/>
        <v>1.0350493249999999</v>
      </c>
      <c r="O1736" s="17">
        <f t="shared" si="537"/>
        <v>0</v>
      </c>
      <c r="P1736" s="14">
        <f t="shared" ca="1" si="538"/>
        <v>35.049324990000002</v>
      </c>
      <c r="Q1736" s="21">
        <f t="shared" si="524"/>
        <v>0</v>
      </c>
      <c r="R1736" s="14">
        <f t="shared" si="539"/>
        <v>0</v>
      </c>
      <c r="S1736" s="4" t="str">
        <f t="shared" si="540"/>
        <v>A+J=</v>
      </c>
      <c r="T1736" s="33">
        <f t="shared" si="541"/>
        <v>45565</v>
      </c>
      <c r="U1736" s="10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</row>
    <row r="1737" spans="1:148" x14ac:dyDescent="0.15">
      <c r="A1737" s="41">
        <f t="shared" si="525"/>
        <v>45486</v>
      </c>
      <c r="B1737" s="15">
        <f t="shared" ca="1" si="527"/>
        <v>1035.5411899999999</v>
      </c>
      <c r="C1737" s="14">
        <f t="shared" si="528"/>
        <v>1000</v>
      </c>
      <c r="D1737" s="13">
        <f ca="1">IF(A1737&lt;$B$1,VLOOKUP(A1737,[1]DI!$A$4:$B$15000,2,FALSE),0)</f>
        <v>0</v>
      </c>
      <c r="E1737" s="14">
        <f t="shared" ca="1" si="529"/>
        <v>1</v>
      </c>
      <c r="F1737" s="14">
        <f ca="1">(TRUNC(PRODUCT($E$12:$E1736),16))</f>
        <v>1.4529937440168199</v>
      </c>
      <c r="G1737" s="14">
        <f t="shared" ca="1" si="530"/>
        <v>1.4115977834695399</v>
      </c>
      <c r="H1737" s="14">
        <f t="shared" ca="1" si="531"/>
        <v>1.0293256099999999</v>
      </c>
      <c r="I1737" s="13">
        <f t="shared" si="526"/>
        <v>2.1000000000000001E-2</v>
      </c>
      <c r="J1737" s="33">
        <f t="shared" si="532"/>
        <v>45383</v>
      </c>
      <c r="K1737" s="2">
        <f t="shared" si="533"/>
        <v>72</v>
      </c>
      <c r="L1737" s="17">
        <f t="shared" si="534"/>
        <v>73</v>
      </c>
      <c r="M1737" s="12">
        <f t="shared" si="535"/>
        <v>1.006038497</v>
      </c>
      <c r="N1737" s="12">
        <f t="shared" ca="1" si="536"/>
        <v>1.03554119</v>
      </c>
      <c r="O1737" s="17">
        <f t="shared" si="537"/>
        <v>0</v>
      </c>
      <c r="P1737" s="14">
        <f t="shared" ca="1" si="538"/>
        <v>35.54119</v>
      </c>
      <c r="Q1737" s="21">
        <f t="shared" si="524"/>
        <v>0</v>
      </c>
      <c r="R1737" s="14">
        <f t="shared" si="539"/>
        <v>0</v>
      </c>
      <c r="S1737" s="4" t="str">
        <f t="shared" si="540"/>
        <v>A+J=</v>
      </c>
      <c r="T1737" s="33">
        <f t="shared" si="541"/>
        <v>45565</v>
      </c>
      <c r="U1737" s="10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</row>
    <row r="1738" spans="1:148" x14ac:dyDescent="0.15">
      <c r="A1738" s="41">
        <f t="shared" si="525"/>
        <v>45487</v>
      </c>
      <c r="B1738" s="15">
        <f t="shared" ca="1" si="527"/>
        <v>1035.5411899999999</v>
      </c>
      <c r="C1738" s="14">
        <f t="shared" si="528"/>
        <v>1000</v>
      </c>
      <c r="D1738" s="13">
        <f ca="1">IF(A1738&lt;$B$1,VLOOKUP(A1738,[1]DI!$A$4:$B$15000,2,FALSE),0)</f>
        <v>0</v>
      </c>
      <c r="E1738" s="14">
        <f t="shared" ca="1" si="529"/>
        <v>1</v>
      </c>
      <c r="F1738" s="14">
        <f ca="1">(TRUNC(PRODUCT($E$12:$E1737),16))</f>
        <v>1.4529937440168199</v>
      </c>
      <c r="G1738" s="14">
        <f t="shared" ca="1" si="530"/>
        <v>1.4115977834695399</v>
      </c>
      <c r="H1738" s="14">
        <f t="shared" ca="1" si="531"/>
        <v>1.0293256099999999</v>
      </c>
      <c r="I1738" s="13">
        <f t="shared" si="526"/>
        <v>2.1000000000000001E-2</v>
      </c>
      <c r="J1738" s="33">
        <f t="shared" si="532"/>
        <v>45383</v>
      </c>
      <c r="K1738" s="2">
        <f t="shared" si="533"/>
        <v>72</v>
      </c>
      <c r="L1738" s="17">
        <f t="shared" si="534"/>
        <v>73</v>
      </c>
      <c r="M1738" s="12">
        <f t="shared" si="535"/>
        <v>1.006038497</v>
      </c>
      <c r="N1738" s="12">
        <f t="shared" ca="1" si="536"/>
        <v>1.03554119</v>
      </c>
      <c r="O1738" s="17">
        <f t="shared" si="537"/>
        <v>0</v>
      </c>
      <c r="P1738" s="14">
        <f t="shared" ca="1" si="538"/>
        <v>35.54119</v>
      </c>
      <c r="Q1738" s="21">
        <f t="shared" si="524"/>
        <v>0</v>
      </c>
      <c r="R1738" s="14">
        <f t="shared" si="539"/>
        <v>0</v>
      </c>
      <c r="S1738" s="4" t="str">
        <f t="shared" si="540"/>
        <v>A+J=</v>
      </c>
      <c r="T1738" s="33">
        <f t="shared" si="541"/>
        <v>45565</v>
      </c>
      <c r="U1738" s="10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</row>
    <row r="1739" spans="1:148" x14ac:dyDescent="0.15">
      <c r="A1739" s="41">
        <f t="shared" si="525"/>
        <v>45488</v>
      </c>
      <c r="B1739" s="15">
        <f t="shared" ca="1" si="527"/>
        <v>1035.5411899999999</v>
      </c>
      <c r="C1739" s="14">
        <f t="shared" si="528"/>
        <v>1000</v>
      </c>
      <c r="D1739" s="13">
        <f ca="1">IF(A1739&lt;$B$1,VLOOKUP(A1739,[1]DI!$A$4:$B$15000,2,FALSE),0)</f>
        <v>0.104</v>
      </c>
      <c r="E1739" s="14">
        <f t="shared" ca="1" si="529"/>
        <v>1.0003926999999999</v>
      </c>
      <c r="F1739" s="14">
        <f ca="1">(TRUNC(PRODUCT($E$12:$E1738),16))</f>
        <v>1.4529937440168199</v>
      </c>
      <c r="G1739" s="14">
        <f t="shared" ca="1" si="530"/>
        <v>1.4115977834695399</v>
      </c>
      <c r="H1739" s="14">
        <f t="shared" ca="1" si="531"/>
        <v>1.0293256099999999</v>
      </c>
      <c r="I1739" s="13">
        <f t="shared" si="526"/>
        <v>2.1000000000000001E-2</v>
      </c>
      <c r="J1739" s="33">
        <f t="shared" si="532"/>
        <v>45383</v>
      </c>
      <c r="K1739" s="2">
        <f t="shared" si="533"/>
        <v>73</v>
      </c>
      <c r="L1739" s="17">
        <f t="shared" si="534"/>
        <v>73</v>
      </c>
      <c r="M1739" s="12">
        <f t="shared" si="535"/>
        <v>1.006038497</v>
      </c>
      <c r="N1739" s="12">
        <f t="shared" ca="1" si="536"/>
        <v>1.03554119</v>
      </c>
      <c r="O1739" s="17">
        <f t="shared" si="537"/>
        <v>0</v>
      </c>
      <c r="P1739" s="14">
        <f t="shared" ca="1" si="538"/>
        <v>35.54119</v>
      </c>
      <c r="Q1739" s="21">
        <f t="shared" si="524"/>
        <v>0</v>
      </c>
      <c r="R1739" s="14">
        <f t="shared" si="539"/>
        <v>0</v>
      </c>
      <c r="S1739" s="4" t="str">
        <f t="shared" si="540"/>
        <v>A+J=</v>
      </c>
      <c r="T1739" s="33">
        <f t="shared" si="541"/>
        <v>45565</v>
      </c>
      <c r="U1739" s="10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</row>
    <row r="1740" spans="1:148" x14ac:dyDescent="0.15">
      <c r="A1740" s="41">
        <f t="shared" si="525"/>
        <v>45489</v>
      </c>
      <c r="B1740" s="15">
        <f t="shared" ca="1" si="527"/>
        <v>1036.033279</v>
      </c>
      <c r="C1740" s="14">
        <f t="shared" si="528"/>
        <v>1000</v>
      </c>
      <c r="D1740" s="13">
        <f ca="1">IF(A1740&lt;$B$1,VLOOKUP(A1740,[1]DI!$A$4:$B$15000,2,FALSE),0)</f>
        <v>0.104</v>
      </c>
      <c r="E1740" s="14">
        <f t="shared" ca="1" si="529"/>
        <v>1.0003926999999999</v>
      </c>
      <c r="F1740" s="14">
        <f ca="1">(TRUNC(PRODUCT($E$12:$E1739),16))</f>
        <v>1.4535643346600999</v>
      </c>
      <c r="G1740" s="14">
        <f t="shared" ca="1" si="530"/>
        <v>1.4115977834695399</v>
      </c>
      <c r="H1740" s="14">
        <f t="shared" ca="1" si="531"/>
        <v>1.02972982</v>
      </c>
      <c r="I1740" s="13">
        <f t="shared" si="526"/>
        <v>2.1000000000000001E-2</v>
      </c>
      <c r="J1740" s="33">
        <f t="shared" si="532"/>
        <v>45383</v>
      </c>
      <c r="K1740" s="2">
        <f t="shared" si="533"/>
        <v>74</v>
      </c>
      <c r="L1740" s="17">
        <f t="shared" si="534"/>
        <v>74</v>
      </c>
      <c r="M1740" s="12">
        <f t="shared" si="535"/>
        <v>1.006121469</v>
      </c>
      <c r="N1740" s="12">
        <f t="shared" ca="1" si="536"/>
        <v>1.036033279</v>
      </c>
      <c r="O1740" s="17">
        <f t="shared" si="537"/>
        <v>0</v>
      </c>
      <c r="P1740" s="14">
        <f t="shared" ca="1" si="538"/>
        <v>36.033279</v>
      </c>
      <c r="Q1740" s="21">
        <f t="shared" ref="Q1740:Q1803" si="542">IF($O1740&gt;0,VLOOKUP($O1740,$W$12:$AC$150,7),0)</f>
        <v>0</v>
      </c>
      <c r="R1740" s="14">
        <f t="shared" si="539"/>
        <v>0</v>
      </c>
      <c r="S1740" s="4" t="str">
        <f t="shared" si="540"/>
        <v>A+J=</v>
      </c>
      <c r="T1740" s="33">
        <f t="shared" si="541"/>
        <v>45565</v>
      </c>
      <c r="U1740" s="10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</row>
    <row r="1741" spans="1:148" x14ac:dyDescent="0.15">
      <c r="A1741" s="41">
        <f t="shared" ref="A1741:A1804" si="543">(A1740+1)</f>
        <v>45490</v>
      </c>
      <c r="B1741" s="15">
        <f t="shared" ca="1" si="527"/>
        <v>1036.5256139999999</v>
      </c>
      <c r="C1741" s="14">
        <f t="shared" si="528"/>
        <v>1000</v>
      </c>
      <c r="D1741" s="13">
        <f ca="1">IF(A1741&lt;$B$1,VLOOKUP(A1741,[1]DI!$A$4:$B$15000,2,FALSE),0)</f>
        <v>0.104</v>
      </c>
      <c r="E1741" s="14">
        <f t="shared" ca="1" si="529"/>
        <v>1.0003926999999999</v>
      </c>
      <c r="F1741" s="14">
        <f ca="1">(TRUNC(PRODUCT($E$12:$E1740),16))</f>
        <v>1.45413514937432</v>
      </c>
      <c r="G1741" s="14">
        <f t="shared" ca="1" si="530"/>
        <v>1.4115977834695399</v>
      </c>
      <c r="H1741" s="14">
        <f t="shared" ca="1" si="531"/>
        <v>1.0301342</v>
      </c>
      <c r="I1741" s="13">
        <f t="shared" ref="I1741:I1804" si="544">I1740</f>
        <v>2.1000000000000001E-2</v>
      </c>
      <c r="J1741" s="33">
        <f t="shared" si="532"/>
        <v>45383</v>
      </c>
      <c r="K1741" s="2">
        <f t="shared" si="533"/>
        <v>75</v>
      </c>
      <c r="L1741" s="17">
        <f t="shared" si="534"/>
        <v>75</v>
      </c>
      <c r="M1741" s="12">
        <f t="shared" si="535"/>
        <v>1.0062044480000001</v>
      </c>
      <c r="N1741" s="12">
        <f t="shared" ca="1" si="536"/>
        <v>1.0365256140000001</v>
      </c>
      <c r="O1741" s="17">
        <f t="shared" si="537"/>
        <v>0</v>
      </c>
      <c r="P1741" s="14">
        <f t="shared" ca="1" si="538"/>
        <v>36.525613999999997</v>
      </c>
      <c r="Q1741" s="21">
        <f t="shared" si="542"/>
        <v>0</v>
      </c>
      <c r="R1741" s="14">
        <f t="shared" si="539"/>
        <v>0</v>
      </c>
      <c r="S1741" s="4" t="str">
        <f t="shared" si="540"/>
        <v>A+J=</v>
      </c>
      <c r="T1741" s="33">
        <f t="shared" si="541"/>
        <v>45565</v>
      </c>
      <c r="U1741" s="10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</row>
    <row r="1742" spans="1:148" x14ac:dyDescent="0.15">
      <c r="A1742" s="41">
        <f t="shared" si="543"/>
        <v>45491</v>
      </c>
      <c r="B1742" s="15">
        <f t="shared" ca="1" si="527"/>
        <v>1037.0181729999999</v>
      </c>
      <c r="C1742" s="14">
        <f t="shared" si="528"/>
        <v>1000</v>
      </c>
      <c r="D1742" s="13">
        <f ca="1">IF(A1742&lt;$B$1,VLOOKUP(A1742,[1]DI!$A$4:$B$15000,2,FALSE),0)</f>
        <v>0.104</v>
      </c>
      <c r="E1742" s="14">
        <f t="shared" ca="1" si="529"/>
        <v>1.0003926999999999</v>
      </c>
      <c r="F1742" s="14">
        <f ca="1">(TRUNC(PRODUCT($E$12:$E1741),16))</f>
        <v>1.4547061882474801</v>
      </c>
      <c r="G1742" s="14">
        <f t="shared" ca="1" si="530"/>
        <v>1.4115977834695399</v>
      </c>
      <c r="H1742" s="14">
        <f t="shared" ca="1" si="531"/>
        <v>1.03053873</v>
      </c>
      <c r="I1742" s="13">
        <f t="shared" si="544"/>
        <v>2.1000000000000001E-2</v>
      </c>
      <c r="J1742" s="33">
        <f t="shared" si="532"/>
        <v>45383</v>
      </c>
      <c r="K1742" s="2">
        <f t="shared" si="533"/>
        <v>76</v>
      </c>
      <c r="L1742" s="17">
        <f t="shared" si="534"/>
        <v>76</v>
      </c>
      <c r="M1742" s="12">
        <f t="shared" si="535"/>
        <v>1.006287433</v>
      </c>
      <c r="N1742" s="12">
        <f t="shared" ca="1" si="536"/>
        <v>1.0370181730000001</v>
      </c>
      <c r="O1742" s="17">
        <f t="shared" si="537"/>
        <v>0</v>
      </c>
      <c r="P1742" s="14">
        <f t="shared" ca="1" si="538"/>
        <v>37.018172999999997</v>
      </c>
      <c r="Q1742" s="21">
        <f t="shared" si="542"/>
        <v>0</v>
      </c>
      <c r="R1742" s="14">
        <f t="shared" si="539"/>
        <v>0</v>
      </c>
      <c r="S1742" s="4" t="str">
        <f t="shared" si="540"/>
        <v>A+J=</v>
      </c>
      <c r="T1742" s="33">
        <f t="shared" si="541"/>
        <v>45565</v>
      </c>
      <c r="U1742" s="10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</row>
    <row r="1743" spans="1:148" x14ac:dyDescent="0.15">
      <c r="A1743" s="41">
        <f t="shared" si="543"/>
        <v>45492</v>
      </c>
      <c r="B1743" s="15">
        <f t="shared" ca="1" si="527"/>
        <v>1037.51096899</v>
      </c>
      <c r="C1743" s="14">
        <f t="shared" si="528"/>
        <v>1000</v>
      </c>
      <c r="D1743" s="13">
        <f ca="1">IF(A1743&lt;$B$1,VLOOKUP(A1743,[1]DI!$A$4:$B$15000,2,FALSE),0)</f>
        <v>0.104</v>
      </c>
      <c r="E1743" s="14">
        <f t="shared" ca="1" si="529"/>
        <v>1.0003926999999999</v>
      </c>
      <c r="F1743" s="14">
        <f ca="1">(TRUNC(PRODUCT($E$12:$E1742),16))</f>
        <v>1.4552774513675999</v>
      </c>
      <c r="G1743" s="14">
        <f t="shared" ca="1" si="530"/>
        <v>1.4115977834695399</v>
      </c>
      <c r="H1743" s="14">
        <f t="shared" ca="1" si="531"/>
        <v>1.0309434200000001</v>
      </c>
      <c r="I1743" s="13">
        <f t="shared" si="544"/>
        <v>2.1000000000000001E-2</v>
      </c>
      <c r="J1743" s="33">
        <f t="shared" si="532"/>
        <v>45383</v>
      </c>
      <c r="K1743" s="2">
        <f t="shared" si="533"/>
        <v>77</v>
      </c>
      <c r="L1743" s="17">
        <f t="shared" si="534"/>
        <v>77</v>
      </c>
      <c r="M1743" s="12">
        <f t="shared" si="535"/>
        <v>1.0063704259999999</v>
      </c>
      <c r="N1743" s="12">
        <f t="shared" ca="1" si="536"/>
        <v>1.0375109689999999</v>
      </c>
      <c r="O1743" s="17">
        <f t="shared" si="537"/>
        <v>0</v>
      </c>
      <c r="P1743" s="14">
        <f t="shared" ca="1" si="538"/>
        <v>37.510968990000002</v>
      </c>
      <c r="Q1743" s="21">
        <f t="shared" si="542"/>
        <v>0</v>
      </c>
      <c r="R1743" s="14">
        <f t="shared" si="539"/>
        <v>0</v>
      </c>
      <c r="S1743" s="4" t="str">
        <f t="shared" si="540"/>
        <v>A+J=</v>
      </c>
      <c r="T1743" s="33">
        <f t="shared" si="541"/>
        <v>45565</v>
      </c>
      <c r="U1743" s="10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</row>
    <row r="1744" spans="1:148" x14ac:dyDescent="0.15">
      <c r="A1744" s="41">
        <f t="shared" si="543"/>
        <v>45493</v>
      </c>
      <c r="B1744" s="15">
        <f t="shared" ca="1" si="527"/>
        <v>1038.003999</v>
      </c>
      <c r="C1744" s="14">
        <f t="shared" si="528"/>
        <v>1000</v>
      </c>
      <c r="D1744" s="13">
        <f ca="1">IF(A1744&lt;$B$1,VLOOKUP(A1744,[1]DI!$A$4:$B$15000,2,FALSE),0)</f>
        <v>0</v>
      </c>
      <c r="E1744" s="14">
        <f t="shared" ca="1" si="529"/>
        <v>1</v>
      </c>
      <c r="F1744" s="14">
        <f ca="1">(TRUNC(PRODUCT($E$12:$E1743),16))</f>
        <v>1.45584893882276</v>
      </c>
      <c r="G1744" s="14">
        <f t="shared" ca="1" si="530"/>
        <v>1.4115977834695399</v>
      </c>
      <c r="H1744" s="14">
        <f t="shared" ca="1" si="531"/>
        <v>1.0313482700000001</v>
      </c>
      <c r="I1744" s="13">
        <f t="shared" si="544"/>
        <v>2.1000000000000001E-2</v>
      </c>
      <c r="J1744" s="33">
        <f t="shared" si="532"/>
        <v>45383</v>
      </c>
      <c r="K1744" s="2">
        <f t="shared" si="533"/>
        <v>77</v>
      </c>
      <c r="L1744" s="17">
        <f t="shared" si="534"/>
        <v>78</v>
      </c>
      <c r="M1744" s="12">
        <f t="shared" si="535"/>
        <v>1.0064534249999999</v>
      </c>
      <c r="N1744" s="12">
        <f t="shared" ca="1" si="536"/>
        <v>1.0380039990000001</v>
      </c>
      <c r="O1744" s="17">
        <f t="shared" si="537"/>
        <v>0</v>
      </c>
      <c r="P1744" s="14">
        <f t="shared" ca="1" si="538"/>
        <v>38.003999</v>
      </c>
      <c r="Q1744" s="21">
        <f t="shared" si="542"/>
        <v>0</v>
      </c>
      <c r="R1744" s="14">
        <f t="shared" si="539"/>
        <v>0</v>
      </c>
      <c r="S1744" s="4" t="str">
        <f t="shared" si="540"/>
        <v>A+J=</v>
      </c>
      <c r="T1744" s="33">
        <f t="shared" si="541"/>
        <v>45565</v>
      </c>
      <c r="U1744" s="10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</row>
    <row r="1745" spans="1:148" x14ac:dyDescent="0.15">
      <c r="A1745" s="41">
        <f t="shared" si="543"/>
        <v>45494</v>
      </c>
      <c r="B1745" s="15">
        <f t="shared" ca="1" si="527"/>
        <v>1038.003999</v>
      </c>
      <c r="C1745" s="14">
        <f t="shared" si="528"/>
        <v>1000</v>
      </c>
      <c r="D1745" s="13">
        <f ca="1">IF(A1745&lt;$B$1,VLOOKUP(A1745,[1]DI!$A$4:$B$15000,2,FALSE),0)</f>
        <v>0</v>
      </c>
      <c r="E1745" s="14">
        <f t="shared" ca="1" si="529"/>
        <v>1</v>
      </c>
      <c r="F1745" s="14">
        <f ca="1">(TRUNC(PRODUCT($E$12:$E1744),16))</f>
        <v>1.45584893882276</v>
      </c>
      <c r="G1745" s="14">
        <f t="shared" ca="1" si="530"/>
        <v>1.4115977834695399</v>
      </c>
      <c r="H1745" s="14">
        <f t="shared" ca="1" si="531"/>
        <v>1.0313482700000001</v>
      </c>
      <c r="I1745" s="13">
        <f t="shared" si="544"/>
        <v>2.1000000000000001E-2</v>
      </c>
      <c r="J1745" s="33">
        <f t="shared" si="532"/>
        <v>45383</v>
      </c>
      <c r="K1745" s="2">
        <f t="shared" si="533"/>
        <v>77</v>
      </c>
      <c r="L1745" s="17">
        <f t="shared" si="534"/>
        <v>78</v>
      </c>
      <c r="M1745" s="12">
        <f t="shared" si="535"/>
        <v>1.0064534249999999</v>
      </c>
      <c r="N1745" s="12">
        <f t="shared" ca="1" si="536"/>
        <v>1.0380039990000001</v>
      </c>
      <c r="O1745" s="17">
        <f t="shared" si="537"/>
        <v>0</v>
      </c>
      <c r="P1745" s="14">
        <f t="shared" ca="1" si="538"/>
        <v>38.003999</v>
      </c>
      <c r="Q1745" s="21">
        <f t="shared" si="542"/>
        <v>0</v>
      </c>
      <c r="R1745" s="14">
        <f t="shared" si="539"/>
        <v>0</v>
      </c>
      <c r="S1745" s="4" t="str">
        <f t="shared" si="540"/>
        <v>A+J=</v>
      </c>
      <c r="T1745" s="33">
        <f t="shared" si="541"/>
        <v>45565</v>
      </c>
      <c r="U1745" s="10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</row>
    <row r="1746" spans="1:148" x14ac:dyDescent="0.15">
      <c r="A1746" s="41">
        <f t="shared" si="543"/>
        <v>45495</v>
      </c>
      <c r="B1746" s="15">
        <f t="shared" ca="1" si="527"/>
        <v>1038.003999</v>
      </c>
      <c r="C1746" s="14">
        <f t="shared" si="528"/>
        <v>1000</v>
      </c>
      <c r="D1746" s="13">
        <f ca="1">IF(A1746&lt;$B$1,VLOOKUP(A1746,[1]DI!$A$4:$B$15000,2,FALSE),0)</f>
        <v>0.104</v>
      </c>
      <c r="E1746" s="14">
        <f t="shared" ca="1" si="529"/>
        <v>1.0003926999999999</v>
      </c>
      <c r="F1746" s="14">
        <f ca="1">(TRUNC(PRODUCT($E$12:$E1745),16))</f>
        <v>1.45584893882276</v>
      </c>
      <c r="G1746" s="14">
        <f t="shared" ca="1" si="530"/>
        <v>1.4115977834695399</v>
      </c>
      <c r="H1746" s="14">
        <f t="shared" ca="1" si="531"/>
        <v>1.0313482700000001</v>
      </c>
      <c r="I1746" s="13">
        <f t="shared" si="544"/>
        <v>2.1000000000000001E-2</v>
      </c>
      <c r="J1746" s="33">
        <f t="shared" si="532"/>
        <v>45383</v>
      </c>
      <c r="K1746" s="2">
        <f t="shared" si="533"/>
        <v>78</v>
      </c>
      <c r="L1746" s="17">
        <f t="shared" si="534"/>
        <v>78</v>
      </c>
      <c r="M1746" s="12">
        <f t="shared" si="535"/>
        <v>1.0064534249999999</v>
      </c>
      <c r="N1746" s="12">
        <f t="shared" ca="1" si="536"/>
        <v>1.0380039990000001</v>
      </c>
      <c r="O1746" s="17">
        <f t="shared" si="537"/>
        <v>0</v>
      </c>
      <c r="P1746" s="14">
        <f t="shared" ca="1" si="538"/>
        <v>38.003999</v>
      </c>
      <c r="Q1746" s="21">
        <f t="shared" si="542"/>
        <v>0</v>
      </c>
      <c r="R1746" s="14">
        <f t="shared" si="539"/>
        <v>0</v>
      </c>
      <c r="S1746" s="4" t="str">
        <f t="shared" si="540"/>
        <v>A+J=</v>
      </c>
      <c r="T1746" s="33">
        <f t="shared" si="541"/>
        <v>45565</v>
      </c>
      <c r="U1746" s="10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</row>
    <row r="1747" spans="1:148" x14ac:dyDescent="0.15">
      <c r="A1747" s="41">
        <f t="shared" si="543"/>
        <v>45496</v>
      </c>
      <c r="B1747" s="15">
        <f t="shared" ca="1" si="527"/>
        <v>1038.4972740000001</v>
      </c>
      <c r="C1747" s="14">
        <f t="shared" si="528"/>
        <v>1000</v>
      </c>
      <c r="D1747" s="13">
        <f ca="1">IF(A1747&lt;$B$1,VLOOKUP(A1747,[1]DI!$A$4:$B$15000,2,FALSE),0)</f>
        <v>0.104</v>
      </c>
      <c r="E1747" s="14">
        <f t="shared" ca="1" si="529"/>
        <v>1.0003926999999999</v>
      </c>
      <c r="F1747" s="14">
        <f ca="1">(TRUNC(PRODUCT($E$12:$E1746),16))</f>
        <v>1.45642065070103</v>
      </c>
      <c r="G1747" s="14">
        <f t="shared" ca="1" si="530"/>
        <v>1.4115977834695399</v>
      </c>
      <c r="H1747" s="14">
        <f t="shared" ca="1" si="531"/>
        <v>1.0317532899999999</v>
      </c>
      <c r="I1747" s="13">
        <f t="shared" si="544"/>
        <v>2.1000000000000001E-2</v>
      </c>
      <c r="J1747" s="33">
        <f t="shared" si="532"/>
        <v>45383</v>
      </c>
      <c r="K1747" s="2">
        <f t="shared" si="533"/>
        <v>79</v>
      </c>
      <c r="L1747" s="17">
        <f t="shared" si="534"/>
        <v>79</v>
      </c>
      <c r="M1747" s="12">
        <f t="shared" si="535"/>
        <v>1.006536431</v>
      </c>
      <c r="N1747" s="12">
        <f t="shared" ca="1" si="536"/>
        <v>1.038497274</v>
      </c>
      <c r="O1747" s="17">
        <f t="shared" si="537"/>
        <v>0</v>
      </c>
      <c r="P1747" s="14">
        <f t="shared" ca="1" si="538"/>
        <v>38.497273999999997</v>
      </c>
      <c r="Q1747" s="21">
        <f t="shared" si="542"/>
        <v>0</v>
      </c>
      <c r="R1747" s="14">
        <f t="shared" si="539"/>
        <v>0</v>
      </c>
      <c r="S1747" s="4" t="str">
        <f t="shared" si="540"/>
        <v>A+J=</v>
      </c>
      <c r="T1747" s="33">
        <f t="shared" si="541"/>
        <v>45565</v>
      </c>
      <c r="U1747" s="10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</row>
    <row r="1748" spans="1:148" x14ac:dyDescent="0.15">
      <c r="A1748" s="41">
        <f t="shared" si="543"/>
        <v>45497</v>
      </c>
      <c r="B1748" s="15">
        <f t="shared" ca="1" si="527"/>
        <v>1038.990765</v>
      </c>
      <c r="C1748" s="14">
        <f t="shared" si="528"/>
        <v>1000</v>
      </c>
      <c r="D1748" s="13">
        <f ca="1">IF(A1748&lt;$B$1,VLOOKUP(A1748,[1]DI!$A$4:$B$15000,2,FALSE),0)</f>
        <v>0.104</v>
      </c>
      <c r="E1748" s="14">
        <f t="shared" ca="1" si="529"/>
        <v>1.0003926999999999</v>
      </c>
      <c r="F1748" s="14">
        <f ca="1">(TRUNC(PRODUCT($E$12:$E1747),16))</f>
        <v>1.45699258709056</v>
      </c>
      <c r="G1748" s="14">
        <f t="shared" ca="1" si="530"/>
        <v>1.4115977834695399</v>
      </c>
      <c r="H1748" s="14">
        <f t="shared" ca="1" si="531"/>
        <v>1.0321584500000001</v>
      </c>
      <c r="I1748" s="13">
        <f t="shared" si="544"/>
        <v>2.1000000000000001E-2</v>
      </c>
      <c r="J1748" s="33">
        <f t="shared" si="532"/>
        <v>45383</v>
      </c>
      <c r="K1748" s="2">
        <f t="shared" si="533"/>
        <v>80</v>
      </c>
      <c r="L1748" s="17">
        <f t="shared" si="534"/>
        <v>80</v>
      </c>
      <c r="M1748" s="12">
        <f t="shared" si="535"/>
        <v>1.006619444</v>
      </c>
      <c r="N1748" s="12">
        <f t="shared" ca="1" si="536"/>
        <v>1.0389907650000001</v>
      </c>
      <c r="O1748" s="17">
        <f t="shared" si="537"/>
        <v>0</v>
      </c>
      <c r="P1748" s="14">
        <f t="shared" ca="1" si="538"/>
        <v>38.990765000000003</v>
      </c>
      <c r="Q1748" s="21">
        <f t="shared" si="542"/>
        <v>0</v>
      </c>
      <c r="R1748" s="14">
        <f t="shared" si="539"/>
        <v>0</v>
      </c>
      <c r="S1748" s="4" t="str">
        <f t="shared" si="540"/>
        <v>A+J=</v>
      </c>
      <c r="T1748" s="33">
        <f t="shared" si="541"/>
        <v>45565</v>
      </c>
      <c r="U1748" s="10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</row>
    <row r="1749" spans="1:148" x14ac:dyDescent="0.15">
      <c r="A1749" s="41">
        <f t="shared" si="543"/>
        <v>45498</v>
      </c>
      <c r="B1749" s="15">
        <f t="shared" ca="1" si="527"/>
        <v>1039.484502</v>
      </c>
      <c r="C1749" s="14">
        <f t="shared" si="528"/>
        <v>1000</v>
      </c>
      <c r="D1749" s="13">
        <f ca="1">IF(A1749&lt;$B$1,VLOOKUP(A1749,[1]DI!$A$4:$B$15000,2,FALSE),0)</f>
        <v>0.104</v>
      </c>
      <c r="E1749" s="14">
        <f t="shared" ca="1" si="529"/>
        <v>1.0003926999999999</v>
      </c>
      <c r="F1749" s="14">
        <f ca="1">(TRUNC(PRODUCT($E$12:$E1748),16))</f>
        <v>1.45756474807951</v>
      </c>
      <c r="G1749" s="14">
        <f t="shared" ca="1" si="530"/>
        <v>1.4115977834695399</v>
      </c>
      <c r="H1749" s="14">
        <f t="shared" ca="1" si="531"/>
        <v>1.03256378</v>
      </c>
      <c r="I1749" s="13">
        <f t="shared" si="544"/>
        <v>2.1000000000000001E-2</v>
      </c>
      <c r="J1749" s="33">
        <f t="shared" si="532"/>
        <v>45383</v>
      </c>
      <c r="K1749" s="2">
        <f t="shared" si="533"/>
        <v>81</v>
      </c>
      <c r="L1749" s="17">
        <f t="shared" si="534"/>
        <v>81</v>
      </c>
      <c r="M1749" s="12">
        <f t="shared" si="535"/>
        <v>1.006702464</v>
      </c>
      <c r="N1749" s="12">
        <f t="shared" ca="1" si="536"/>
        <v>1.0394845020000001</v>
      </c>
      <c r="O1749" s="17">
        <f t="shared" si="537"/>
        <v>0</v>
      </c>
      <c r="P1749" s="14">
        <f t="shared" ca="1" si="538"/>
        <v>39.484501999999999</v>
      </c>
      <c r="Q1749" s="21">
        <f t="shared" si="542"/>
        <v>0</v>
      </c>
      <c r="R1749" s="14">
        <f t="shared" si="539"/>
        <v>0</v>
      </c>
      <c r="S1749" s="4" t="str">
        <f t="shared" si="540"/>
        <v>A+J=</v>
      </c>
      <c r="T1749" s="33">
        <f t="shared" si="541"/>
        <v>45565</v>
      </c>
      <c r="U1749" s="10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</row>
    <row r="1750" spans="1:148" x14ac:dyDescent="0.15">
      <c r="A1750" s="41">
        <f t="shared" si="543"/>
        <v>45499</v>
      </c>
      <c r="B1750" s="15">
        <f t="shared" ca="1" si="527"/>
        <v>1039.97847299</v>
      </c>
      <c r="C1750" s="14">
        <f t="shared" si="528"/>
        <v>1000</v>
      </c>
      <c r="D1750" s="13">
        <f ca="1">IF(A1750&lt;$B$1,VLOOKUP(A1750,[1]DI!$A$4:$B$15000,2,FALSE),0)</f>
        <v>0.104</v>
      </c>
      <c r="E1750" s="14">
        <f t="shared" ca="1" si="529"/>
        <v>1.0003926999999999</v>
      </c>
      <c r="F1750" s="14">
        <f ca="1">(TRUNC(PRODUCT($E$12:$E1749),16))</f>
        <v>1.45813713375608</v>
      </c>
      <c r="G1750" s="14">
        <f t="shared" ca="1" si="530"/>
        <v>1.4115977834695399</v>
      </c>
      <c r="H1750" s="14">
        <f t="shared" ca="1" si="531"/>
        <v>1.0329692699999999</v>
      </c>
      <c r="I1750" s="13">
        <f t="shared" si="544"/>
        <v>2.1000000000000001E-2</v>
      </c>
      <c r="J1750" s="33">
        <f t="shared" si="532"/>
        <v>45383</v>
      </c>
      <c r="K1750" s="2">
        <f t="shared" si="533"/>
        <v>82</v>
      </c>
      <c r="L1750" s="17">
        <f t="shared" si="534"/>
        <v>82</v>
      </c>
      <c r="M1750" s="12">
        <f t="shared" si="535"/>
        <v>1.0067854899999999</v>
      </c>
      <c r="N1750" s="12">
        <f t="shared" ca="1" si="536"/>
        <v>1.0399784729999999</v>
      </c>
      <c r="O1750" s="17">
        <f t="shared" si="537"/>
        <v>0</v>
      </c>
      <c r="P1750" s="14">
        <f t="shared" ca="1" si="538"/>
        <v>39.97847299</v>
      </c>
      <c r="Q1750" s="21">
        <f t="shared" si="542"/>
        <v>0</v>
      </c>
      <c r="R1750" s="14">
        <f t="shared" si="539"/>
        <v>0</v>
      </c>
      <c r="S1750" s="4" t="str">
        <f t="shared" si="540"/>
        <v>A+J=</v>
      </c>
      <c r="T1750" s="33">
        <f t="shared" si="541"/>
        <v>45565</v>
      </c>
      <c r="U1750" s="10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</row>
    <row r="1751" spans="1:148" x14ac:dyDescent="0.15">
      <c r="A1751" s="41">
        <f t="shared" si="543"/>
        <v>45500</v>
      </c>
      <c r="B1751" s="15">
        <f t="shared" ca="1" si="527"/>
        <v>1040.47267999</v>
      </c>
      <c r="C1751" s="14">
        <f t="shared" si="528"/>
        <v>1000</v>
      </c>
      <c r="D1751" s="13">
        <f ca="1">IF(A1751&lt;$B$1,VLOOKUP(A1751,[1]DI!$A$4:$B$15000,2,FALSE),0)</f>
        <v>0</v>
      </c>
      <c r="E1751" s="14">
        <f t="shared" ca="1" si="529"/>
        <v>1</v>
      </c>
      <c r="F1751" s="14">
        <f ca="1">(TRUNC(PRODUCT($E$12:$E1750),16))</f>
        <v>1.45870974420851</v>
      </c>
      <c r="G1751" s="14">
        <f t="shared" ca="1" si="530"/>
        <v>1.4115977834695399</v>
      </c>
      <c r="H1751" s="14">
        <f t="shared" ca="1" si="531"/>
        <v>1.03337492</v>
      </c>
      <c r="I1751" s="13">
        <f t="shared" si="544"/>
        <v>2.1000000000000001E-2</v>
      </c>
      <c r="J1751" s="33">
        <f t="shared" si="532"/>
        <v>45383</v>
      </c>
      <c r="K1751" s="2">
        <f t="shared" si="533"/>
        <v>82</v>
      </c>
      <c r="L1751" s="17">
        <f t="shared" si="534"/>
        <v>83</v>
      </c>
      <c r="M1751" s="12">
        <f t="shared" si="535"/>
        <v>1.0068685239999999</v>
      </c>
      <c r="N1751" s="12">
        <f t="shared" ca="1" si="536"/>
        <v>1.0404726799999999</v>
      </c>
      <c r="O1751" s="17">
        <f t="shared" si="537"/>
        <v>0</v>
      </c>
      <c r="P1751" s="14">
        <f t="shared" ca="1" si="538"/>
        <v>40.472679990000003</v>
      </c>
      <c r="Q1751" s="21">
        <f t="shared" si="542"/>
        <v>0</v>
      </c>
      <c r="R1751" s="14">
        <f t="shared" si="539"/>
        <v>0</v>
      </c>
      <c r="S1751" s="4" t="str">
        <f t="shared" si="540"/>
        <v>A+J=</v>
      </c>
      <c r="T1751" s="33">
        <f t="shared" si="541"/>
        <v>45565</v>
      </c>
      <c r="U1751" s="10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</row>
    <row r="1752" spans="1:148" x14ac:dyDescent="0.15">
      <c r="A1752" s="41">
        <f t="shared" si="543"/>
        <v>45501</v>
      </c>
      <c r="B1752" s="15">
        <f t="shared" ca="1" si="527"/>
        <v>1040.47267999</v>
      </c>
      <c r="C1752" s="14">
        <f t="shared" si="528"/>
        <v>1000</v>
      </c>
      <c r="D1752" s="13">
        <f ca="1">IF(A1752&lt;$B$1,VLOOKUP(A1752,[1]DI!$A$4:$B$15000,2,FALSE),0)</f>
        <v>0</v>
      </c>
      <c r="E1752" s="14">
        <f t="shared" ca="1" si="529"/>
        <v>1</v>
      </c>
      <c r="F1752" s="14">
        <f ca="1">(TRUNC(PRODUCT($E$12:$E1751),16))</f>
        <v>1.45870974420851</v>
      </c>
      <c r="G1752" s="14">
        <f t="shared" ca="1" si="530"/>
        <v>1.4115977834695399</v>
      </c>
      <c r="H1752" s="14">
        <f t="shared" ca="1" si="531"/>
        <v>1.03337492</v>
      </c>
      <c r="I1752" s="13">
        <f t="shared" si="544"/>
        <v>2.1000000000000001E-2</v>
      </c>
      <c r="J1752" s="33">
        <f t="shared" si="532"/>
        <v>45383</v>
      </c>
      <c r="K1752" s="2">
        <f t="shared" si="533"/>
        <v>82</v>
      </c>
      <c r="L1752" s="17">
        <f t="shared" si="534"/>
        <v>83</v>
      </c>
      <c r="M1752" s="12">
        <f t="shared" si="535"/>
        <v>1.0068685239999999</v>
      </c>
      <c r="N1752" s="12">
        <f t="shared" ca="1" si="536"/>
        <v>1.0404726799999999</v>
      </c>
      <c r="O1752" s="17">
        <f t="shared" si="537"/>
        <v>0</v>
      </c>
      <c r="P1752" s="14">
        <f t="shared" ca="1" si="538"/>
        <v>40.472679990000003</v>
      </c>
      <c r="Q1752" s="21">
        <f t="shared" si="542"/>
        <v>0</v>
      </c>
      <c r="R1752" s="14">
        <f t="shared" si="539"/>
        <v>0</v>
      </c>
      <c r="S1752" s="4" t="str">
        <f t="shared" si="540"/>
        <v>A+J=</v>
      </c>
      <c r="T1752" s="33">
        <f t="shared" si="541"/>
        <v>45565</v>
      </c>
      <c r="U1752" s="10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</row>
    <row r="1753" spans="1:148" x14ac:dyDescent="0.15">
      <c r="A1753" s="41">
        <f t="shared" si="543"/>
        <v>45502</v>
      </c>
      <c r="B1753" s="15">
        <f t="shared" ca="1" si="527"/>
        <v>1040.47267999</v>
      </c>
      <c r="C1753" s="14">
        <f t="shared" si="528"/>
        <v>1000</v>
      </c>
      <c r="D1753" s="13">
        <f ca="1">IF(A1753&lt;$B$1,VLOOKUP(A1753,[1]DI!$A$4:$B$15000,2,FALSE),0)</f>
        <v>0.104</v>
      </c>
      <c r="E1753" s="14">
        <f t="shared" ca="1" si="529"/>
        <v>1.0003926999999999</v>
      </c>
      <c r="F1753" s="14">
        <f ca="1">(TRUNC(PRODUCT($E$12:$E1752),16))</f>
        <v>1.45870974420851</v>
      </c>
      <c r="G1753" s="14">
        <f t="shared" ca="1" si="530"/>
        <v>1.4115977834695399</v>
      </c>
      <c r="H1753" s="14">
        <f t="shared" ca="1" si="531"/>
        <v>1.03337492</v>
      </c>
      <c r="I1753" s="13">
        <f t="shared" si="544"/>
        <v>2.1000000000000001E-2</v>
      </c>
      <c r="J1753" s="33">
        <f t="shared" si="532"/>
        <v>45383</v>
      </c>
      <c r="K1753" s="2">
        <f t="shared" si="533"/>
        <v>83</v>
      </c>
      <c r="L1753" s="17">
        <f t="shared" si="534"/>
        <v>83</v>
      </c>
      <c r="M1753" s="12">
        <f t="shared" si="535"/>
        <v>1.0068685239999999</v>
      </c>
      <c r="N1753" s="12">
        <f t="shared" ca="1" si="536"/>
        <v>1.0404726799999999</v>
      </c>
      <c r="O1753" s="17">
        <f t="shared" si="537"/>
        <v>0</v>
      </c>
      <c r="P1753" s="14">
        <f t="shared" ca="1" si="538"/>
        <v>40.472679990000003</v>
      </c>
      <c r="Q1753" s="21">
        <f t="shared" si="542"/>
        <v>0</v>
      </c>
      <c r="R1753" s="14">
        <f t="shared" si="539"/>
        <v>0</v>
      </c>
      <c r="S1753" s="4" t="str">
        <f t="shared" si="540"/>
        <v>A+J=</v>
      </c>
      <c r="T1753" s="33">
        <f t="shared" si="541"/>
        <v>45565</v>
      </c>
      <c r="U1753" s="10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</row>
    <row r="1754" spans="1:148" x14ac:dyDescent="0.15">
      <c r="A1754" s="41">
        <f t="shared" si="543"/>
        <v>45503</v>
      </c>
      <c r="B1754" s="15">
        <f t="shared" ca="1" si="527"/>
        <v>1040.9671129999999</v>
      </c>
      <c r="C1754" s="14">
        <f t="shared" si="528"/>
        <v>1000</v>
      </c>
      <c r="D1754" s="13">
        <f ca="1">IF(A1754&lt;$B$1,VLOOKUP(A1754,[1]DI!$A$4:$B$15000,2,FALSE),0)</f>
        <v>0.104</v>
      </c>
      <c r="E1754" s="14">
        <f t="shared" ca="1" si="529"/>
        <v>1.0003926999999999</v>
      </c>
      <c r="F1754" s="14">
        <f ca="1">(TRUNC(PRODUCT($E$12:$E1753),16))</f>
        <v>1.4592825795250599</v>
      </c>
      <c r="G1754" s="14">
        <f t="shared" ca="1" si="530"/>
        <v>1.4115977834695399</v>
      </c>
      <c r="H1754" s="14">
        <f t="shared" ca="1" si="531"/>
        <v>1.03378072</v>
      </c>
      <c r="I1754" s="13">
        <f t="shared" si="544"/>
        <v>2.1000000000000001E-2</v>
      </c>
      <c r="J1754" s="33">
        <f t="shared" si="532"/>
        <v>45383</v>
      </c>
      <c r="K1754" s="2">
        <f t="shared" si="533"/>
        <v>84</v>
      </c>
      <c r="L1754" s="17">
        <f t="shared" si="534"/>
        <v>84</v>
      </c>
      <c r="M1754" s="12">
        <f t="shared" si="535"/>
        <v>1.006951564</v>
      </c>
      <c r="N1754" s="12">
        <f t="shared" ca="1" si="536"/>
        <v>1.040967113</v>
      </c>
      <c r="O1754" s="17">
        <f t="shared" si="537"/>
        <v>0</v>
      </c>
      <c r="P1754" s="14">
        <f t="shared" ca="1" si="538"/>
        <v>40.967112999999998</v>
      </c>
      <c r="Q1754" s="21">
        <f t="shared" si="542"/>
        <v>0</v>
      </c>
      <c r="R1754" s="14">
        <f t="shared" si="539"/>
        <v>0</v>
      </c>
      <c r="S1754" s="4" t="str">
        <f t="shared" si="540"/>
        <v>A+J=</v>
      </c>
      <c r="T1754" s="33">
        <f t="shared" si="541"/>
        <v>45565</v>
      </c>
      <c r="U1754" s="10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</row>
    <row r="1755" spans="1:148" x14ac:dyDescent="0.15">
      <c r="A1755" s="41">
        <f t="shared" si="543"/>
        <v>45504</v>
      </c>
      <c r="B1755" s="15">
        <f t="shared" ca="1" si="527"/>
        <v>1041.4617909900001</v>
      </c>
      <c r="C1755" s="14">
        <f t="shared" si="528"/>
        <v>1000</v>
      </c>
      <c r="D1755" s="13">
        <f ca="1">IF(A1755&lt;$B$1,VLOOKUP(A1755,[1]DI!$A$4:$B$15000,2,FALSE),0)</f>
        <v>0.104</v>
      </c>
      <c r="E1755" s="14">
        <f t="shared" ca="1" si="529"/>
        <v>1.0003926999999999</v>
      </c>
      <c r="F1755" s="14">
        <f ca="1">(TRUNC(PRODUCT($E$12:$E1754),16))</f>
        <v>1.4598556397940401</v>
      </c>
      <c r="G1755" s="14">
        <f t="shared" ca="1" si="530"/>
        <v>1.4115977834695399</v>
      </c>
      <c r="H1755" s="14">
        <f t="shared" ca="1" si="531"/>
        <v>1.0341866900000001</v>
      </c>
      <c r="I1755" s="13">
        <f t="shared" si="544"/>
        <v>2.1000000000000001E-2</v>
      </c>
      <c r="J1755" s="33">
        <f t="shared" si="532"/>
        <v>45383</v>
      </c>
      <c r="K1755" s="2">
        <f t="shared" si="533"/>
        <v>85</v>
      </c>
      <c r="L1755" s="17">
        <f t="shared" si="534"/>
        <v>85</v>
      </c>
      <c r="M1755" s="12">
        <f t="shared" si="535"/>
        <v>1.0070346109999999</v>
      </c>
      <c r="N1755" s="12">
        <f t="shared" ca="1" si="536"/>
        <v>1.0414617909999999</v>
      </c>
      <c r="O1755" s="17">
        <f t="shared" si="537"/>
        <v>0</v>
      </c>
      <c r="P1755" s="14">
        <f t="shared" ca="1" si="538"/>
        <v>41.461790989999997</v>
      </c>
      <c r="Q1755" s="21">
        <f t="shared" si="542"/>
        <v>0</v>
      </c>
      <c r="R1755" s="14">
        <f t="shared" si="539"/>
        <v>0</v>
      </c>
      <c r="S1755" s="4" t="str">
        <f t="shared" si="540"/>
        <v>A+J=</v>
      </c>
      <c r="T1755" s="33">
        <f t="shared" si="541"/>
        <v>45565</v>
      </c>
      <c r="U1755" s="10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</row>
    <row r="1756" spans="1:148" x14ac:dyDescent="0.15">
      <c r="A1756" s="41">
        <f t="shared" si="543"/>
        <v>45505</v>
      </c>
      <c r="B1756" s="15">
        <f t="shared" ca="1" si="527"/>
        <v>1041.9567050000001</v>
      </c>
      <c r="C1756" s="14">
        <f t="shared" si="528"/>
        <v>1000</v>
      </c>
      <c r="D1756" s="13">
        <f ca="1">IF(A1756&lt;$B$1,VLOOKUP(A1756,[1]DI!$A$4:$B$15000,2,FALSE),0)</f>
        <v>0.104</v>
      </c>
      <c r="E1756" s="14">
        <f t="shared" ca="1" si="529"/>
        <v>1.0003926999999999</v>
      </c>
      <c r="F1756" s="14">
        <f ca="1">(TRUNC(PRODUCT($E$12:$E1755),16))</f>
        <v>1.4604289251037901</v>
      </c>
      <c r="G1756" s="14">
        <f t="shared" ca="1" si="530"/>
        <v>1.4115977834695399</v>
      </c>
      <c r="H1756" s="14">
        <f t="shared" ca="1" si="531"/>
        <v>1.0345928200000001</v>
      </c>
      <c r="I1756" s="13">
        <f t="shared" si="544"/>
        <v>2.1000000000000001E-2</v>
      </c>
      <c r="J1756" s="33">
        <f t="shared" si="532"/>
        <v>45383</v>
      </c>
      <c r="K1756" s="2">
        <f t="shared" si="533"/>
        <v>86</v>
      </c>
      <c r="L1756" s="17">
        <f t="shared" si="534"/>
        <v>86</v>
      </c>
      <c r="M1756" s="12">
        <f t="shared" si="535"/>
        <v>1.007117665</v>
      </c>
      <c r="N1756" s="12">
        <f t="shared" ca="1" si="536"/>
        <v>1.041956705</v>
      </c>
      <c r="O1756" s="17">
        <f t="shared" si="537"/>
        <v>0</v>
      </c>
      <c r="P1756" s="14">
        <f t="shared" ca="1" si="538"/>
        <v>41.956704999999999</v>
      </c>
      <c r="Q1756" s="21">
        <f t="shared" si="542"/>
        <v>0</v>
      </c>
      <c r="R1756" s="14">
        <f t="shared" si="539"/>
        <v>0</v>
      </c>
      <c r="S1756" s="4" t="str">
        <f t="shared" si="540"/>
        <v>A+J=</v>
      </c>
      <c r="T1756" s="33">
        <f t="shared" si="541"/>
        <v>45565</v>
      </c>
      <c r="U1756" s="10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</row>
    <row r="1757" spans="1:148" x14ac:dyDescent="0.15">
      <c r="A1757" s="41">
        <f t="shared" si="543"/>
        <v>45506</v>
      </c>
      <c r="B1757" s="15">
        <f t="shared" ca="1" si="527"/>
        <v>1042.451845</v>
      </c>
      <c r="C1757" s="14">
        <f t="shared" si="528"/>
        <v>1000</v>
      </c>
      <c r="D1757" s="13">
        <f ca="1">IF(A1757&lt;$B$1,VLOOKUP(A1757,[1]DI!$A$4:$B$15000,2,FALSE),0)</f>
        <v>0.104</v>
      </c>
      <c r="E1757" s="14">
        <f t="shared" ca="1" si="529"/>
        <v>1.0003926999999999</v>
      </c>
      <c r="F1757" s="14">
        <f ca="1">(TRUNC(PRODUCT($E$12:$E1756),16))</f>
        <v>1.4610024355426701</v>
      </c>
      <c r="G1757" s="14">
        <f t="shared" ca="1" si="530"/>
        <v>1.4115977834695399</v>
      </c>
      <c r="H1757" s="14">
        <f t="shared" ca="1" si="531"/>
        <v>1.0349991000000001</v>
      </c>
      <c r="I1757" s="13">
        <f t="shared" si="544"/>
        <v>2.1000000000000001E-2</v>
      </c>
      <c r="J1757" s="33">
        <f t="shared" si="532"/>
        <v>45383</v>
      </c>
      <c r="K1757" s="2">
        <f t="shared" si="533"/>
        <v>87</v>
      </c>
      <c r="L1757" s="17">
        <f t="shared" si="534"/>
        <v>87</v>
      </c>
      <c r="M1757" s="12">
        <f t="shared" si="535"/>
        <v>1.007200726</v>
      </c>
      <c r="N1757" s="12">
        <f t="shared" ca="1" si="536"/>
        <v>1.042451845</v>
      </c>
      <c r="O1757" s="17">
        <f t="shared" si="537"/>
        <v>0</v>
      </c>
      <c r="P1757" s="14">
        <f t="shared" ca="1" si="538"/>
        <v>42.451844999999999</v>
      </c>
      <c r="Q1757" s="21">
        <f t="shared" si="542"/>
        <v>0</v>
      </c>
      <c r="R1757" s="14">
        <f t="shared" si="539"/>
        <v>0</v>
      </c>
      <c r="S1757" s="4" t="str">
        <f t="shared" si="540"/>
        <v>A+J=</v>
      </c>
      <c r="T1757" s="33">
        <f t="shared" si="541"/>
        <v>45565</v>
      </c>
      <c r="U1757" s="10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</row>
    <row r="1758" spans="1:148" x14ac:dyDescent="0.15">
      <c r="A1758" s="41">
        <f t="shared" si="543"/>
        <v>45507</v>
      </c>
      <c r="B1758" s="15">
        <f t="shared" ca="1" si="527"/>
        <v>1042.94722</v>
      </c>
      <c r="C1758" s="14">
        <f t="shared" si="528"/>
        <v>1000</v>
      </c>
      <c r="D1758" s="13">
        <f ca="1">IF(A1758&lt;$B$1,VLOOKUP(A1758,[1]DI!$A$4:$B$15000,2,FALSE),0)</f>
        <v>0</v>
      </c>
      <c r="E1758" s="14">
        <f t="shared" ca="1" si="529"/>
        <v>1</v>
      </c>
      <c r="F1758" s="14">
        <f ca="1">(TRUNC(PRODUCT($E$12:$E1757),16))</f>
        <v>1.46157617119911</v>
      </c>
      <c r="G1758" s="14">
        <f t="shared" ca="1" si="530"/>
        <v>1.4115977834695399</v>
      </c>
      <c r="H1758" s="14">
        <f t="shared" ca="1" si="531"/>
        <v>1.03540554</v>
      </c>
      <c r="I1758" s="13">
        <f t="shared" si="544"/>
        <v>2.1000000000000001E-2</v>
      </c>
      <c r="J1758" s="33">
        <f t="shared" si="532"/>
        <v>45383</v>
      </c>
      <c r="K1758" s="2">
        <f t="shared" si="533"/>
        <v>87</v>
      </c>
      <c r="L1758" s="17">
        <f t="shared" si="534"/>
        <v>88</v>
      </c>
      <c r="M1758" s="12">
        <f t="shared" si="535"/>
        <v>1.007283793</v>
      </c>
      <c r="N1758" s="12">
        <f t="shared" ca="1" si="536"/>
        <v>1.0429472200000001</v>
      </c>
      <c r="O1758" s="17">
        <f t="shared" si="537"/>
        <v>0</v>
      </c>
      <c r="P1758" s="14">
        <f t="shared" ca="1" si="538"/>
        <v>42.947220000000002</v>
      </c>
      <c r="Q1758" s="21">
        <f t="shared" si="542"/>
        <v>0</v>
      </c>
      <c r="R1758" s="14">
        <f t="shared" si="539"/>
        <v>0</v>
      </c>
      <c r="S1758" s="4" t="str">
        <f t="shared" si="540"/>
        <v>A+J=</v>
      </c>
      <c r="T1758" s="33">
        <f t="shared" si="541"/>
        <v>45565</v>
      </c>
      <c r="U1758" s="10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</row>
    <row r="1759" spans="1:148" x14ac:dyDescent="0.15">
      <c r="A1759" s="41">
        <f t="shared" si="543"/>
        <v>45508</v>
      </c>
      <c r="B1759" s="15">
        <f t="shared" ca="1" si="527"/>
        <v>1042.94722</v>
      </c>
      <c r="C1759" s="14">
        <f t="shared" si="528"/>
        <v>1000</v>
      </c>
      <c r="D1759" s="13">
        <f ca="1">IF(A1759&lt;$B$1,VLOOKUP(A1759,[1]DI!$A$4:$B$15000,2,FALSE),0)</f>
        <v>0</v>
      </c>
      <c r="E1759" s="14">
        <f t="shared" ca="1" si="529"/>
        <v>1</v>
      </c>
      <c r="F1759" s="14">
        <f ca="1">(TRUNC(PRODUCT($E$12:$E1758),16))</f>
        <v>1.46157617119911</v>
      </c>
      <c r="G1759" s="14">
        <f t="shared" ca="1" si="530"/>
        <v>1.4115977834695399</v>
      </c>
      <c r="H1759" s="14">
        <f t="shared" ca="1" si="531"/>
        <v>1.03540554</v>
      </c>
      <c r="I1759" s="13">
        <f t="shared" si="544"/>
        <v>2.1000000000000001E-2</v>
      </c>
      <c r="J1759" s="33">
        <f t="shared" si="532"/>
        <v>45383</v>
      </c>
      <c r="K1759" s="2">
        <f t="shared" si="533"/>
        <v>87</v>
      </c>
      <c r="L1759" s="17">
        <f t="shared" si="534"/>
        <v>88</v>
      </c>
      <c r="M1759" s="12">
        <f t="shared" si="535"/>
        <v>1.007283793</v>
      </c>
      <c r="N1759" s="12">
        <f t="shared" ca="1" si="536"/>
        <v>1.0429472200000001</v>
      </c>
      <c r="O1759" s="17">
        <f t="shared" si="537"/>
        <v>0</v>
      </c>
      <c r="P1759" s="14">
        <f t="shared" ca="1" si="538"/>
        <v>42.947220000000002</v>
      </c>
      <c r="Q1759" s="21">
        <f t="shared" si="542"/>
        <v>0</v>
      </c>
      <c r="R1759" s="14">
        <f t="shared" si="539"/>
        <v>0</v>
      </c>
      <c r="S1759" s="4" t="str">
        <f t="shared" si="540"/>
        <v>A+J=</v>
      </c>
      <c r="T1759" s="33">
        <f t="shared" si="541"/>
        <v>45565</v>
      </c>
      <c r="U1759" s="10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</row>
    <row r="1760" spans="1:148" x14ac:dyDescent="0.15">
      <c r="A1760" s="41">
        <f t="shared" si="543"/>
        <v>45509</v>
      </c>
      <c r="B1760" s="15">
        <f t="shared" ca="1" si="527"/>
        <v>1042.94722</v>
      </c>
      <c r="C1760" s="14">
        <f t="shared" si="528"/>
        <v>1000</v>
      </c>
      <c r="D1760" s="13">
        <f ca="1">IF(A1760&lt;$B$1,VLOOKUP(A1760,[1]DI!$A$4:$B$15000,2,FALSE),0)</f>
        <v>0.104</v>
      </c>
      <c r="E1760" s="14">
        <f t="shared" ca="1" si="529"/>
        <v>1.0003926999999999</v>
      </c>
      <c r="F1760" s="14">
        <f ca="1">(TRUNC(PRODUCT($E$12:$E1759),16))</f>
        <v>1.46157617119911</v>
      </c>
      <c r="G1760" s="14">
        <f t="shared" ca="1" si="530"/>
        <v>1.4115977834695399</v>
      </c>
      <c r="H1760" s="14">
        <f t="shared" ca="1" si="531"/>
        <v>1.03540554</v>
      </c>
      <c r="I1760" s="13">
        <f t="shared" si="544"/>
        <v>2.1000000000000001E-2</v>
      </c>
      <c r="J1760" s="33">
        <f t="shared" si="532"/>
        <v>45383</v>
      </c>
      <c r="K1760" s="2">
        <f t="shared" si="533"/>
        <v>88</v>
      </c>
      <c r="L1760" s="17">
        <f t="shared" si="534"/>
        <v>88</v>
      </c>
      <c r="M1760" s="12">
        <f t="shared" si="535"/>
        <v>1.007283793</v>
      </c>
      <c r="N1760" s="12">
        <f t="shared" ca="1" si="536"/>
        <v>1.0429472200000001</v>
      </c>
      <c r="O1760" s="17">
        <f t="shared" si="537"/>
        <v>0</v>
      </c>
      <c r="P1760" s="14">
        <f t="shared" ca="1" si="538"/>
        <v>42.947220000000002</v>
      </c>
      <c r="Q1760" s="21">
        <f t="shared" si="542"/>
        <v>0</v>
      </c>
      <c r="R1760" s="14">
        <f t="shared" si="539"/>
        <v>0</v>
      </c>
      <c r="S1760" s="4" t="str">
        <f t="shared" si="540"/>
        <v>A+J=</v>
      </c>
      <c r="T1760" s="33">
        <f t="shared" si="541"/>
        <v>45565</v>
      </c>
      <c r="U1760" s="10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</row>
    <row r="1761" spans="1:148" x14ac:dyDescent="0.15">
      <c r="A1761" s="41">
        <f t="shared" si="543"/>
        <v>45510</v>
      </c>
      <c r="B1761" s="15">
        <f t="shared" ca="1" si="527"/>
        <v>1043.442841</v>
      </c>
      <c r="C1761" s="14">
        <f t="shared" si="528"/>
        <v>1000</v>
      </c>
      <c r="D1761" s="13">
        <f ca="1">IF(A1761&lt;$B$1,VLOOKUP(A1761,[1]DI!$A$4:$B$15000,2,FALSE),0)</f>
        <v>0.104</v>
      </c>
      <c r="E1761" s="14">
        <f t="shared" ca="1" si="529"/>
        <v>1.0003926999999999</v>
      </c>
      <c r="F1761" s="14">
        <f ca="1">(TRUNC(PRODUCT($E$12:$E1760),16))</f>
        <v>1.46215013216154</v>
      </c>
      <c r="G1761" s="14">
        <f t="shared" ca="1" si="530"/>
        <v>1.4115977834695399</v>
      </c>
      <c r="H1761" s="14">
        <f t="shared" ca="1" si="531"/>
        <v>1.0358121499999999</v>
      </c>
      <c r="I1761" s="13">
        <f t="shared" si="544"/>
        <v>2.1000000000000001E-2</v>
      </c>
      <c r="J1761" s="33">
        <f t="shared" si="532"/>
        <v>45383</v>
      </c>
      <c r="K1761" s="2">
        <f t="shared" si="533"/>
        <v>89</v>
      </c>
      <c r="L1761" s="17">
        <f t="shared" si="534"/>
        <v>89</v>
      </c>
      <c r="M1761" s="12">
        <f t="shared" si="535"/>
        <v>1.0073668680000001</v>
      </c>
      <c r="N1761" s="12">
        <f t="shared" ca="1" si="536"/>
        <v>1.0434428410000001</v>
      </c>
      <c r="O1761" s="17">
        <f t="shared" si="537"/>
        <v>0</v>
      </c>
      <c r="P1761" s="14">
        <f t="shared" ca="1" si="538"/>
        <v>43.442841000000001</v>
      </c>
      <c r="Q1761" s="21">
        <f t="shared" si="542"/>
        <v>0</v>
      </c>
      <c r="R1761" s="14">
        <f t="shared" si="539"/>
        <v>0</v>
      </c>
      <c r="S1761" s="4" t="str">
        <f t="shared" si="540"/>
        <v>A+J=</v>
      </c>
      <c r="T1761" s="33">
        <f t="shared" si="541"/>
        <v>45565</v>
      </c>
      <c r="U1761" s="10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</row>
    <row r="1762" spans="1:148" x14ac:dyDescent="0.15">
      <c r="A1762" s="41">
        <f t="shared" si="543"/>
        <v>45511</v>
      </c>
      <c r="B1762" s="15">
        <f t="shared" ca="1" si="527"/>
        <v>1043.9386879900001</v>
      </c>
      <c r="C1762" s="14">
        <f t="shared" si="528"/>
        <v>1000</v>
      </c>
      <c r="D1762" s="13">
        <f ca="1">IF(A1762&lt;$B$1,VLOOKUP(A1762,[1]DI!$A$4:$B$15000,2,FALSE),0)</f>
        <v>0.104</v>
      </c>
      <c r="E1762" s="14">
        <f t="shared" ca="1" si="529"/>
        <v>1.0003926999999999</v>
      </c>
      <c r="F1762" s="14">
        <f ca="1">(TRUNC(PRODUCT($E$12:$E1761),16))</f>
        <v>1.46272431851844</v>
      </c>
      <c r="G1762" s="14">
        <f t="shared" ca="1" si="530"/>
        <v>1.4115977834695399</v>
      </c>
      <c r="H1762" s="14">
        <f t="shared" ca="1" si="531"/>
        <v>1.0362189100000001</v>
      </c>
      <c r="I1762" s="13">
        <f t="shared" si="544"/>
        <v>2.1000000000000001E-2</v>
      </c>
      <c r="J1762" s="33">
        <f t="shared" si="532"/>
        <v>45383</v>
      </c>
      <c r="K1762" s="2">
        <f t="shared" si="533"/>
        <v>90</v>
      </c>
      <c r="L1762" s="17">
        <f t="shared" si="534"/>
        <v>90</v>
      </c>
      <c r="M1762" s="12">
        <f t="shared" si="535"/>
        <v>1.007449949</v>
      </c>
      <c r="N1762" s="12">
        <f t="shared" ca="1" si="536"/>
        <v>1.0439386879999999</v>
      </c>
      <c r="O1762" s="17">
        <f t="shared" si="537"/>
        <v>0</v>
      </c>
      <c r="P1762" s="14">
        <f t="shared" ca="1" si="538"/>
        <v>43.938687989999998</v>
      </c>
      <c r="Q1762" s="21">
        <f t="shared" si="542"/>
        <v>0</v>
      </c>
      <c r="R1762" s="14">
        <f t="shared" si="539"/>
        <v>0</v>
      </c>
      <c r="S1762" s="4" t="str">
        <f t="shared" si="540"/>
        <v>A+J=</v>
      </c>
      <c r="T1762" s="33">
        <f t="shared" si="541"/>
        <v>45565</v>
      </c>
      <c r="U1762" s="10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</row>
    <row r="1763" spans="1:148" x14ac:dyDescent="0.15">
      <c r="A1763" s="41">
        <f t="shared" si="543"/>
        <v>45512</v>
      </c>
      <c r="B1763" s="15">
        <f t="shared" ca="1" si="527"/>
        <v>1044.4347709900001</v>
      </c>
      <c r="C1763" s="14">
        <f t="shared" si="528"/>
        <v>1000</v>
      </c>
      <c r="D1763" s="13">
        <f ca="1">IF(A1763&lt;$B$1,VLOOKUP(A1763,[1]DI!$A$4:$B$15000,2,FALSE),0)</f>
        <v>0.104</v>
      </c>
      <c r="E1763" s="14">
        <f t="shared" ca="1" si="529"/>
        <v>1.0003926999999999</v>
      </c>
      <c r="F1763" s="14">
        <f ca="1">(TRUNC(PRODUCT($E$12:$E1762),16))</f>
        <v>1.46329873035832</v>
      </c>
      <c r="G1763" s="14">
        <f t="shared" ca="1" si="530"/>
        <v>1.4115977834695399</v>
      </c>
      <c r="H1763" s="14">
        <f t="shared" ca="1" si="531"/>
        <v>1.03662583</v>
      </c>
      <c r="I1763" s="13">
        <f t="shared" si="544"/>
        <v>2.1000000000000001E-2</v>
      </c>
      <c r="J1763" s="33">
        <f t="shared" si="532"/>
        <v>45383</v>
      </c>
      <c r="K1763" s="2">
        <f t="shared" si="533"/>
        <v>91</v>
      </c>
      <c r="L1763" s="17">
        <f t="shared" si="534"/>
        <v>91</v>
      </c>
      <c r="M1763" s="12">
        <f t="shared" si="535"/>
        <v>1.007533037</v>
      </c>
      <c r="N1763" s="12">
        <f t="shared" ca="1" si="536"/>
        <v>1.0444347709999999</v>
      </c>
      <c r="O1763" s="17">
        <f t="shared" si="537"/>
        <v>0</v>
      </c>
      <c r="P1763" s="14">
        <f t="shared" ca="1" si="538"/>
        <v>44.434770989999997</v>
      </c>
      <c r="Q1763" s="21">
        <f t="shared" si="542"/>
        <v>0</v>
      </c>
      <c r="R1763" s="14">
        <f t="shared" si="539"/>
        <v>0</v>
      </c>
      <c r="S1763" s="4" t="str">
        <f t="shared" si="540"/>
        <v>A+J=</v>
      </c>
      <c r="T1763" s="33">
        <f t="shared" si="541"/>
        <v>45565</v>
      </c>
      <c r="U1763" s="10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</row>
    <row r="1764" spans="1:148" x14ac:dyDescent="0.15">
      <c r="A1764" s="41">
        <f t="shared" si="543"/>
        <v>45513</v>
      </c>
      <c r="B1764" s="15">
        <f t="shared" ca="1" si="527"/>
        <v>1044.9311009999999</v>
      </c>
      <c r="C1764" s="14">
        <f t="shared" si="528"/>
        <v>1000</v>
      </c>
      <c r="D1764" s="13">
        <f ca="1">IF(A1764&lt;$B$1,VLOOKUP(A1764,[1]DI!$A$4:$B$15000,2,FALSE),0)</f>
        <v>0.104</v>
      </c>
      <c r="E1764" s="14">
        <f t="shared" ca="1" si="529"/>
        <v>1.0003926999999999</v>
      </c>
      <c r="F1764" s="14">
        <f ca="1">(TRUNC(PRODUCT($E$12:$E1763),16))</f>
        <v>1.46387336776974</v>
      </c>
      <c r="G1764" s="14">
        <f t="shared" ca="1" si="530"/>
        <v>1.4115977834695399</v>
      </c>
      <c r="H1764" s="14">
        <f t="shared" ca="1" si="531"/>
        <v>1.0370329199999999</v>
      </c>
      <c r="I1764" s="13">
        <f t="shared" si="544"/>
        <v>2.1000000000000001E-2</v>
      </c>
      <c r="J1764" s="33">
        <f t="shared" si="532"/>
        <v>45383</v>
      </c>
      <c r="K1764" s="2">
        <f t="shared" si="533"/>
        <v>92</v>
      </c>
      <c r="L1764" s="17">
        <f t="shared" si="534"/>
        <v>92</v>
      </c>
      <c r="M1764" s="12">
        <f t="shared" si="535"/>
        <v>1.007616133</v>
      </c>
      <c r="N1764" s="12">
        <f t="shared" ca="1" si="536"/>
        <v>1.044931101</v>
      </c>
      <c r="O1764" s="17">
        <f t="shared" si="537"/>
        <v>0</v>
      </c>
      <c r="P1764" s="14">
        <f t="shared" ca="1" si="538"/>
        <v>44.931100999999998</v>
      </c>
      <c r="Q1764" s="21">
        <f t="shared" si="542"/>
        <v>0</v>
      </c>
      <c r="R1764" s="14">
        <f t="shared" si="539"/>
        <v>0</v>
      </c>
      <c r="S1764" s="4" t="str">
        <f t="shared" si="540"/>
        <v>A+J=</v>
      </c>
      <c r="T1764" s="33">
        <f t="shared" si="541"/>
        <v>45565</v>
      </c>
      <c r="U1764" s="10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</row>
    <row r="1765" spans="1:148" x14ac:dyDescent="0.15">
      <c r="A1765" s="41">
        <f t="shared" si="543"/>
        <v>45514</v>
      </c>
      <c r="B1765" s="15">
        <f t="shared" ca="1" si="527"/>
        <v>1045.4276549900001</v>
      </c>
      <c r="C1765" s="14">
        <f t="shared" si="528"/>
        <v>1000</v>
      </c>
      <c r="D1765" s="13">
        <f ca="1">IF(A1765&lt;$B$1,VLOOKUP(A1765,[1]DI!$A$4:$B$15000,2,FALSE),0)</f>
        <v>0</v>
      </c>
      <c r="E1765" s="14">
        <f t="shared" ca="1" si="529"/>
        <v>1</v>
      </c>
      <c r="F1765" s="14">
        <f ca="1">(TRUNC(PRODUCT($E$12:$E1764),16))</f>
        <v>1.4644482308412601</v>
      </c>
      <c r="G1765" s="14">
        <f t="shared" ca="1" si="530"/>
        <v>1.4115977834695399</v>
      </c>
      <c r="H1765" s="14">
        <f t="shared" ca="1" si="531"/>
        <v>1.0374401600000001</v>
      </c>
      <c r="I1765" s="13">
        <f t="shared" si="544"/>
        <v>2.1000000000000001E-2</v>
      </c>
      <c r="J1765" s="33">
        <f t="shared" si="532"/>
        <v>45383</v>
      </c>
      <c r="K1765" s="2">
        <f t="shared" si="533"/>
        <v>92</v>
      </c>
      <c r="L1765" s="17">
        <f t="shared" si="534"/>
        <v>93</v>
      </c>
      <c r="M1765" s="12">
        <f t="shared" si="535"/>
        <v>1.0076992339999999</v>
      </c>
      <c r="N1765" s="12">
        <f t="shared" ca="1" si="536"/>
        <v>1.0454276549999999</v>
      </c>
      <c r="O1765" s="17">
        <f t="shared" si="537"/>
        <v>0</v>
      </c>
      <c r="P1765" s="14">
        <f t="shared" ca="1" si="538"/>
        <v>45.427654990000001</v>
      </c>
      <c r="Q1765" s="21">
        <f t="shared" si="542"/>
        <v>0</v>
      </c>
      <c r="R1765" s="14">
        <f t="shared" si="539"/>
        <v>0</v>
      </c>
      <c r="S1765" s="4" t="str">
        <f t="shared" si="540"/>
        <v>A+J=</v>
      </c>
      <c r="T1765" s="33">
        <f t="shared" si="541"/>
        <v>45565</v>
      </c>
      <c r="U1765" s="10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</row>
    <row r="1766" spans="1:148" x14ac:dyDescent="0.15">
      <c r="A1766" s="41">
        <f t="shared" si="543"/>
        <v>45515</v>
      </c>
      <c r="B1766" s="15">
        <f t="shared" ca="1" si="527"/>
        <v>1045.4276549900001</v>
      </c>
      <c r="C1766" s="14">
        <f t="shared" si="528"/>
        <v>1000</v>
      </c>
      <c r="D1766" s="13">
        <f ca="1">IF(A1766&lt;$B$1,VLOOKUP(A1766,[1]DI!$A$4:$B$15000,2,FALSE),0)</f>
        <v>0</v>
      </c>
      <c r="E1766" s="14">
        <f t="shared" ca="1" si="529"/>
        <v>1</v>
      </c>
      <c r="F1766" s="14">
        <f ca="1">(TRUNC(PRODUCT($E$12:$E1765),16))</f>
        <v>1.4644482308412601</v>
      </c>
      <c r="G1766" s="14">
        <f t="shared" ca="1" si="530"/>
        <v>1.4115977834695399</v>
      </c>
      <c r="H1766" s="14">
        <f t="shared" ca="1" si="531"/>
        <v>1.0374401600000001</v>
      </c>
      <c r="I1766" s="13">
        <f t="shared" si="544"/>
        <v>2.1000000000000001E-2</v>
      </c>
      <c r="J1766" s="33">
        <f t="shared" si="532"/>
        <v>45383</v>
      </c>
      <c r="K1766" s="2">
        <f t="shared" si="533"/>
        <v>92</v>
      </c>
      <c r="L1766" s="17">
        <f t="shared" si="534"/>
        <v>93</v>
      </c>
      <c r="M1766" s="12">
        <f t="shared" si="535"/>
        <v>1.0076992339999999</v>
      </c>
      <c r="N1766" s="12">
        <f t="shared" ca="1" si="536"/>
        <v>1.0454276549999999</v>
      </c>
      <c r="O1766" s="17">
        <f t="shared" si="537"/>
        <v>0</v>
      </c>
      <c r="P1766" s="14">
        <f t="shared" ca="1" si="538"/>
        <v>45.427654990000001</v>
      </c>
      <c r="Q1766" s="21">
        <f t="shared" si="542"/>
        <v>0</v>
      </c>
      <c r="R1766" s="14">
        <f t="shared" si="539"/>
        <v>0</v>
      </c>
      <c r="S1766" s="4" t="str">
        <f t="shared" si="540"/>
        <v>A+J=</v>
      </c>
      <c r="T1766" s="33">
        <f t="shared" si="541"/>
        <v>45565</v>
      </c>
      <c r="U1766" s="10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</row>
    <row r="1767" spans="1:148" x14ac:dyDescent="0.15">
      <c r="A1767" s="41">
        <f t="shared" si="543"/>
        <v>45516</v>
      </c>
      <c r="B1767" s="15">
        <f t="shared" ca="1" si="527"/>
        <v>1045.4276549900001</v>
      </c>
      <c r="C1767" s="14">
        <f t="shared" si="528"/>
        <v>1000</v>
      </c>
      <c r="D1767" s="13">
        <f ca="1">IF(A1767&lt;$B$1,VLOOKUP(A1767,[1]DI!$A$4:$B$15000,2,FALSE),0)</f>
        <v>0.104</v>
      </c>
      <c r="E1767" s="14">
        <f t="shared" ca="1" si="529"/>
        <v>1.0003926999999999</v>
      </c>
      <c r="F1767" s="14">
        <f ca="1">(TRUNC(PRODUCT($E$12:$E1766),16))</f>
        <v>1.4644482308412601</v>
      </c>
      <c r="G1767" s="14">
        <f t="shared" ca="1" si="530"/>
        <v>1.4115977834695399</v>
      </c>
      <c r="H1767" s="14">
        <f t="shared" ca="1" si="531"/>
        <v>1.0374401600000001</v>
      </c>
      <c r="I1767" s="13">
        <f t="shared" si="544"/>
        <v>2.1000000000000001E-2</v>
      </c>
      <c r="J1767" s="33">
        <f t="shared" si="532"/>
        <v>45383</v>
      </c>
      <c r="K1767" s="2">
        <f t="shared" si="533"/>
        <v>93</v>
      </c>
      <c r="L1767" s="17">
        <f t="shared" si="534"/>
        <v>93</v>
      </c>
      <c r="M1767" s="12">
        <f t="shared" si="535"/>
        <v>1.0076992339999999</v>
      </c>
      <c r="N1767" s="12">
        <f t="shared" ca="1" si="536"/>
        <v>1.0454276549999999</v>
      </c>
      <c r="O1767" s="17">
        <f t="shared" si="537"/>
        <v>0</v>
      </c>
      <c r="P1767" s="14">
        <f t="shared" ca="1" si="538"/>
        <v>45.427654990000001</v>
      </c>
      <c r="Q1767" s="21">
        <f t="shared" si="542"/>
        <v>0</v>
      </c>
      <c r="R1767" s="14">
        <f t="shared" si="539"/>
        <v>0</v>
      </c>
      <c r="S1767" s="4" t="str">
        <f t="shared" si="540"/>
        <v>A+J=</v>
      </c>
      <c r="T1767" s="33">
        <f t="shared" si="541"/>
        <v>45565</v>
      </c>
      <c r="U1767" s="10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</row>
    <row r="1768" spans="1:148" x14ac:dyDescent="0.15">
      <c r="A1768" s="41">
        <f t="shared" si="543"/>
        <v>45517</v>
      </c>
      <c r="B1768" s="15">
        <f t="shared" ca="1" si="527"/>
        <v>1045.9244459900001</v>
      </c>
      <c r="C1768" s="14">
        <f t="shared" si="528"/>
        <v>1000</v>
      </c>
      <c r="D1768" s="13">
        <f ca="1">IF(A1768&lt;$B$1,VLOOKUP(A1768,[1]DI!$A$4:$B$15000,2,FALSE),0)</f>
        <v>0.104</v>
      </c>
      <c r="E1768" s="14">
        <f t="shared" ca="1" si="529"/>
        <v>1.0003926999999999</v>
      </c>
      <c r="F1768" s="14">
        <f ca="1">(TRUNC(PRODUCT($E$12:$E1767),16))</f>
        <v>1.4650233196615099</v>
      </c>
      <c r="G1768" s="14">
        <f t="shared" ca="1" si="530"/>
        <v>1.4115977834695399</v>
      </c>
      <c r="H1768" s="14">
        <f t="shared" ca="1" si="531"/>
        <v>1.0378475599999999</v>
      </c>
      <c r="I1768" s="13">
        <f t="shared" si="544"/>
        <v>2.1000000000000001E-2</v>
      </c>
      <c r="J1768" s="33">
        <f t="shared" si="532"/>
        <v>45383</v>
      </c>
      <c r="K1768" s="2">
        <f t="shared" si="533"/>
        <v>94</v>
      </c>
      <c r="L1768" s="17">
        <f t="shared" si="534"/>
        <v>94</v>
      </c>
      <c r="M1768" s="12">
        <f t="shared" si="535"/>
        <v>1.0077823429999999</v>
      </c>
      <c r="N1768" s="12">
        <f t="shared" ca="1" si="536"/>
        <v>1.0459244459999999</v>
      </c>
      <c r="O1768" s="17">
        <f t="shared" si="537"/>
        <v>0</v>
      </c>
      <c r="P1768" s="14">
        <f t="shared" ca="1" si="538"/>
        <v>45.924445990000002</v>
      </c>
      <c r="Q1768" s="21">
        <f t="shared" si="542"/>
        <v>0</v>
      </c>
      <c r="R1768" s="14">
        <f t="shared" si="539"/>
        <v>0</v>
      </c>
      <c r="S1768" s="4" t="str">
        <f t="shared" si="540"/>
        <v>A+J=</v>
      </c>
      <c r="T1768" s="33">
        <f t="shared" si="541"/>
        <v>45565</v>
      </c>
      <c r="U1768" s="10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</row>
    <row r="1769" spans="1:148" x14ac:dyDescent="0.15">
      <c r="A1769" s="41">
        <f t="shared" si="543"/>
        <v>45518</v>
      </c>
      <c r="B1769" s="15">
        <f t="shared" ca="1" si="527"/>
        <v>1046.4214830000001</v>
      </c>
      <c r="C1769" s="14">
        <f t="shared" si="528"/>
        <v>1000</v>
      </c>
      <c r="D1769" s="13">
        <f ca="1">IF(A1769&lt;$B$1,VLOOKUP(A1769,[1]DI!$A$4:$B$15000,2,FALSE),0)</f>
        <v>0.104</v>
      </c>
      <c r="E1769" s="14">
        <f t="shared" ca="1" si="529"/>
        <v>1.0003926999999999</v>
      </c>
      <c r="F1769" s="14">
        <f ca="1">(TRUNC(PRODUCT($E$12:$E1768),16))</f>
        <v>1.4655986343191401</v>
      </c>
      <c r="G1769" s="14">
        <f t="shared" ca="1" si="530"/>
        <v>1.4115977834695399</v>
      </c>
      <c r="H1769" s="14">
        <f t="shared" ca="1" si="531"/>
        <v>1.03825513</v>
      </c>
      <c r="I1769" s="13">
        <f t="shared" si="544"/>
        <v>2.1000000000000001E-2</v>
      </c>
      <c r="J1769" s="33">
        <f t="shared" si="532"/>
        <v>45383</v>
      </c>
      <c r="K1769" s="2">
        <f t="shared" si="533"/>
        <v>95</v>
      </c>
      <c r="L1769" s="17">
        <f t="shared" si="534"/>
        <v>95</v>
      </c>
      <c r="M1769" s="12">
        <f t="shared" si="535"/>
        <v>1.007865459</v>
      </c>
      <c r="N1769" s="12">
        <f t="shared" ca="1" si="536"/>
        <v>1.046421483</v>
      </c>
      <c r="O1769" s="17">
        <f t="shared" si="537"/>
        <v>0</v>
      </c>
      <c r="P1769" s="14">
        <f t="shared" ca="1" si="538"/>
        <v>46.421483000000002</v>
      </c>
      <c r="Q1769" s="21">
        <f t="shared" si="542"/>
        <v>0</v>
      </c>
      <c r="R1769" s="14">
        <f t="shared" si="539"/>
        <v>0</v>
      </c>
      <c r="S1769" s="4" t="str">
        <f t="shared" si="540"/>
        <v>A+J=</v>
      </c>
      <c r="T1769" s="33">
        <f t="shared" si="541"/>
        <v>45565</v>
      </c>
      <c r="U1769" s="10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</row>
    <row r="1770" spans="1:148" x14ac:dyDescent="0.15">
      <c r="A1770" s="41">
        <f t="shared" si="543"/>
        <v>45519</v>
      </c>
      <c r="B1770" s="15">
        <f t="shared" ca="1" si="527"/>
        <v>1046.9187460000001</v>
      </c>
      <c r="C1770" s="14">
        <f t="shared" si="528"/>
        <v>1000</v>
      </c>
      <c r="D1770" s="13">
        <f ca="1">IF(A1770&lt;$B$1,VLOOKUP(A1770,[1]DI!$A$4:$B$15000,2,FALSE),0)</f>
        <v>0.104</v>
      </c>
      <c r="E1770" s="14">
        <f t="shared" ca="1" si="529"/>
        <v>1.0003926999999999</v>
      </c>
      <c r="F1770" s="14">
        <f ca="1">(TRUNC(PRODUCT($E$12:$E1769),16))</f>
        <v>1.4661741749028401</v>
      </c>
      <c r="G1770" s="14">
        <f t="shared" ca="1" si="530"/>
        <v>1.4115977834695399</v>
      </c>
      <c r="H1770" s="14">
        <f t="shared" ca="1" si="531"/>
        <v>1.0386628499999999</v>
      </c>
      <c r="I1770" s="13">
        <f t="shared" si="544"/>
        <v>2.1000000000000001E-2</v>
      </c>
      <c r="J1770" s="33">
        <f t="shared" si="532"/>
        <v>45383</v>
      </c>
      <c r="K1770" s="2">
        <f t="shared" si="533"/>
        <v>96</v>
      </c>
      <c r="L1770" s="17">
        <f t="shared" si="534"/>
        <v>96</v>
      </c>
      <c r="M1770" s="12">
        <f t="shared" si="535"/>
        <v>1.007948581</v>
      </c>
      <c r="N1770" s="12">
        <f t="shared" ca="1" si="536"/>
        <v>1.046918746</v>
      </c>
      <c r="O1770" s="17">
        <f t="shared" si="537"/>
        <v>0</v>
      </c>
      <c r="P1770" s="14">
        <f t="shared" ca="1" si="538"/>
        <v>46.918745999999999</v>
      </c>
      <c r="Q1770" s="21">
        <f t="shared" si="542"/>
        <v>0</v>
      </c>
      <c r="R1770" s="14">
        <f t="shared" si="539"/>
        <v>0</v>
      </c>
      <c r="S1770" s="4" t="str">
        <f t="shared" si="540"/>
        <v>A+J=</v>
      </c>
      <c r="T1770" s="33">
        <f t="shared" si="541"/>
        <v>45565</v>
      </c>
      <c r="U1770" s="10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</row>
    <row r="1771" spans="1:148" x14ac:dyDescent="0.15">
      <c r="A1771" s="41">
        <f t="shared" si="543"/>
        <v>45520</v>
      </c>
      <c r="B1771" s="15">
        <f t="shared" ca="1" si="527"/>
        <v>1047.416246</v>
      </c>
      <c r="C1771" s="14">
        <f t="shared" si="528"/>
        <v>1000</v>
      </c>
      <c r="D1771" s="13">
        <f ca="1">IF(A1771&lt;$B$1,VLOOKUP(A1771,[1]DI!$A$4:$B$15000,2,FALSE),0)</f>
        <v>0.104</v>
      </c>
      <c r="E1771" s="14">
        <f t="shared" ca="1" si="529"/>
        <v>1.0003926999999999</v>
      </c>
      <c r="F1771" s="14">
        <f ca="1">(TRUNC(PRODUCT($E$12:$E1770),16))</f>
        <v>1.4667499415013201</v>
      </c>
      <c r="G1771" s="14">
        <f t="shared" ca="1" si="530"/>
        <v>1.4115977834695399</v>
      </c>
      <c r="H1771" s="14">
        <f t="shared" ca="1" si="531"/>
        <v>1.0390707299999999</v>
      </c>
      <c r="I1771" s="13">
        <f t="shared" si="544"/>
        <v>2.1000000000000001E-2</v>
      </c>
      <c r="J1771" s="33">
        <f t="shared" si="532"/>
        <v>45383</v>
      </c>
      <c r="K1771" s="2">
        <f t="shared" si="533"/>
        <v>97</v>
      </c>
      <c r="L1771" s="17">
        <f t="shared" si="534"/>
        <v>97</v>
      </c>
      <c r="M1771" s="12">
        <f t="shared" si="535"/>
        <v>1.0080317110000001</v>
      </c>
      <c r="N1771" s="12">
        <f t="shared" ca="1" si="536"/>
        <v>1.0474162460000001</v>
      </c>
      <c r="O1771" s="17">
        <f t="shared" si="537"/>
        <v>0</v>
      </c>
      <c r="P1771" s="14">
        <f t="shared" ca="1" si="538"/>
        <v>47.416246000000001</v>
      </c>
      <c r="Q1771" s="21">
        <f t="shared" si="542"/>
        <v>0</v>
      </c>
      <c r="R1771" s="14">
        <f t="shared" si="539"/>
        <v>0</v>
      </c>
      <c r="S1771" s="4" t="str">
        <f t="shared" si="540"/>
        <v>A+J=</v>
      </c>
      <c r="T1771" s="33">
        <f t="shared" si="541"/>
        <v>45565</v>
      </c>
      <c r="U1771" s="10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</row>
    <row r="1772" spans="1:148" x14ac:dyDescent="0.15">
      <c r="A1772" s="41">
        <f t="shared" si="543"/>
        <v>45521</v>
      </c>
      <c r="B1772" s="15">
        <f t="shared" ca="1" si="527"/>
        <v>1047.9139809999999</v>
      </c>
      <c r="C1772" s="14">
        <f t="shared" si="528"/>
        <v>1000</v>
      </c>
      <c r="D1772" s="13">
        <f ca="1">IF(A1772&lt;$B$1,VLOOKUP(A1772,[1]DI!$A$4:$B$15000,2,FALSE),0)</f>
        <v>0</v>
      </c>
      <c r="E1772" s="14">
        <f t="shared" ca="1" si="529"/>
        <v>1</v>
      </c>
      <c r="F1772" s="14">
        <f ca="1">(TRUNC(PRODUCT($E$12:$E1771),16))</f>
        <v>1.46732593420335</v>
      </c>
      <c r="G1772" s="14">
        <f t="shared" ca="1" si="530"/>
        <v>1.4115977834695399</v>
      </c>
      <c r="H1772" s="14">
        <f t="shared" ca="1" si="531"/>
        <v>1.0394787700000001</v>
      </c>
      <c r="I1772" s="13">
        <f t="shared" si="544"/>
        <v>2.1000000000000001E-2</v>
      </c>
      <c r="J1772" s="33">
        <f t="shared" si="532"/>
        <v>45383</v>
      </c>
      <c r="K1772" s="2">
        <f t="shared" si="533"/>
        <v>97</v>
      </c>
      <c r="L1772" s="17">
        <f t="shared" si="534"/>
        <v>98</v>
      </c>
      <c r="M1772" s="12">
        <f t="shared" si="535"/>
        <v>1.0081148470000001</v>
      </c>
      <c r="N1772" s="12">
        <f t="shared" ca="1" si="536"/>
        <v>1.047913981</v>
      </c>
      <c r="O1772" s="17">
        <f t="shared" si="537"/>
        <v>0</v>
      </c>
      <c r="P1772" s="14">
        <f t="shared" ca="1" si="538"/>
        <v>47.913981</v>
      </c>
      <c r="Q1772" s="21">
        <f t="shared" si="542"/>
        <v>0</v>
      </c>
      <c r="R1772" s="14">
        <f t="shared" si="539"/>
        <v>0</v>
      </c>
      <c r="S1772" s="4" t="str">
        <f t="shared" si="540"/>
        <v>A+J=</v>
      </c>
      <c r="T1772" s="33">
        <f t="shared" si="541"/>
        <v>45565</v>
      </c>
      <c r="U1772" s="10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</row>
    <row r="1773" spans="1:148" x14ac:dyDescent="0.15">
      <c r="A1773" s="41">
        <f t="shared" si="543"/>
        <v>45522</v>
      </c>
      <c r="B1773" s="15">
        <f t="shared" ca="1" si="527"/>
        <v>1047.9139809999999</v>
      </c>
      <c r="C1773" s="14">
        <f t="shared" si="528"/>
        <v>1000</v>
      </c>
      <c r="D1773" s="13">
        <f ca="1">IF(A1773&lt;$B$1,VLOOKUP(A1773,[1]DI!$A$4:$B$15000,2,FALSE),0)</f>
        <v>0</v>
      </c>
      <c r="E1773" s="14">
        <f t="shared" ca="1" si="529"/>
        <v>1</v>
      </c>
      <c r="F1773" s="14">
        <f ca="1">(TRUNC(PRODUCT($E$12:$E1772),16))</f>
        <v>1.46732593420335</v>
      </c>
      <c r="G1773" s="14">
        <f t="shared" ca="1" si="530"/>
        <v>1.4115977834695399</v>
      </c>
      <c r="H1773" s="14">
        <f t="shared" ca="1" si="531"/>
        <v>1.0394787700000001</v>
      </c>
      <c r="I1773" s="13">
        <f t="shared" si="544"/>
        <v>2.1000000000000001E-2</v>
      </c>
      <c r="J1773" s="33">
        <f t="shared" si="532"/>
        <v>45383</v>
      </c>
      <c r="K1773" s="2">
        <f t="shared" si="533"/>
        <v>97</v>
      </c>
      <c r="L1773" s="17">
        <f t="shared" si="534"/>
        <v>98</v>
      </c>
      <c r="M1773" s="12">
        <f t="shared" si="535"/>
        <v>1.0081148470000001</v>
      </c>
      <c r="N1773" s="12">
        <f t="shared" ca="1" si="536"/>
        <v>1.047913981</v>
      </c>
      <c r="O1773" s="17">
        <f t="shared" si="537"/>
        <v>0</v>
      </c>
      <c r="P1773" s="14">
        <f t="shared" ca="1" si="538"/>
        <v>47.913981</v>
      </c>
      <c r="Q1773" s="21">
        <f t="shared" si="542"/>
        <v>0</v>
      </c>
      <c r="R1773" s="14">
        <f t="shared" si="539"/>
        <v>0</v>
      </c>
      <c r="S1773" s="4" t="str">
        <f t="shared" si="540"/>
        <v>A+J=</v>
      </c>
      <c r="T1773" s="33">
        <f t="shared" si="541"/>
        <v>45565</v>
      </c>
      <c r="U1773" s="10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</row>
    <row r="1774" spans="1:148" x14ac:dyDescent="0.15">
      <c r="A1774" s="41">
        <f t="shared" si="543"/>
        <v>45523</v>
      </c>
      <c r="B1774" s="15">
        <f t="shared" ca="1" si="527"/>
        <v>1047.9139809999999</v>
      </c>
      <c r="C1774" s="14">
        <f t="shared" si="528"/>
        <v>1000</v>
      </c>
      <c r="D1774" s="13">
        <f ca="1">IF(A1774&lt;$B$1,VLOOKUP(A1774,[1]DI!$A$4:$B$15000,2,FALSE),0)</f>
        <v>0.104</v>
      </c>
      <c r="E1774" s="14">
        <f t="shared" ca="1" si="529"/>
        <v>1.0003926999999999</v>
      </c>
      <c r="F1774" s="14">
        <f ca="1">(TRUNC(PRODUCT($E$12:$E1773),16))</f>
        <v>1.46732593420335</v>
      </c>
      <c r="G1774" s="14">
        <f t="shared" ca="1" si="530"/>
        <v>1.4115977834695399</v>
      </c>
      <c r="H1774" s="14">
        <f t="shared" ca="1" si="531"/>
        <v>1.0394787700000001</v>
      </c>
      <c r="I1774" s="13">
        <f t="shared" si="544"/>
        <v>2.1000000000000001E-2</v>
      </c>
      <c r="J1774" s="33">
        <f t="shared" si="532"/>
        <v>45383</v>
      </c>
      <c r="K1774" s="2">
        <f t="shared" si="533"/>
        <v>98</v>
      </c>
      <c r="L1774" s="17">
        <f t="shared" si="534"/>
        <v>98</v>
      </c>
      <c r="M1774" s="12">
        <f t="shared" si="535"/>
        <v>1.0081148470000001</v>
      </c>
      <c r="N1774" s="12">
        <f t="shared" ca="1" si="536"/>
        <v>1.047913981</v>
      </c>
      <c r="O1774" s="17">
        <f t="shared" si="537"/>
        <v>0</v>
      </c>
      <c r="P1774" s="14">
        <f t="shared" ca="1" si="538"/>
        <v>47.913981</v>
      </c>
      <c r="Q1774" s="21">
        <f t="shared" si="542"/>
        <v>0</v>
      </c>
      <c r="R1774" s="14">
        <f t="shared" si="539"/>
        <v>0</v>
      </c>
      <c r="S1774" s="4" t="str">
        <f t="shared" si="540"/>
        <v>A+J=</v>
      </c>
      <c r="T1774" s="33">
        <f t="shared" si="541"/>
        <v>45565</v>
      </c>
      <c r="U1774" s="10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</row>
    <row r="1775" spans="1:148" x14ac:dyDescent="0.15">
      <c r="A1775" s="41">
        <f t="shared" si="543"/>
        <v>45524</v>
      </c>
      <c r="B1775" s="15">
        <f t="shared" ca="1" si="527"/>
        <v>1048.4119629899999</v>
      </c>
      <c r="C1775" s="14">
        <f t="shared" si="528"/>
        <v>1000</v>
      </c>
      <c r="D1775" s="13">
        <f ca="1">IF(A1775&lt;$B$1,VLOOKUP(A1775,[1]DI!$A$4:$B$15000,2,FALSE),0)</f>
        <v>0.104</v>
      </c>
      <c r="E1775" s="14">
        <f t="shared" ca="1" si="529"/>
        <v>1.0003926999999999</v>
      </c>
      <c r="F1775" s="14">
        <f ca="1">(TRUNC(PRODUCT($E$12:$E1774),16))</f>
        <v>1.4679021530977101</v>
      </c>
      <c r="G1775" s="14">
        <f t="shared" ca="1" si="530"/>
        <v>1.4115977834695399</v>
      </c>
      <c r="H1775" s="14">
        <f t="shared" ca="1" si="531"/>
        <v>1.0398869799999999</v>
      </c>
      <c r="I1775" s="13">
        <f t="shared" si="544"/>
        <v>2.1000000000000001E-2</v>
      </c>
      <c r="J1775" s="33">
        <f t="shared" si="532"/>
        <v>45383</v>
      </c>
      <c r="K1775" s="2">
        <f t="shared" si="533"/>
        <v>99</v>
      </c>
      <c r="L1775" s="17">
        <f t="shared" si="534"/>
        <v>99</v>
      </c>
      <c r="M1775" s="12">
        <f t="shared" si="535"/>
        <v>1.00819799</v>
      </c>
      <c r="N1775" s="12">
        <f t="shared" ca="1" si="536"/>
        <v>1.0484119629999999</v>
      </c>
      <c r="O1775" s="17">
        <f t="shared" si="537"/>
        <v>0</v>
      </c>
      <c r="P1775" s="14">
        <f t="shared" ca="1" si="538"/>
        <v>48.411962989999999</v>
      </c>
      <c r="Q1775" s="21">
        <f t="shared" si="542"/>
        <v>0</v>
      </c>
      <c r="R1775" s="14">
        <f t="shared" si="539"/>
        <v>0</v>
      </c>
      <c r="S1775" s="4" t="str">
        <f t="shared" si="540"/>
        <v>A+J=</v>
      </c>
      <c r="T1775" s="33">
        <f t="shared" si="541"/>
        <v>45565</v>
      </c>
      <c r="U1775" s="10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</row>
    <row r="1776" spans="1:148" x14ac:dyDescent="0.15">
      <c r="A1776" s="41">
        <f t="shared" si="543"/>
        <v>45525</v>
      </c>
      <c r="B1776" s="15">
        <f t="shared" ca="1" si="527"/>
        <v>1048.9101709900001</v>
      </c>
      <c r="C1776" s="14">
        <f t="shared" si="528"/>
        <v>1000</v>
      </c>
      <c r="D1776" s="13">
        <f ca="1">IF(A1776&lt;$B$1,VLOOKUP(A1776,[1]DI!$A$4:$B$15000,2,FALSE),0)</f>
        <v>0.104</v>
      </c>
      <c r="E1776" s="14">
        <f t="shared" ca="1" si="529"/>
        <v>1.0003926999999999</v>
      </c>
      <c r="F1776" s="14">
        <f ca="1">(TRUNC(PRODUCT($E$12:$E1775),16))</f>
        <v>1.46847859827323</v>
      </c>
      <c r="G1776" s="14">
        <f t="shared" ca="1" si="530"/>
        <v>1.4115977834695399</v>
      </c>
      <c r="H1776" s="14">
        <f t="shared" ca="1" si="531"/>
        <v>1.0402953399999999</v>
      </c>
      <c r="I1776" s="13">
        <f t="shared" si="544"/>
        <v>2.1000000000000001E-2</v>
      </c>
      <c r="J1776" s="33">
        <f t="shared" si="532"/>
        <v>45383</v>
      </c>
      <c r="K1776" s="2">
        <f t="shared" si="533"/>
        <v>100</v>
      </c>
      <c r="L1776" s="17">
        <f t="shared" si="534"/>
        <v>100</v>
      </c>
      <c r="M1776" s="12">
        <f t="shared" si="535"/>
        <v>1.00828114</v>
      </c>
      <c r="N1776" s="12">
        <f t="shared" ca="1" si="536"/>
        <v>1.0489101709999999</v>
      </c>
      <c r="O1776" s="17">
        <f t="shared" si="537"/>
        <v>0</v>
      </c>
      <c r="P1776" s="14">
        <f t="shared" ca="1" si="538"/>
        <v>48.910170989999997</v>
      </c>
      <c r="Q1776" s="21">
        <f t="shared" si="542"/>
        <v>0</v>
      </c>
      <c r="R1776" s="14">
        <f t="shared" si="539"/>
        <v>0</v>
      </c>
      <c r="S1776" s="4" t="str">
        <f t="shared" si="540"/>
        <v>A+J=</v>
      </c>
      <c r="T1776" s="33">
        <f t="shared" si="541"/>
        <v>45565</v>
      </c>
      <c r="U1776" s="10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</row>
    <row r="1777" spans="1:148" x14ac:dyDescent="0.15">
      <c r="A1777" s="41">
        <f t="shared" si="543"/>
        <v>45526</v>
      </c>
      <c r="B1777" s="15">
        <f t="shared" ca="1" si="527"/>
        <v>1049.4086259999999</v>
      </c>
      <c r="C1777" s="14">
        <f t="shared" si="528"/>
        <v>1000</v>
      </c>
      <c r="D1777" s="13">
        <f ca="1">IF(A1777&lt;$B$1,VLOOKUP(A1777,[1]DI!$A$4:$B$15000,2,FALSE),0)</f>
        <v>0.104</v>
      </c>
      <c r="E1777" s="14">
        <f t="shared" ca="1" si="529"/>
        <v>1.0003926999999999</v>
      </c>
      <c r="F1777" s="14">
        <f ca="1">(TRUNC(PRODUCT($E$12:$E1776),16))</f>
        <v>1.46905526981877</v>
      </c>
      <c r="G1777" s="14">
        <f t="shared" ca="1" si="530"/>
        <v>1.4115977834695399</v>
      </c>
      <c r="H1777" s="14">
        <f t="shared" ca="1" si="531"/>
        <v>1.04070387</v>
      </c>
      <c r="I1777" s="13">
        <f t="shared" si="544"/>
        <v>2.1000000000000001E-2</v>
      </c>
      <c r="J1777" s="33">
        <f t="shared" si="532"/>
        <v>45383</v>
      </c>
      <c r="K1777" s="2">
        <f t="shared" si="533"/>
        <v>101</v>
      </c>
      <c r="L1777" s="17">
        <f t="shared" si="534"/>
        <v>101</v>
      </c>
      <c r="M1777" s="12">
        <f t="shared" si="535"/>
        <v>1.008364297</v>
      </c>
      <c r="N1777" s="12">
        <f t="shared" ca="1" si="536"/>
        <v>1.049408626</v>
      </c>
      <c r="O1777" s="17">
        <f t="shared" si="537"/>
        <v>0</v>
      </c>
      <c r="P1777" s="14">
        <f t="shared" ca="1" si="538"/>
        <v>49.408625999999998</v>
      </c>
      <c r="Q1777" s="21">
        <f t="shared" si="542"/>
        <v>0</v>
      </c>
      <c r="R1777" s="14">
        <f t="shared" si="539"/>
        <v>0</v>
      </c>
      <c r="S1777" s="4" t="str">
        <f t="shared" si="540"/>
        <v>A+J=</v>
      </c>
      <c r="T1777" s="33">
        <f t="shared" si="541"/>
        <v>45565</v>
      </c>
      <c r="U1777" s="10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</row>
    <row r="1778" spans="1:148" x14ac:dyDescent="0.15">
      <c r="A1778" s="41">
        <f t="shared" si="543"/>
        <v>45527</v>
      </c>
      <c r="B1778" s="15">
        <f t="shared" ca="1" si="527"/>
        <v>1049.9073069999999</v>
      </c>
      <c r="C1778" s="14">
        <f t="shared" si="528"/>
        <v>1000</v>
      </c>
      <c r="D1778" s="13">
        <f ca="1">IF(A1778&lt;$B$1,VLOOKUP(A1778,[1]DI!$A$4:$B$15000,2,FALSE),0)</f>
        <v>0.104</v>
      </c>
      <c r="E1778" s="14">
        <f t="shared" ca="1" si="529"/>
        <v>1.0003926999999999</v>
      </c>
      <c r="F1778" s="14">
        <f ca="1">(TRUNC(PRODUCT($E$12:$E1777),16))</f>
        <v>1.46963216782323</v>
      </c>
      <c r="G1778" s="14">
        <f t="shared" ca="1" si="530"/>
        <v>1.4115977834695399</v>
      </c>
      <c r="H1778" s="14">
        <f t="shared" ca="1" si="531"/>
        <v>1.04111255</v>
      </c>
      <c r="I1778" s="13">
        <f t="shared" si="544"/>
        <v>2.1000000000000001E-2</v>
      </c>
      <c r="J1778" s="33">
        <f t="shared" si="532"/>
        <v>45383</v>
      </c>
      <c r="K1778" s="2">
        <f t="shared" si="533"/>
        <v>102</v>
      </c>
      <c r="L1778" s="17">
        <f t="shared" si="534"/>
        <v>102</v>
      </c>
      <c r="M1778" s="12">
        <f t="shared" si="535"/>
        <v>1.00844746</v>
      </c>
      <c r="N1778" s="12">
        <f t="shared" ca="1" si="536"/>
        <v>1.049907307</v>
      </c>
      <c r="O1778" s="17">
        <f t="shared" si="537"/>
        <v>0</v>
      </c>
      <c r="P1778" s="14">
        <f t="shared" ca="1" si="538"/>
        <v>49.907307000000003</v>
      </c>
      <c r="Q1778" s="21">
        <f t="shared" si="542"/>
        <v>0</v>
      </c>
      <c r="R1778" s="14">
        <f t="shared" si="539"/>
        <v>0</v>
      </c>
      <c r="S1778" s="4" t="str">
        <f t="shared" si="540"/>
        <v>A+J=</v>
      </c>
      <c r="T1778" s="33">
        <f t="shared" si="541"/>
        <v>45565</v>
      </c>
      <c r="U1778" s="10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</row>
    <row r="1779" spans="1:148" x14ac:dyDescent="0.15">
      <c r="A1779" s="41">
        <f t="shared" si="543"/>
        <v>45528</v>
      </c>
      <c r="B1779" s="15">
        <f t="shared" ca="1" si="527"/>
        <v>1050.4062249900001</v>
      </c>
      <c r="C1779" s="14">
        <f t="shared" si="528"/>
        <v>1000</v>
      </c>
      <c r="D1779" s="13">
        <f ca="1">IF(A1779&lt;$B$1,VLOOKUP(A1779,[1]DI!$A$4:$B$15000,2,FALSE),0)</f>
        <v>0</v>
      </c>
      <c r="E1779" s="14">
        <f t="shared" ca="1" si="529"/>
        <v>1</v>
      </c>
      <c r="F1779" s="14">
        <f ca="1">(TRUNC(PRODUCT($E$12:$E1778),16))</f>
        <v>1.4702092923755401</v>
      </c>
      <c r="G1779" s="14">
        <f t="shared" ca="1" si="530"/>
        <v>1.4115977834695399</v>
      </c>
      <c r="H1779" s="14">
        <f t="shared" ca="1" si="531"/>
        <v>1.04152139</v>
      </c>
      <c r="I1779" s="13">
        <f t="shared" si="544"/>
        <v>2.1000000000000001E-2</v>
      </c>
      <c r="J1779" s="33">
        <f t="shared" si="532"/>
        <v>45383</v>
      </c>
      <c r="K1779" s="2">
        <f t="shared" si="533"/>
        <v>102</v>
      </c>
      <c r="L1779" s="17">
        <f t="shared" si="534"/>
        <v>103</v>
      </c>
      <c r="M1779" s="12">
        <f t="shared" si="535"/>
        <v>1.008530631</v>
      </c>
      <c r="N1779" s="12">
        <f t="shared" ca="1" si="536"/>
        <v>1.0504062249999999</v>
      </c>
      <c r="O1779" s="17">
        <f t="shared" si="537"/>
        <v>0</v>
      </c>
      <c r="P1779" s="14">
        <f t="shared" ca="1" si="538"/>
        <v>50.406224989999998</v>
      </c>
      <c r="Q1779" s="21">
        <f t="shared" si="542"/>
        <v>0</v>
      </c>
      <c r="R1779" s="14">
        <f t="shared" si="539"/>
        <v>0</v>
      </c>
      <c r="S1779" s="4" t="str">
        <f t="shared" si="540"/>
        <v>A+J=</v>
      </c>
      <c r="T1779" s="33">
        <f t="shared" si="541"/>
        <v>45565</v>
      </c>
      <c r="U1779" s="10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</row>
    <row r="1780" spans="1:148" x14ac:dyDescent="0.15">
      <c r="A1780" s="41">
        <f t="shared" si="543"/>
        <v>45529</v>
      </c>
      <c r="B1780" s="15">
        <f t="shared" ca="1" si="527"/>
        <v>1050.4062249900001</v>
      </c>
      <c r="C1780" s="14">
        <f t="shared" si="528"/>
        <v>1000</v>
      </c>
      <c r="D1780" s="13">
        <f ca="1">IF(A1780&lt;$B$1,VLOOKUP(A1780,[1]DI!$A$4:$B$15000,2,FALSE),0)</f>
        <v>0</v>
      </c>
      <c r="E1780" s="14">
        <f t="shared" ca="1" si="529"/>
        <v>1</v>
      </c>
      <c r="F1780" s="14">
        <f ca="1">(TRUNC(PRODUCT($E$12:$E1779),16))</f>
        <v>1.4702092923755401</v>
      </c>
      <c r="G1780" s="14">
        <f t="shared" ca="1" si="530"/>
        <v>1.4115977834695399</v>
      </c>
      <c r="H1780" s="14">
        <f t="shared" ca="1" si="531"/>
        <v>1.04152139</v>
      </c>
      <c r="I1780" s="13">
        <f t="shared" si="544"/>
        <v>2.1000000000000001E-2</v>
      </c>
      <c r="J1780" s="33">
        <f t="shared" si="532"/>
        <v>45383</v>
      </c>
      <c r="K1780" s="2">
        <f t="shared" si="533"/>
        <v>102</v>
      </c>
      <c r="L1780" s="17">
        <f t="shared" si="534"/>
        <v>103</v>
      </c>
      <c r="M1780" s="12">
        <f t="shared" si="535"/>
        <v>1.008530631</v>
      </c>
      <c r="N1780" s="12">
        <f t="shared" ca="1" si="536"/>
        <v>1.0504062249999999</v>
      </c>
      <c r="O1780" s="17">
        <f t="shared" si="537"/>
        <v>0</v>
      </c>
      <c r="P1780" s="14">
        <f t="shared" ca="1" si="538"/>
        <v>50.406224989999998</v>
      </c>
      <c r="Q1780" s="21">
        <f t="shared" si="542"/>
        <v>0</v>
      </c>
      <c r="R1780" s="14">
        <f t="shared" si="539"/>
        <v>0</v>
      </c>
      <c r="S1780" s="4" t="str">
        <f t="shared" si="540"/>
        <v>A+J=</v>
      </c>
      <c r="T1780" s="33">
        <f t="shared" si="541"/>
        <v>45565</v>
      </c>
      <c r="U1780" s="10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</row>
    <row r="1781" spans="1:148" x14ac:dyDescent="0.15">
      <c r="A1781" s="41">
        <f t="shared" si="543"/>
        <v>45530</v>
      </c>
      <c r="B1781" s="15">
        <f t="shared" ca="1" si="527"/>
        <v>1050.4062249900001</v>
      </c>
      <c r="C1781" s="14">
        <f t="shared" si="528"/>
        <v>1000</v>
      </c>
      <c r="D1781" s="13">
        <f ca="1">IF(A1781&lt;$B$1,VLOOKUP(A1781,[1]DI!$A$4:$B$15000,2,FALSE),0)</f>
        <v>0.104</v>
      </c>
      <c r="E1781" s="14">
        <f t="shared" ca="1" si="529"/>
        <v>1.0003926999999999</v>
      </c>
      <c r="F1781" s="14">
        <f ca="1">(TRUNC(PRODUCT($E$12:$E1780),16))</f>
        <v>1.4702092923755401</v>
      </c>
      <c r="G1781" s="14">
        <f t="shared" ca="1" si="530"/>
        <v>1.4115977834695399</v>
      </c>
      <c r="H1781" s="14">
        <f t="shared" ca="1" si="531"/>
        <v>1.04152139</v>
      </c>
      <c r="I1781" s="13">
        <f t="shared" si="544"/>
        <v>2.1000000000000001E-2</v>
      </c>
      <c r="J1781" s="33">
        <f t="shared" si="532"/>
        <v>45383</v>
      </c>
      <c r="K1781" s="2">
        <f t="shared" si="533"/>
        <v>103</v>
      </c>
      <c r="L1781" s="17">
        <f t="shared" si="534"/>
        <v>103</v>
      </c>
      <c r="M1781" s="12">
        <f t="shared" si="535"/>
        <v>1.008530631</v>
      </c>
      <c r="N1781" s="12">
        <f t="shared" ca="1" si="536"/>
        <v>1.0504062249999999</v>
      </c>
      <c r="O1781" s="17">
        <f t="shared" si="537"/>
        <v>0</v>
      </c>
      <c r="P1781" s="14">
        <f t="shared" ca="1" si="538"/>
        <v>50.406224989999998</v>
      </c>
      <c r="Q1781" s="21">
        <f t="shared" si="542"/>
        <v>0</v>
      </c>
      <c r="R1781" s="14">
        <f t="shared" si="539"/>
        <v>0</v>
      </c>
      <c r="S1781" s="4" t="str">
        <f t="shared" si="540"/>
        <v>A+J=</v>
      </c>
      <c r="T1781" s="33">
        <f t="shared" si="541"/>
        <v>45565</v>
      </c>
      <c r="U1781" s="10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</row>
    <row r="1782" spans="1:148" x14ac:dyDescent="0.15">
      <c r="A1782" s="41">
        <f t="shared" si="543"/>
        <v>45531</v>
      </c>
      <c r="B1782" s="15">
        <f t="shared" ca="1" si="527"/>
        <v>1050.9053879999999</v>
      </c>
      <c r="C1782" s="14">
        <f t="shared" si="528"/>
        <v>1000</v>
      </c>
      <c r="D1782" s="13">
        <f ca="1">IF(A1782&lt;$B$1,VLOOKUP(A1782,[1]DI!$A$4:$B$15000,2,FALSE),0)</f>
        <v>0.104</v>
      </c>
      <c r="E1782" s="14">
        <f t="shared" ca="1" si="529"/>
        <v>1.0003926999999999</v>
      </c>
      <c r="F1782" s="14">
        <f ca="1">(TRUNC(PRODUCT($E$12:$E1781),16))</f>
        <v>1.4707866435646499</v>
      </c>
      <c r="G1782" s="14">
        <f t="shared" ca="1" si="530"/>
        <v>1.4115977834695399</v>
      </c>
      <c r="H1782" s="14">
        <f t="shared" ca="1" si="531"/>
        <v>1.0419304</v>
      </c>
      <c r="I1782" s="13">
        <f t="shared" si="544"/>
        <v>2.1000000000000001E-2</v>
      </c>
      <c r="J1782" s="33">
        <f t="shared" si="532"/>
        <v>45383</v>
      </c>
      <c r="K1782" s="2">
        <f t="shared" si="533"/>
        <v>104</v>
      </c>
      <c r="L1782" s="17">
        <f t="shared" si="534"/>
        <v>104</v>
      </c>
      <c r="M1782" s="12">
        <f t="shared" si="535"/>
        <v>1.008613808</v>
      </c>
      <c r="N1782" s="12">
        <f t="shared" ca="1" si="536"/>
        <v>1.0509053880000001</v>
      </c>
      <c r="O1782" s="17">
        <f t="shared" si="537"/>
        <v>0</v>
      </c>
      <c r="P1782" s="14">
        <f t="shared" ca="1" si="538"/>
        <v>50.905388000000002</v>
      </c>
      <c r="Q1782" s="21">
        <f t="shared" si="542"/>
        <v>0</v>
      </c>
      <c r="R1782" s="14">
        <f t="shared" si="539"/>
        <v>0</v>
      </c>
      <c r="S1782" s="4" t="str">
        <f t="shared" si="540"/>
        <v>A+J=</v>
      </c>
      <c r="T1782" s="33">
        <f t="shared" si="541"/>
        <v>45565</v>
      </c>
      <c r="U1782" s="10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</row>
    <row r="1783" spans="1:148" x14ac:dyDescent="0.15">
      <c r="A1783" s="41">
        <f t="shared" si="543"/>
        <v>45532</v>
      </c>
      <c r="B1783" s="15">
        <f t="shared" ca="1" si="527"/>
        <v>1051.4047889999999</v>
      </c>
      <c r="C1783" s="14">
        <f t="shared" si="528"/>
        <v>1000</v>
      </c>
      <c r="D1783" s="13">
        <f ca="1">IF(A1783&lt;$B$1,VLOOKUP(A1783,[1]DI!$A$4:$B$15000,2,FALSE),0)</f>
        <v>0.104</v>
      </c>
      <c r="E1783" s="14">
        <f t="shared" ca="1" si="529"/>
        <v>1.0003926999999999</v>
      </c>
      <c r="F1783" s="14">
        <f ca="1">(TRUNC(PRODUCT($E$12:$E1782),16))</f>
        <v>1.4713642214795799</v>
      </c>
      <c r="G1783" s="14">
        <f t="shared" ca="1" si="530"/>
        <v>1.4115977834695399</v>
      </c>
      <c r="H1783" s="14">
        <f t="shared" ca="1" si="531"/>
        <v>1.04233957</v>
      </c>
      <c r="I1783" s="13">
        <f t="shared" si="544"/>
        <v>2.1000000000000001E-2</v>
      </c>
      <c r="J1783" s="33">
        <f t="shared" si="532"/>
        <v>45383</v>
      </c>
      <c r="K1783" s="2">
        <f t="shared" si="533"/>
        <v>105</v>
      </c>
      <c r="L1783" s="17">
        <f t="shared" si="534"/>
        <v>105</v>
      </c>
      <c r="M1783" s="12">
        <f t="shared" si="535"/>
        <v>1.008696992</v>
      </c>
      <c r="N1783" s="12">
        <f t="shared" ca="1" si="536"/>
        <v>1.051404789</v>
      </c>
      <c r="O1783" s="17">
        <f t="shared" si="537"/>
        <v>0</v>
      </c>
      <c r="P1783" s="14">
        <f t="shared" ca="1" si="538"/>
        <v>51.404789000000001</v>
      </c>
      <c r="Q1783" s="21">
        <f t="shared" si="542"/>
        <v>0</v>
      </c>
      <c r="R1783" s="14">
        <f t="shared" si="539"/>
        <v>0</v>
      </c>
      <c r="S1783" s="4" t="str">
        <f t="shared" si="540"/>
        <v>A+J=</v>
      </c>
      <c r="T1783" s="33">
        <f t="shared" si="541"/>
        <v>45565</v>
      </c>
      <c r="U1783" s="10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</row>
    <row r="1784" spans="1:148" x14ac:dyDescent="0.15">
      <c r="A1784" s="41">
        <f t="shared" si="543"/>
        <v>45533</v>
      </c>
      <c r="B1784" s="15">
        <f t="shared" ca="1" si="527"/>
        <v>1051.9044160000001</v>
      </c>
      <c r="C1784" s="14">
        <f t="shared" si="528"/>
        <v>1000</v>
      </c>
      <c r="D1784" s="13">
        <f ca="1">IF(A1784&lt;$B$1,VLOOKUP(A1784,[1]DI!$A$4:$B$15000,2,FALSE),0)</f>
        <v>0.104</v>
      </c>
      <c r="E1784" s="14">
        <f t="shared" ca="1" si="529"/>
        <v>1.0003926999999999</v>
      </c>
      <c r="F1784" s="14">
        <f ca="1">(TRUNC(PRODUCT($E$12:$E1783),16))</f>
        <v>1.4719420262093501</v>
      </c>
      <c r="G1784" s="14">
        <f t="shared" ca="1" si="530"/>
        <v>1.4115977834695399</v>
      </c>
      <c r="H1784" s="14">
        <f t="shared" ca="1" si="531"/>
        <v>1.0427488899999999</v>
      </c>
      <c r="I1784" s="13">
        <f t="shared" si="544"/>
        <v>2.1000000000000001E-2</v>
      </c>
      <c r="J1784" s="33">
        <f t="shared" si="532"/>
        <v>45383</v>
      </c>
      <c r="K1784" s="2">
        <f t="shared" si="533"/>
        <v>106</v>
      </c>
      <c r="L1784" s="17">
        <f t="shared" si="534"/>
        <v>106</v>
      </c>
      <c r="M1784" s="12">
        <f t="shared" si="535"/>
        <v>1.0087801830000001</v>
      </c>
      <c r="N1784" s="12">
        <f t="shared" ca="1" si="536"/>
        <v>1.051904416</v>
      </c>
      <c r="O1784" s="17">
        <f t="shared" si="537"/>
        <v>0</v>
      </c>
      <c r="P1784" s="14">
        <f t="shared" ca="1" si="538"/>
        <v>51.904415999999998</v>
      </c>
      <c r="Q1784" s="21">
        <f t="shared" si="542"/>
        <v>0</v>
      </c>
      <c r="R1784" s="14">
        <f t="shared" si="539"/>
        <v>0</v>
      </c>
      <c r="S1784" s="4" t="str">
        <f t="shared" si="540"/>
        <v>A+J=</v>
      </c>
      <c r="T1784" s="33">
        <f t="shared" si="541"/>
        <v>45565</v>
      </c>
      <c r="U1784" s="10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</row>
    <row r="1785" spans="1:148" x14ac:dyDescent="0.15">
      <c r="A1785" s="41">
        <f t="shared" si="543"/>
        <v>45534</v>
      </c>
      <c r="B1785" s="15">
        <f t="shared" ca="1" si="527"/>
        <v>1052.4042899900001</v>
      </c>
      <c r="C1785" s="14">
        <f t="shared" si="528"/>
        <v>1000</v>
      </c>
      <c r="D1785" s="13">
        <f ca="1">IF(A1785&lt;$B$1,VLOOKUP(A1785,[1]DI!$A$4:$B$15000,2,FALSE),0)</f>
        <v>0.104</v>
      </c>
      <c r="E1785" s="14">
        <f t="shared" ca="1" si="529"/>
        <v>1.0003926999999999</v>
      </c>
      <c r="F1785" s="14">
        <f ca="1">(TRUNC(PRODUCT($E$12:$E1784),16))</f>
        <v>1.47252005784305</v>
      </c>
      <c r="G1785" s="14">
        <f t="shared" ca="1" si="530"/>
        <v>1.4115977834695399</v>
      </c>
      <c r="H1785" s="14">
        <f t="shared" ca="1" si="531"/>
        <v>1.0431583799999999</v>
      </c>
      <c r="I1785" s="13">
        <f t="shared" si="544"/>
        <v>2.1000000000000001E-2</v>
      </c>
      <c r="J1785" s="33">
        <f t="shared" si="532"/>
        <v>45383</v>
      </c>
      <c r="K1785" s="2">
        <f t="shared" si="533"/>
        <v>107</v>
      </c>
      <c r="L1785" s="17">
        <f t="shared" si="534"/>
        <v>107</v>
      </c>
      <c r="M1785" s="12">
        <f t="shared" si="535"/>
        <v>1.0088633810000001</v>
      </c>
      <c r="N1785" s="12">
        <f t="shared" ca="1" si="536"/>
        <v>1.0524042899999999</v>
      </c>
      <c r="O1785" s="17">
        <f t="shared" si="537"/>
        <v>0</v>
      </c>
      <c r="P1785" s="14">
        <f t="shared" ca="1" si="538"/>
        <v>52.404289990000002</v>
      </c>
      <c r="Q1785" s="21">
        <f t="shared" si="542"/>
        <v>0</v>
      </c>
      <c r="R1785" s="14">
        <f t="shared" si="539"/>
        <v>0</v>
      </c>
      <c r="S1785" s="4" t="str">
        <f t="shared" si="540"/>
        <v>A+J=</v>
      </c>
      <c r="T1785" s="33">
        <f t="shared" si="541"/>
        <v>45565</v>
      </c>
      <c r="U1785" s="10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</row>
    <row r="1786" spans="1:148" x14ac:dyDescent="0.15">
      <c r="A1786" s="41">
        <f t="shared" si="543"/>
        <v>45535</v>
      </c>
      <c r="B1786" s="15">
        <f t="shared" ca="1" si="527"/>
        <v>1052.9044009899999</v>
      </c>
      <c r="C1786" s="14">
        <f t="shared" si="528"/>
        <v>1000</v>
      </c>
      <c r="D1786" s="13">
        <f ca="1">IF(A1786&lt;$B$1,VLOOKUP(A1786,[1]DI!$A$4:$B$15000,2,FALSE),0)</f>
        <v>0</v>
      </c>
      <c r="E1786" s="14">
        <f t="shared" ca="1" si="529"/>
        <v>1</v>
      </c>
      <c r="F1786" s="14">
        <f ca="1">(TRUNC(PRODUCT($E$12:$E1785),16))</f>
        <v>1.47309831646976</v>
      </c>
      <c r="G1786" s="14">
        <f t="shared" ca="1" si="530"/>
        <v>1.4115977834695399</v>
      </c>
      <c r="H1786" s="14">
        <f t="shared" ca="1" si="531"/>
        <v>1.0435680300000001</v>
      </c>
      <c r="I1786" s="13">
        <f t="shared" si="544"/>
        <v>2.1000000000000001E-2</v>
      </c>
      <c r="J1786" s="33">
        <f t="shared" si="532"/>
        <v>45383</v>
      </c>
      <c r="K1786" s="2">
        <f t="shared" si="533"/>
        <v>107</v>
      </c>
      <c r="L1786" s="17">
        <f t="shared" si="534"/>
        <v>108</v>
      </c>
      <c r="M1786" s="12">
        <f t="shared" si="535"/>
        <v>1.008946586</v>
      </c>
      <c r="N1786" s="12">
        <f t="shared" ca="1" si="536"/>
        <v>1.0529044009999999</v>
      </c>
      <c r="O1786" s="17">
        <f t="shared" si="537"/>
        <v>0</v>
      </c>
      <c r="P1786" s="14">
        <f t="shared" ca="1" si="538"/>
        <v>52.904400989999999</v>
      </c>
      <c r="Q1786" s="21">
        <f t="shared" si="542"/>
        <v>0</v>
      </c>
      <c r="R1786" s="14">
        <f t="shared" si="539"/>
        <v>0</v>
      </c>
      <c r="S1786" s="4" t="str">
        <f t="shared" si="540"/>
        <v>A+J=</v>
      </c>
      <c r="T1786" s="33">
        <f t="shared" si="541"/>
        <v>45565</v>
      </c>
      <c r="U1786" s="10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</row>
    <row r="1787" spans="1:148" x14ac:dyDescent="0.15">
      <c r="A1787" s="41">
        <f t="shared" si="543"/>
        <v>45536</v>
      </c>
      <c r="B1787" s="15">
        <f t="shared" ca="1" si="527"/>
        <v>1052.9044009899999</v>
      </c>
      <c r="C1787" s="14">
        <f t="shared" si="528"/>
        <v>1000</v>
      </c>
      <c r="D1787" s="13">
        <f ca="1">IF(A1787&lt;$B$1,VLOOKUP(A1787,[1]DI!$A$4:$B$15000,2,FALSE),0)</f>
        <v>0</v>
      </c>
      <c r="E1787" s="14">
        <f t="shared" ca="1" si="529"/>
        <v>1</v>
      </c>
      <c r="F1787" s="14">
        <f ca="1">(TRUNC(PRODUCT($E$12:$E1786),16))</f>
        <v>1.47309831646976</v>
      </c>
      <c r="G1787" s="14">
        <f t="shared" ca="1" si="530"/>
        <v>1.4115977834695399</v>
      </c>
      <c r="H1787" s="14">
        <f t="shared" ca="1" si="531"/>
        <v>1.0435680300000001</v>
      </c>
      <c r="I1787" s="13">
        <f t="shared" si="544"/>
        <v>2.1000000000000001E-2</v>
      </c>
      <c r="J1787" s="33">
        <f t="shared" si="532"/>
        <v>45383</v>
      </c>
      <c r="K1787" s="2">
        <f t="shared" si="533"/>
        <v>107</v>
      </c>
      <c r="L1787" s="17">
        <f t="shared" si="534"/>
        <v>108</v>
      </c>
      <c r="M1787" s="12">
        <f t="shared" si="535"/>
        <v>1.008946586</v>
      </c>
      <c r="N1787" s="12">
        <f t="shared" ca="1" si="536"/>
        <v>1.0529044009999999</v>
      </c>
      <c r="O1787" s="17">
        <f t="shared" si="537"/>
        <v>0</v>
      </c>
      <c r="P1787" s="14">
        <f t="shared" ca="1" si="538"/>
        <v>52.904400989999999</v>
      </c>
      <c r="Q1787" s="21">
        <f t="shared" si="542"/>
        <v>0</v>
      </c>
      <c r="R1787" s="14">
        <f t="shared" si="539"/>
        <v>0</v>
      </c>
      <c r="S1787" s="4" t="str">
        <f t="shared" si="540"/>
        <v>A+J=</v>
      </c>
      <c r="T1787" s="33">
        <f t="shared" si="541"/>
        <v>45565</v>
      </c>
      <c r="U1787" s="10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</row>
    <row r="1788" spans="1:148" x14ac:dyDescent="0.15">
      <c r="A1788" s="41">
        <f t="shared" si="543"/>
        <v>45537</v>
      </c>
      <c r="B1788" s="15">
        <f t="shared" ca="1" si="527"/>
        <v>1052.9044009899999</v>
      </c>
      <c r="C1788" s="14">
        <f t="shared" si="528"/>
        <v>1000</v>
      </c>
      <c r="D1788" s="13">
        <f ca="1">IF(A1788&lt;$B$1,VLOOKUP(A1788,[1]DI!$A$4:$B$15000,2,FALSE),0)</f>
        <v>0.104</v>
      </c>
      <c r="E1788" s="14">
        <f t="shared" ca="1" si="529"/>
        <v>1.0003926999999999</v>
      </c>
      <c r="F1788" s="14">
        <f ca="1">(TRUNC(PRODUCT($E$12:$E1787),16))</f>
        <v>1.47309831646976</v>
      </c>
      <c r="G1788" s="14">
        <f t="shared" ca="1" si="530"/>
        <v>1.4115977834695399</v>
      </c>
      <c r="H1788" s="14">
        <f t="shared" ca="1" si="531"/>
        <v>1.0435680300000001</v>
      </c>
      <c r="I1788" s="13">
        <f t="shared" si="544"/>
        <v>2.1000000000000001E-2</v>
      </c>
      <c r="J1788" s="33">
        <f t="shared" si="532"/>
        <v>45383</v>
      </c>
      <c r="K1788" s="2">
        <f t="shared" si="533"/>
        <v>108</v>
      </c>
      <c r="L1788" s="17">
        <f t="shared" si="534"/>
        <v>108</v>
      </c>
      <c r="M1788" s="12">
        <f t="shared" si="535"/>
        <v>1.008946586</v>
      </c>
      <c r="N1788" s="12">
        <f t="shared" ca="1" si="536"/>
        <v>1.0529044009999999</v>
      </c>
      <c r="O1788" s="17">
        <f t="shared" si="537"/>
        <v>0</v>
      </c>
      <c r="P1788" s="14">
        <f t="shared" ca="1" si="538"/>
        <v>52.904400989999999</v>
      </c>
      <c r="Q1788" s="21">
        <f t="shared" si="542"/>
        <v>0</v>
      </c>
      <c r="R1788" s="14">
        <f t="shared" si="539"/>
        <v>0</v>
      </c>
      <c r="S1788" s="4" t="str">
        <f t="shared" si="540"/>
        <v>A+J=</v>
      </c>
      <c r="T1788" s="33">
        <f t="shared" si="541"/>
        <v>45565</v>
      </c>
      <c r="U1788" s="10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</row>
    <row r="1789" spans="1:148" x14ac:dyDescent="0.15">
      <c r="A1789" s="41">
        <f t="shared" si="543"/>
        <v>45538</v>
      </c>
      <c r="B1789" s="15">
        <f t="shared" ca="1" si="527"/>
        <v>1053.404749</v>
      </c>
      <c r="C1789" s="14">
        <f t="shared" si="528"/>
        <v>1000</v>
      </c>
      <c r="D1789" s="13">
        <f ca="1">IF(A1789&lt;$B$1,VLOOKUP(A1789,[1]DI!$A$4:$B$15000,2,FALSE),0)</f>
        <v>0.104</v>
      </c>
      <c r="E1789" s="14">
        <f t="shared" ca="1" si="529"/>
        <v>1.0003926999999999</v>
      </c>
      <c r="F1789" s="14">
        <f ca="1">(TRUNC(PRODUCT($E$12:$E1788),16))</f>
        <v>1.4736768021786399</v>
      </c>
      <c r="G1789" s="14">
        <f t="shared" ca="1" si="530"/>
        <v>1.4115977834695399</v>
      </c>
      <c r="H1789" s="14">
        <f t="shared" ca="1" si="531"/>
        <v>1.0439778399999999</v>
      </c>
      <c r="I1789" s="13">
        <f t="shared" si="544"/>
        <v>2.1000000000000001E-2</v>
      </c>
      <c r="J1789" s="33">
        <f t="shared" si="532"/>
        <v>45383</v>
      </c>
      <c r="K1789" s="2">
        <f t="shared" si="533"/>
        <v>109</v>
      </c>
      <c r="L1789" s="17">
        <f t="shared" si="534"/>
        <v>109</v>
      </c>
      <c r="M1789" s="12">
        <f t="shared" si="535"/>
        <v>1.009029798</v>
      </c>
      <c r="N1789" s="12">
        <f t="shared" ca="1" si="536"/>
        <v>1.053404749</v>
      </c>
      <c r="O1789" s="17">
        <f t="shared" si="537"/>
        <v>0</v>
      </c>
      <c r="P1789" s="14">
        <f t="shared" ca="1" si="538"/>
        <v>53.404749000000002</v>
      </c>
      <c r="Q1789" s="21">
        <f t="shared" si="542"/>
        <v>0</v>
      </c>
      <c r="R1789" s="14">
        <f t="shared" si="539"/>
        <v>0</v>
      </c>
      <c r="S1789" s="4" t="str">
        <f t="shared" si="540"/>
        <v>A+J=</v>
      </c>
      <c r="T1789" s="33">
        <f t="shared" si="541"/>
        <v>45565</v>
      </c>
      <c r="U1789" s="10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</row>
    <row r="1790" spans="1:148" x14ac:dyDescent="0.15">
      <c r="A1790" s="41">
        <f t="shared" si="543"/>
        <v>45539</v>
      </c>
      <c r="B1790" s="15">
        <f t="shared" ca="1" si="527"/>
        <v>1053.9053329999999</v>
      </c>
      <c r="C1790" s="14">
        <f t="shared" si="528"/>
        <v>1000</v>
      </c>
      <c r="D1790" s="13">
        <f ca="1">IF(A1790&lt;$B$1,VLOOKUP(A1790,[1]DI!$A$4:$B$15000,2,FALSE),0)</f>
        <v>0.104</v>
      </c>
      <c r="E1790" s="14">
        <f t="shared" ca="1" si="529"/>
        <v>1.0003926999999999</v>
      </c>
      <c r="F1790" s="14">
        <f ca="1">(TRUNC(PRODUCT($E$12:$E1789),16))</f>
        <v>1.4742555150588501</v>
      </c>
      <c r="G1790" s="14">
        <f t="shared" ca="1" si="530"/>
        <v>1.4115977834695399</v>
      </c>
      <c r="H1790" s="14">
        <f t="shared" ca="1" si="531"/>
        <v>1.0443878099999999</v>
      </c>
      <c r="I1790" s="13">
        <f t="shared" si="544"/>
        <v>2.1000000000000001E-2</v>
      </c>
      <c r="J1790" s="33">
        <f t="shared" si="532"/>
        <v>45383</v>
      </c>
      <c r="K1790" s="2">
        <f t="shared" si="533"/>
        <v>110</v>
      </c>
      <c r="L1790" s="17">
        <f t="shared" si="534"/>
        <v>110</v>
      </c>
      <c r="M1790" s="12">
        <f t="shared" si="535"/>
        <v>1.0091130159999999</v>
      </c>
      <c r="N1790" s="12">
        <f t="shared" ca="1" si="536"/>
        <v>1.0539053330000001</v>
      </c>
      <c r="O1790" s="17">
        <f t="shared" si="537"/>
        <v>0</v>
      </c>
      <c r="P1790" s="14">
        <f t="shared" ca="1" si="538"/>
        <v>53.905332999999999</v>
      </c>
      <c r="Q1790" s="21">
        <f t="shared" si="542"/>
        <v>0</v>
      </c>
      <c r="R1790" s="14">
        <f t="shared" si="539"/>
        <v>0</v>
      </c>
      <c r="S1790" s="4" t="str">
        <f t="shared" si="540"/>
        <v>A+J=</v>
      </c>
      <c r="T1790" s="33">
        <f t="shared" si="541"/>
        <v>45565</v>
      </c>
      <c r="U1790" s="10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</row>
    <row r="1791" spans="1:148" x14ac:dyDescent="0.15">
      <c r="A1791" s="41">
        <f t="shared" si="543"/>
        <v>45540</v>
      </c>
      <c r="B1791" s="15">
        <f t="shared" ca="1" si="527"/>
        <v>1054.40615499</v>
      </c>
      <c r="C1791" s="14">
        <f t="shared" si="528"/>
        <v>1000</v>
      </c>
      <c r="D1791" s="13">
        <f ca="1">IF(A1791&lt;$B$1,VLOOKUP(A1791,[1]DI!$A$4:$B$15000,2,FALSE),0)</f>
        <v>0.104</v>
      </c>
      <c r="E1791" s="14">
        <f t="shared" ca="1" si="529"/>
        <v>1.0003926999999999</v>
      </c>
      <c r="F1791" s="14">
        <f ca="1">(TRUNC(PRODUCT($E$12:$E1790),16))</f>
        <v>1.47483445519962</v>
      </c>
      <c r="G1791" s="14">
        <f t="shared" ca="1" si="530"/>
        <v>1.4115977834695399</v>
      </c>
      <c r="H1791" s="14">
        <f t="shared" ca="1" si="531"/>
        <v>1.04479794</v>
      </c>
      <c r="I1791" s="13">
        <f t="shared" si="544"/>
        <v>2.1000000000000001E-2</v>
      </c>
      <c r="J1791" s="33">
        <f t="shared" si="532"/>
        <v>45383</v>
      </c>
      <c r="K1791" s="2">
        <f t="shared" si="533"/>
        <v>111</v>
      </c>
      <c r="L1791" s="17">
        <f t="shared" si="534"/>
        <v>111</v>
      </c>
      <c r="M1791" s="12">
        <f t="shared" si="535"/>
        <v>1.009196242</v>
      </c>
      <c r="N1791" s="12">
        <f t="shared" ca="1" si="536"/>
        <v>1.0544061549999999</v>
      </c>
      <c r="O1791" s="17">
        <f t="shared" si="537"/>
        <v>0</v>
      </c>
      <c r="P1791" s="14">
        <f t="shared" ca="1" si="538"/>
        <v>54.406154989999997</v>
      </c>
      <c r="Q1791" s="21">
        <f t="shared" si="542"/>
        <v>0</v>
      </c>
      <c r="R1791" s="14">
        <f t="shared" si="539"/>
        <v>0</v>
      </c>
      <c r="S1791" s="4" t="str">
        <f t="shared" si="540"/>
        <v>A+J=</v>
      </c>
      <c r="T1791" s="33">
        <f t="shared" si="541"/>
        <v>45565</v>
      </c>
      <c r="U1791" s="10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</row>
    <row r="1792" spans="1:148" x14ac:dyDescent="0.15">
      <c r="A1792" s="41">
        <f t="shared" si="543"/>
        <v>45541</v>
      </c>
      <c r="B1792" s="15">
        <f t="shared" ca="1" si="527"/>
        <v>1054.9072129900001</v>
      </c>
      <c r="C1792" s="14">
        <f t="shared" si="528"/>
        <v>1000</v>
      </c>
      <c r="D1792" s="13">
        <f ca="1">IF(A1792&lt;$B$1,VLOOKUP(A1792,[1]DI!$A$4:$B$15000,2,FALSE),0)</f>
        <v>0.104</v>
      </c>
      <c r="E1792" s="14">
        <f t="shared" ca="1" si="529"/>
        <v>1.0003926999999999</v>
      </c>
      <c r="F1792" s="14">
        <f ca="1">(TRUNC(PRODUCT($E$12:$E1791),16))</f>
        <v>1.47541362269017</v>
      </c>
      <c r="G1792" s="14">
        <f t="shared" ca="1" si="530"/>
        <v>1.4115977834695399</v>
      </c>
      <c r="H1792" s="14">
        <f t="shared" ca="1" si="531"/>
        <v>1.0452082300000001</v>
      </c>
      <c r="I1792" s="13">
        <f t="shared" si="544"/>
        <v>2.1000000000000001E-2</v>
      </c>
      <c r="J1792" s="33">
        <f t="shared" si="532"/>
        <v>45383</v>
      </c>
      <c r="K1792" s="2">
        <f t="shared" si="533"/>
        <v>112</v>
      </c>
      <c r="L1792" s="17">
        <f t="shared" si="534"/>
        <v>112</v>
      </c>
      <c r="M1792" s="12">
        <f t="shared" si="535"/>
        <v>1.009279474</v>
      </c>
      <c r="N1792" s="12">
        <f t="shared" ca="1" si="536"/>
        <v>1.0549072129999999</v>
      </c>
      <c r="O1792" s="17">
        <f t="shared" si="537"/>
        <v>0</v>
      </c>
      <c r="P1792" s="14">
        <f t="shared" ca="1" si="538"/>
        <v>54.907212989999998</v>
      </c>
      <c r="Q1792" s="21">
        <f t="shared" si="542"/>
        <v>0</v>
      </c>
      <c r="R1792" s="14">
        <f t="shared" si="539"/>
        <v>0</v>
      </c>
      <c r="S1792" s="4" t="str">
        <f t="shared" si="540"/>
        <v>A+J=</v>
      </c>
      <c r="T1792" s="33">
        <f t="shared" si="541"/>
        <v>45565</v>
      </c>
      <c r="U1792" s="10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</row>
    <row r="1793" spans="1:148" x14ac:dyDescent="0.15">
      <c r="A1793" s="41">
        <f t="shared" si="543"/>
        <v>45542</v>
      </c>
      <c r="B1793" s="15">
        <f t="shared" ca="1" si="527"/>
        <v>1055.408508</v>
      </c>
      <c r="C1793" s="14">
        <f t="shared" si="528"/>
        <v>1000</v>
      </c>
      <c r="D1793" s="13">
        <f ca="1">IF(A1793&lt;$B$1,VLOOKUP(A1793,[1]DI!$A$4:$B$15000,2,FALSE),0)</f>
        <v>0</v>
      </c>
      <c r="E1793" s="14">
        <f t="shared" ca="1" si="529"/>
        <v>1</v>
      </c>
      <c r="F1793" s="14">
        <f ca="1">(TRUNC(PRODUCT($E$12:$E1792),16))</f>
        <v>1.4759930176198</v>
      </c>
      <c r="G1793" s="14">
        <f t="shared" ca="1" si="530"/>
        <v>1.4115977834695399</v>
      </c>
      <c r="H1793" s="14">
        <f t="shared" ca="1" si="531"/>
        <v>1.04561868</v>
      </c>
      <c r="I1793" s="13">
        <f t="shared" si="544"/>
        <v>2.1000000000000001E-2</v>
      </c>
      <c r="J1793" s="33">
        <f t="shared" si="532"/>
        <v>45383</v>
      </c>
      <c r="K1793" s="2">
        <f t="shared" si="533"/>
        <v>112</v>
      </c>
      <c r="L1793" s="17">
        <f t="shared" si="534"/>
        <v>113</v>
      </c>
      <c r="M1793" s="12">
        <f t="shared" si="535"/>
        <v>1.009362713</v>
      </c>
      <c r="N1793" s="12">
        <f t="shared" ca="1" si="536"/>
        <v>1.055408508</v>
      </c>
      <c r="O1793" s="17">
        <f t="shared" si="537"/>
        <v>0</v>
      </c>
      <c r="P1793" s="14">
        <f t="shared" ca="1" si="538"/>
        <v>55.408507999999998</v>
      </c>
      <c r="Q1793" s="21">
        <f t="shared" si="542"/>
        <v>0</v>
      </c>
      <c r="R1793" s="14">
        <f t="shared" si="539"/>
        <v>0</v>
      </c>
      <c r="S1793" s="4" t="str">
        <f t="shared" si="540"/>
        <v>A+J=</v>
      </c>
      <c r="T1793" s="33">
        <f t="shared" si="541"/>
        <v>45565</v>
      </c>
      <c r="U1793" s="10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</row>
    <row r="1794" spans="1:148" x14ac:dyDescent="0.15">
      <c r="A1794" s="41">
        <f t="shared" si="543"/>
        <v>45543</v>
      </c>
      <c r="B1794" s="15">
        <f t="shared" ca="1" si="527"/>
        <v>1055.408508</v>
      </c>
      <c r="C1794" s="14">
        <f t="shared" si="528"/>
        <v>1000</v>
      </c>
      <c r="D1794" s="13">
        <f ca="1">IF(A1794&lt;$B$1,VLOOKUP(A1794,[1]DI!$A$4:$B$15000,2,FALSE),0)</f>
        <v>0</v>
      </c>
      <c r="E1794" s="14">
        <f t="shared" ca="1" si="529"/>
        <v>1</v>
      </c>
      <c r="F1794" s="14">
        <f ca="1">(TRUNC(PRODUCT($E$12:$E1793),16))</f>
        <v>1.4759930176198</v>
      </c>
      <c r="G1794" s="14">
        <f t="shared" ca="1" si="530"/>
        <v>1.4115977834695399</v>
      </c>
      <c r="H1794" s="14">
        <f t="shared" ca="1" si="531"/>
        <v>1.04561868</v>
      </c>
      <c r="I1794" s="13">
        <f t="shared" si="544"/>
        <v>2.1000000000000001E-2</v>
      </c>
      <c r="J1794" s="33">
        <f t="shared" si="532"/>
        <v>45383</v>
      </c>
      <c r="K1794" s="2">
        <f t="shared" si="533"/>
        <v>112</v>
      </c>
      <c r="L1794" s="17">
        <f t="shared" si="534"/>
        <v>113</v>
      </c>
      <c r="M1794" s="12">
        <f t="shared" si="535"/>
        <v>1.009362713</v>
      </c>
      <c r="N1794" s="12">
        <f t="shared" ca="1" si="536"/>
        <v>1.055408508</v>
      </c>
      <c r="O1794" s="17">
        <f t="shared" si="537"/>
        <v>0</v>
      </c>
      <c r="P1794" s="14">
        <f t="shared" ca="1" si="538"/>
        <v>55.408507999999998</v>
      </c>
      <c r="Q1794" s="21">
        <f t="shared" si="542"/>
        <v>0</v>
      </c>
      <c r="R1794" s="14">
        <f t="shared" si="539"/>
        <v>0</v>
      </c>
      <c r="S1794" s="4" t="str">
        <f t="shared" si="540"/>
        <v>A+J=</v>
      </c>
      <c r="T1794" s="33">
        <f t="shared" si="541"/>
        <v>45565</v>
      </c>
      <c r="U1794" s="10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</row>
    <row r="1795" spans="1:148" x14ac:dyDescent="0.15">
      <c r="A1795" s="41">
        <f t="shared" si="543"/>
        <v>45544</v>
      </c>
      <c r="B1795" s="15">
        <f t="shared" ref="B1795:B1858" ca="1" si="545">IF(A1795&lt;=TODAY(),C1795+P1795,IF(AND(A1795&gt;TODAY(),A1795&lt;=$B$1),IF(VLOOKUP(TODAY(),$A$10:$D$5000,4,FALSE)=0,"n.d",C1795+P1795),"n.d"))</f>
        <v>1055.408508</v>
      </c>
      <c r="C1795" s="14">
        <f t="shared" ref="C1795:C1858" si="546">(C1794-R1794)</f>
        <v>1000</v>
      </c>
      <c r="D1795" s="13">
        <f ca="1">IF(A1795&lt;$B$1,VLOOKUP(A1795,[1]DI!$A$4:$B$15000,2,FALSE),0)</f>
        <v>0.104</v>
      </c>
      <c r="E1795" s="14">
        <f t="shared" ref="E1795:E1858" ca="1" si="547">ROUND(((1+D1795)^(1/252)),8)</f>
        <v>1.0003926999999999</v>
      </c>
      <c r="F1795" s="14">
        <f ca="1">(TRUNC(PRODUCT($E$12:$E1794),16))</f>
        <v>1.4759930176198</v>
      </c>
      <c r="G1795" s="14">
        <f t="shared" ref="G1795:G1858" ca="1" si="548">IF(O1794&gt;0,F1794,G1794)</f>
        <v>1.4115977834695399</v>
      </c>
      <c r="H1795" s="14">
        <f t="shared" ref="H1795:H1858" ca="1" si="549">ROUND(F1795/G1795,8)</f>
        <v>1.04561868</v>
      </c>
      <c r="I1795" s="13">
        <f t="shared" si="544"/>
        <v>2.1000000000000001E-2</v>
      </c>
      <c r="J1795" s="33">
        <f t="shared" ref="J1795:J1858" si="550">IF(O1794&gt;0,VLOOKUP(O1794,W$12:AG$150,2),J1794)</f>
        <v>45383</v>
      </c>
      <c r="K1795" s="2">
        <f t="shared" ref="K1795:K1858" si="551">IF(A1795&gt;J1795,IF(NETWORKDAYS(J1795,A1795,$W$160:$W$544)-1=0,1,NETWORKDAYS(J1795,A1795,$W$160:$W$544)-1),0)</f>
        <v>113</v>
      </c>
      <c r="L1795" s="17">
        <f t="shared" ref="L1795:L1858" si="552">IF(AND(K1795=1,K1794=1),1,IF(K1795&gt;0,IF(K1795=K1794,K1795+1,K1795),0))</f>
        <v>113</v>
      </c>
      <c r="M1795" s="12">
        <f t="shared" ref="M1795:M1858" si="553">ROUND((I1795+1)^(L1795/252),9)</f>
        <v>1.009362713</v>
      </c>
      <c r="N1795" s="12">
        <f t="shared" ref="N1795:N1858" ca="1" si="554">ROUND(H1795*M1795,9)</f>
        <v>1.055408508</v>
      </c>
      <c r="O1795" s="17">
        <f t="shared" ref="O1795:O1858" si="555">IF(VLOOKUP(A1795,X$12:AE$150,8)=VLOOKUP(A1794,X$12:AE$150,8),0,VLOOKUP(A1795,X$12:AE$150,8))</f>
        <v>0</v>
      </c>
      <c r="P1795" s="14">
        <f t="shared" ref="P1795:P1858" ca="1" si="556">TRUNC(((N1795-1)*C1795),8)</f>
        <v>55.408507999999998</v>
      </c>
      <c r="Q1795" s="21">
        <f t="shared" si="542"/>
        <v>0</v>
      </c>
      <c r="R1795" s="14">
        <f t="shared" ref="R1795:R1858" si="557">IF(Q1795&gt;0,TRUNC(Q1795*C1795,8),0)</f>
        <v>0</v>
      </c>
      <c r="S1795" s="4" t="str">
        <f t="shared" ref="S1795:S1858" si="558">IF(O1794&gt;0,VLOOKUP(O1794,W$12:AG$150,10),S1794)</f>
        <v>A+J=</v>
      </c>
      <c r="T1795" s="33">
        <f t="shared" ref="T1795:T1858" si="559">IF(O1794&gt;0,VLOOKUP(O1794,W$12:AG$150,11),T1794)</f>
        <v>45565</v>
      </c>
      <c r="U1795" s="10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</row>
    <row r="1796" spans="1:148" x14ac:dyDescent="0.15">
      <c r="A1796" s="41">
        <f t="shared" si="543"/>
        <v>45545</v>
      </c>
      <c r="B1796" s="15">
        <f t="shared" ca="1" si="545"/>
        <v>1055.91005</v>
      </c>
      <c r="C1796" s="14">
        <f t="shared" si="546"/>
        <v>1000</v>
      </c>
      <c r="D1796" s="13">
        <f ca="1">IF(A1796&lt;$B$1,VLOOKUP(A1796,[1]DI!$A$4:$B$15000,2,FALSE),0)</f>
        <v>0.104</v>
      </c>
      <c r="E1796" s="14">
        <f t="shared" ca="1" si="547"/>
        <v>1.0003926999999999</v>
      </c>
      <c r="F1796" s="14">
        <f ca="1">(TRUNC(PRODUCT($E$12:$E1795),16))</f>
        <v>1.4765726400778201</v>
      </c>
      <c r="G1796" s="14">
        <f t="shared" ca="1" si="548"/>
        <v>1.4115977834695399</v>
      </c>
      <c r="H1796" s="14">
        <f t="shared" ca="1" si="549"/>
        <v>1.0460293000000001</v>
      </c>
      <c r="I1796" s="13">
        <f t="shared" si="544"/>
        <v>2.1000000000000001E-2</v>
      </c>
      <c r="J1796" s="33">
        <f t="shared" si="550"/>
        <v>45383</v>
      </c>
      <c r="K1796" s="2">
        <f t="shared" si="551"/>
        <v>114</v>
      </c>
      <c r="L1796" s="17">
        <f t="shared" si="552"/>
        <v>114</v>
      </c>
      <c r="M1796" s="12">
        <f t="shared" si="553"/>
        <v>1.009445959</v>
      </c>
      <c r="N1796" s="12">
        <f t="shared" ca="1" si="554"/>
        <v>1.05591005</v>
      </c>
      <c r="O1796" s="17">
        <f t="shared" si="555"/>
        <v>0</v>
      </c>
      <c r="P1796" s="14">
        <f t="shared" ca="1" si="556"/>
        <v>55.910049999999998</v>
      </c>
      <c r="Q1796" s="21">
        <f t="shared" si="542"/>
        <v>0</v>
      </c>
      <c r="R1796" s="14">
        <f t="shared" si="557"/>
        <v>0</v>
      </c>
      <c r="S1796" s="4" t="str">
        <f t="shared" si="558"/>
        <v>A+J=</v>
      </c>
      <c r="T1796" s="33">
        <f t="shared" si="559"/>
        <v>45565</v>
      </c>
      <c r="U1796" s="10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</row>
    <row r="1797" spans="1:148" x14ac:dyDescent="0.15">
      <c r="A1797" s="41">
        <f t="shared" si="543"/>
        <v>45546</v>
      </c>
      <c r="B1797" s="15">
        <f t="shared" ca="1" si="545"/>
        <v>1056.4118189999999</v>
      </c>
      <c r="C1797" s="14">
        <f t="shared" si="546"/>
        <v>1000</v>
      </c>
      <c r="D1797" s="13">
        <f ca="1">IF(A1797&lt;$B$1,VLOOKUP(A1797,[1]DI!$A$4:$B$15000,2,FALSE),0)</f>
        <v>0.104</v>
      </c>
      <c r="E1797" s="14">
        <f t="shared" ca="1" si="547"/>
        <v>1.0003926999999999</v>
      </c>
      <c r="F1797" s="14">
        <f ca="1">(TRUNC(PRODUCT($E$12:$E1796),16))</f>
        <v>1.47715249015358</v>
      </c>
      <c r="G1797" s="14">
        <f t="shared" ca="1" si="548"/>
        <v>1.4115977834695399</v>
      </c>
      <c r="H1797" s="14">
        <f t="shared" ca="1" si="549"/>
        <v>1.0464400700000001</v>
      </c>
      <c r="I1797" s="13">
        <f t="shared" si="544"/>
        <v>2.1000000000000001E-2</v>
      </c>
      <c r="J1797" s="33">
        <f t="shared" si="550"/>
        <v>45383</v>
      </c>
      <c r="K1797" s="2">
        <f t="shared" si="551"/>
        <v>115</v>
      </c>
      <c r="L1797" s="17">
        <f t="shared" si="552"/>
        <v>115</v>
      </c>
      <c r="M1797" s="12">
        <f t="shared" si="553"/>
        <v>1.0095292119999999</v>
      </c>
      <c r="N1797" s="12">
        <f t="shared" ca="1" si="554"/>
        <v>1.056411819</v>
      </c>
      <c r="O1797" s="17">
        <f t="shared" si="555"/>
        <v>0</v>
      </c>
      <c r="P1797" s="14">
        <f t="shared" ca="1" si="556"/>
        <v>56.411819000000001</v>
      </c>
      <c r="Q1797" s="21">
        <f t="shared" si="542"/>
        <v>0</v>
      </c>
      <c r="R1797" s="14">
        <f t="shared" si="557"/>
        <v>0</v>
      </c>
      <c r="S1797" s="4" t="str">
        <f t="shared" si="558"/>
        <v>A+J=</v>
      </c>
      <c r="T1797" s="33">
        <f t="shared" si="559"/>
        <v>45565</v>
      </c>
      <c r="U1797" s="10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</row>
    <row r="1798" spans="1:148" x14ac:dyDescent="0.15">
      <c r="A1798" s="41">
        <f t="shared" si="543"/>
        <v>45547</v>
      </c>
      <c r="B1798" s="15">
        <f t="shared" ca="1" si="545"/>
        <v>1056.9138359999999</v>
      </c>
      <c r="C1798" s="14">
        <f t="shared" si="546"/>
        <v>1000</v>
      </c>
      <c r="D1798" s="13">
        <f ca="1">IF(A1798&lt;$B$1,VLOOKUP(A1798,[1]DI!$A$4:$B$15000,2,FALSE),0)</f>
        <v>0.104</v>
      </c>
      <c r="E1798" s="14">
        <f t="shared" ca="1" si="547"/>
        <v>1.0003926999999999</v>
      </c>
      <c r="F1798" s="14">
        <f ca="1">(TRUNC(PRODUCT($E$12:$E1797),16))</f>
        <v>1.4777325679364699</v>
      </c>
      <c r="G1798" s="14">
        <f t="shared" ca="1" si="548"/>
        <v>1.4115977834695399</v>
      </c>
      <c r="H1798" s="14">
        <f t="shared" ca="1" si="549"/>
        <v>1.0468510099999999</v>
      </c>
      <c r="I1798" s="13">
        <f t="shared" si="544"/>
        <v>2.1000000000000001E-2</v>
      </c>
      <c r="J1798" s="33">
        <f t="shared" si="550"/>
        <v>45383</v>
      </c>
      <c r="K1798" s="2">
        <f t="shared" si="551"/>
        <v>116</v>
      </c>
      <c r="L1798" s="17">
        <f t="shared" si="552"/>
        <v>116</v>
      </c>
      <c r="M1798" s="12">
        <f t="shared" si="553"/>
        <v>1.0096124719999999</v>
      </c>
      <c r="N1798" s="12">
        <f t="shared" ca="1" si="554"/>
        <v>1.0569138360000001</v>
      </c>
      <c r="O1798" s="17">
        <f t="shared" si="555"/>
        <v>0</v>
      </c>
      <c r="P1798" s="14">
        <f t="shared" ca="1" si="556"/>
        <v>56.913836000000003</v>
      </c>
      <c r="Q1798" s="21">
        <f t="shared" si="542"/>
        <v>0</v>
      </c>
      <c r="R1798" s="14">
        <f t="shared" si="557"/>
        <v>0</v>
      </c>
      <c r="S1798" s="4" t="str">
        <f t="shared" si="558"/>
        <v>A+J=</v>
      </c>
      <c r="T1798" s="33">
        <f t="shared" si="559"/>
        <v>45565</v>
      </c>
      <c r="U1798" s="10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</row>
    <row r="1799" spans="1:148" x14ac:dyDescent="0.15">
      <c r="A1799" s="41">
        <f t="shared" si="543"/>
        <v>45548</v>
      </c>
      <c r="B1799" s="15">
        <f t="shared" ca="1" si="545"/>
        <v>1057.4160889899999</v>
      </c>
      <c r="C1799" s="14">
        <f t="shared" si="546"/>
        <v>1000</v>
      </c>
      <c r="D1799" s="13">
        <f ca="1">IF(A1799&lt;$B$1,VLOOKUP(A1799,[1]DI!$A$4:$B$15000,2,FALSE),0)</f>
        <v>0.104</v>
      </c>
      <c r="E1799" s="14">
        <f t="shared" ca="1" si="547"/>
        <v>1.0003926999999999</v>
      </c>
      <c r="F1799" s="14">
        <f ca="1">(TRUNC(PRODUCT($E$12:$E1798),16))</f>
        <v>1.4783128735158899</v>
      </c>
      <c r="G1799" s="14">
        <f t="shared" ca="1" si="548"/>
        <v>1.4115977834695399</v>
      </c>
      <c r="H1799" s="14">
        <f t="shared" ca="1" si="549"/>
        <v>1.0472621099999999</v>
      </c>
      <c r="I1799" s="13">
        <f t="shared" si="544"/>
        <v>2.1000000000000001E-2</v>
      </c>
      <c r="J1799" s="33">
        <f t="shared" si="550"/>
        <v>45383</v>
      </c>
      <c r="K1799" s="2">
        <f t="shared" si="551"/>
        <v>117</v>
      </c>
      <c r="L1799" s="17">
        <f t="shared" si="552"/>
        <v>117</v>
      </c>
      <c r="M1799" s="12">
        <f t="shared" si="553"/>
        <v>1.009695738</v>
      </c>
      <c r="N1799" s="12">
        <f t="shared" ca="1" si="554"/>
        <v>1.0574160889999999</v>
      </c>
      <c r="O1799" s="17">
        <f t="shared" si="555"/>
        <v>0</v>
      </c>
      <c r="P1799" s="14">
        <f t="shared" ca="1" si="556"/>
        <v>57.416088989999999</v>
      </c>
      <c r="Q1799" s="21">
        <f t="shared" si="542"/>
        <v>0</v>
      </c>
      <c r="R1799" s="14">
        <f t="shared" si="557"/>
        <v>0</v>
      </c>
      <c r="S1799" s="4" t="str">
        <f t="shared" si="558"/>
        <v>A+J=</v>
      </c>
      <c r="T1799" s="33">
        <f t="shared" si="559"/>
        <v>45565</v>
      </c>
      <c r="U1799" s="10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</row>
    <row r="1800" spans="1:148" x14ac:dyDescent="0.15">
      <c r="A1800" s="41">
        <f t="shared" si="543"/>
        <v>45549</v>
      </c>
      <c r="B1800" s="15">
        <f t="shared" ca="1" si="545"/>
        <v>1057.9185799899999</v>
      </c>
      <c r="C1800" s="14">
        <f t="shared" si="546"/>
        <v>1000</v>
      </c>
      <c r="D1800" s="13">
        <f ca="1">IF(A1800&lt;$B$1,VLOOKUP(A1800,[1]DI!$A$4:$B$15000,2,FALSE),0)</f>
        <v>0</v>
      </c>
      <c r="E1800" s="14">
        <f t="shared" ca="1" si="547"/>
        <v>1</v>
      </c>
      <c r="F1800" s="14">
        <f ca="1">(TRUNC(PRODUCT($E$12:$E1799),16))</f>
        <v>1.47889340698132</v>
      </c>
      <c r="G1800" s="14">
        <f t="shared" ca="1" si="548"/>
        <v>1.4115977834695399</v>
      </c>
      <c r="H1800" s="14">
        <f t="shared" ca="1" si="549"/>
        <v>1.04767337</v>
      </c>
      <c r="I1800" s="13">
        <f t="shared" si="544"/>
        <v>2.1000000000000001E-2</v>
      </c>
      <c r="J1800" s="33">
        <f t="shared" si="550"/>
        <v>45383</v>
      </c>
      <c r="K1800" s="2">
        <f t="shared" si="551"/>
        <v>117</v>
      </c>
      <c r="L1800" s="17">
        <f t="shared" si="552"/>
        <v>118</v>
      </c>
      <c r="M1800" s="12">
        <f t="shared" si="553"/>
        <v>1.0097790120000001</v>
      </c>
      <c r="N1800" s="12">
        <f t="shared" ca="1" si="554"/>
        <v>1.0579185799999999</v>
      </c>
      <c r="O1800" s="17">
        <f t="shared" si="555"/>
        <v>0</v>
      </c>
      <c r="P1800" s="14">
        <f t="shared" ca="1" si="556"/>
        <v>57.918579989999998</v>
      </c>
      <c r="Q1800" s="21">
        <f t="shared" si="542"/>
        <v>0</v>
      </c>
      <c r="R1800" s="14">
        <f t="shared" si="557"/>
        <v>0</v>
      </c>
      <c r="S1800" s="4" t="str">
        <f t="shared" si="558"/>
        <v>A+J=</v>
      </c>
      <c r="T1800" s="33">
        <f t="shared" si="559"/>
        <v>45565</v>
      </c>
      <c r="U1800" s="10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</row>
    <row r="1801" spans="1:148" x14ac:dyDescent="0.15">
      <c r="A1801" s="41">
        <f t="shared" si="543"/>
        <v>45550</v>
      </c>
      <c r="B1801" s="15">
        <f t="shared" ca="1" si="545"/>
        <v>1057.9185799899999</v>
      </c>
      <c r="C1801" s="14">
        <f t="shared" si="546"/>
        <v>1000</v>
      </c>
      <c r="D1801" s="13">
        <f ca="1">IF(A1801&lt;$B$1,VLOOKUP(A1801,[1]DI!$A$4:$B$15000,2,FALSE),0)</f>
        <v>0</v>
      </c>
      <c r="E1801" s="14">
        <f t="shared" ca="1" si="547"/>
        <v>1</v>
      </c>
      <c r="F1801" s="14">
        <f ca="1">(TRUNC(PRODUCT($E$12:$E1800),16))</f>
        <v>1.47889340698132</v>
      </c>
      <c r="G1801" s="14">
        <f t="shared" ca="1" si="548"/>
        <v>1.4115977834695399</v>
      </c>
      <c r="H1801" s="14">
        <f t="shared" ca="1" si="549"/>
        <v>1.04767337</v>
      </c>
      <c r="I1801" s="13">
        <f t="shared" si="544"/>
        <v>2.1000000000000001E-2</v>
      </c>
      <c r="J1801" s="33">
        <f t="shared" si="550"/>
        <v>45383</v>
      </c>
      <c r="K1801" s="2">
        <f t="shared" si="551"/>
        <v>117</v>
      </c>
      <c r="L1801" s="17">
        <f t="shared" si="552"/>
        <v>118</v>
      </c>
      <c r="M1801" s="12">
        <f t="shared" si="553"/>
        <v>1.0097790120000001</v>
      </c>
      <c r="N1801" s="12">
        <f t="shared" ca="1" si="554"/>
        <v>1.0579185799999999</v>
      </c>
      <c r="O1801" s="17">
        <f t="shared" si="555"/>
        <v>0</v>
      </c>
      <c r="P1801" s="14">
        <f t="shared" ca="1" si="556"/>
        <v>57.918579989999998</v>
      </c>
      <c r="Q1801" s="21">
        <f t="shared" si="542"/>
        <v>0</v>
      </c>
      <c r="R1801" s="14">
        <f t="shared" si="557"/>
        <v>0</v>
      </c>
      <c r="S1801" s="4" t="str">
        <f t="shared" si="558"/>
        <v>A+J=</v>
      </c>
      <c r="T1801" s="33">
        <f t="shared" si="559"/>
        <v>45565</v>
      </c>
      <c r="U1801" s="10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</row>
    <row r="1802" spans="1:148" x14ac:dyDescent="0.15">
      <c r="A1802" s="41">
        <f t="shared" si="543"/>
        <v>45551</v>
      </c>
      <c r="B1802" s="15">
        <f t="shared" ca="1" si="545"/>
        <v>1057.9185799899999</v>
      </c>
      <c r="C1802" s="14">
        <f t="shared" si="546"/>
        <v>1000</v>
      </c>
      <c r="D1802" s="13">
        <f ca="1">IF(A1802&lt;$B$1,VLOOKUP(A1802,[1]DI!$A$4:$B$15000,2,FALSE),0)</f>
        <v>0.104</v>
      </c>
      <c r="E1802" s="14">
        <f t="shared" ca="1" si="547"/>
        <v>1.0003926999999999</v>
      </c>
      <c r="F1802" s="14">
        <f ca="1">(TRUNC(PRODUCT($E$12:$E1801),16))</f>
        <v>1.47889340698132</v>
      </c>
      <c r="G1802" s="14">
        <f t="shared" ca="1" si="548"/>
        <v>1.4115977834695399</v>
      </c>
      <c r="H1802" s="14">
        <f t="shared" ca="1" si="549"/>
        <v>1.04767337</v>
      </c>
      <c r="I1802" s="13">
        <f t="shared" si="544"/>
        <v>2.1000000000000001E-2</v>
      </c>
      <c r="J1802" s="33">
        <f t="shared" si="550"/>
        <v>45383</v>
      </c>
      <c r="K1802" s="2">
        <f t="shared" si="551"/>
        <v>118</v>
      </c>
      <c r="L1802" s="17">
        <f t="shared" si="552"/>
        <v>118</v>
      </c>
      <c r="M1802" s="12">
        <f t="shared" si="553"/>
        <v>1.0097790120000001</v>
      </c>
      <c r="N1802" s="12">
        <f t="shared" ca="1" si="554"/>
        <v>1.0579185799999999</v>
      </c>
      <c r="O1802" s="17">
        <f t="shared" si="555"/>
        <v>0</v>
      </c>
      <c r="P1802" s="14">
        <f t="shared" ca="1" si="556"/>
        <v>57.918579989999998</v>
      </c>
      <c r="Q1802" s="21">
        <f t="shared" si="542"/>
        <v>0</v>
      </c>
      <c r="R1802" s="14">
        <f t="shared" si="557"/>
        <v>0</v>
      </c>
      <c r="S1802" s="4" t="str">
        <f t="shared" si="558"/>
        <v>A+J=</v>
      </c>
      <c r="T1802" s="33">
        <f t="shared" si="559"/>
        <v>45565</v>
      </c>
      <c r="U1802" s="10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</row>
    <row r="1803" spans="1:148" x14ac:dyDescent="0.15">
      <c r="A1803" s="41">
        <f t="shared" si="543"/>
        <v>45552</v>
      </c>
      <c r="B1803" s="15">
        <f t="shared" ca="1" si="545"/>
        <v>1058.421308</v>
      </c>
      <c r="C1803" s="14">
        <f t="shared" si="546"/>
        <v>1000</v>
      </c>
      <c r="D1803" s="13">
        <f ca="1">IF(A1803&lt;$B$1,VLOOKUP(A1803,[1]DI!$A$4:$B$15000,2,FALSE),0)</f>
        <v>0.104</v>
      </c>
      <c r="E1803" s="14">
        <f t="shared" ca="1" si="547"/>
        <v>1.0003926999999999</v>
      </c>
      <c r="F1803" s="14">
        <f ca="1">(TRUNC(PRODUCT($E$12:$E1802),16))</f>
        <v>1.4794741684222401</v>
      </c>
      <c r="G1803" s="14">
        <f t="shared" ca="1" si="548"/>
        <v>1.4115977834695399</v>
      </c>
      <c r="H1803" s="14">
        <f t="shared" ca="1" si="549"/>
        <v>1.0480847900000001</v>
      </c>
      <c r="I1803" s="13">
        <f t="shared" si="544"/>
        <v>2.1000000000000001E-2</v>
      </c>
      <c r="J1803" s="33">
        <f t="shared" si="550"/>
        <v>45383</v>
      </c>
      <c r="K1803" s="2">
        <f t="shared" si="551"/>
        <v>119</v>
      </c>
      <c r="L1803" s="17">
        <f t="shared" si="552"/>
        <v>119</v>
      </c>
      <c r="M1803" s="12">
        <f t="shared" si="553"/>
        <v>1.009862292</v>
      </c>
      <c r="N1803" s="12">
        <f t="shared" ca="1" si="554"/>
        <v>1.058421308</v>
      </c>
      <c r="O1803" s="17">
        <f t="shared" si="555"/>
        <v>0</v>
      </c>
      <c r="P1803" s="14">
        <f t="shared" ca="1" si="556"/>
        <v>58.421308000000003</v>
      </c>
      <c r="Q1803" s="21">
        <f t="shared" si="542"/>
        <v>0</v>
      </c>
      <c r="R1803" s="14">
        <f t="shared" si="557"/>
        <v>0</v>
      </c>
      <c r="S1803" s="4" t="str">
        <f t="shared" si="558"/>
        <v>A+J=</v>
      </c>
      <c r="T1803" s="33">
        <f t="shared" si="559"/>
        <v>45565</v>
      </c>
      <c r="U1803" s="10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</row>
    <row r="1804" spans="1:148" x14ac:dyDescent="0.15">
      <c r="A1804" s="41">
        <f t="shared" si="543"/>
        <v>45553</v>
      </c>
      <c r="B1804" s="15">
        <f t="shared" ca="1" si="545"/>
        <v>1058.92427299</v>
      </c>
      <c r="C1804" s="14">
        <f t="shared" si="546"/>
        <v>1000</v>
      </c>
      <c r="D1804" s="13">
        <f ca="1">IF(A1804&lt;$B$1,VLOOKUP(A1804,[1]DI!$A$4:$B$15000,2,FALSE),0)</f>
        <v>0.104</v>
      </c>
      <c r="E1804" s="14">
        <f t="shared" ca="1" si="547"/>
        <v>1.0003926999999999</v>
      </c>
      <c r="F1804" s="14">
        <f ca="1">(TRUNC(PRODUCT($E$12:$E1803),16))</f>
        <v>1.48005515792818</v>
      </c>
      <c r="G1804" s="14">
        <f t="shared" ca="1" si="548"/>
        <v>1.4115977834695399</v>
      </c>
      <c r="H1804" s="14">
        <f t="shared" ca="1" si="549"/>
        <v>1.0484963700000001</v>
      </c>
      <c r="I1804" s="13">
        <f t="shared" si="544"/>
        <v>2.1000000000000001E-2</v>
      </c>
      <c r="J1804" s="33">
        <f t="shared" si="550"/>
        <v>45383</v>
      </c>
      <c r="K1804" s="2">
        <f t="shared" si="551"/>
        <v>120</v>
      </c>
      <c r="L1804" s="17">
        <f t="shared" si="552"/>
        <v>120</v>
      </c>
      <c r="M1804" s="12">
        <f t="shared" si="553"/>
        <v>1.009945579</v>
      </c>
      <c r="N1804" s="12">
        <f t="shared" ca="1" si="554"/>
        <v>1.0589242729999999</v>
      </c>
      <c r="O1804" s="17">
        <f t="shared" si="555"/>
        <v>0</v>
      </c>
      <c r="P1804" s="14">
        <f t="shared" ca="1" si="556"/>
        <v>58.924272989999999</v>
      </c>
      <c r="Q1804" s="21">
        <f t="shared" ref="Q1804:Q1867" si="560">IF($O1804&gt;0,VLOOKUP($O1804,$W$12:$AC$150,7),0)</f>
        <v>0</v>
      </c>
      <c r="R1804" s="14">
        <f t="shared" si="557"/>
        <v>0</v>
      </c>
      <c r="S1804" s="4" t="str">
        <f t="shared" si="558"/>
        <v>A+J=</v>
      </c>
      <c r="T1804" s="33">
        <f t="shared" si="559"/>
        <v>45565</v>
      </c>
      <c r="U1804" s="10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</row>
    <row r="1805" spans="1:148" x14ac:dyDescent="0.15">
      <c r="A1805" s="41">
        <f t="shared" ref="A1805:A1868" si="561">(A1804+1)</f>
        <v>45554</v>
      </c>
      <c r="B1805" s="15">
        <f t="shared" ca="1" si="545"/>
        <v>1059.4274859899999</v>
      </c>
      <c r="C1805" s="14">
        <f t="shared" si="546"/>
        <v>1000</v>
      </c>
      <c r="D1805" s="13">
        <f ca="1">IF(A1805&lt;$B$1,VLOOKUP(A1805,[1]DI!$A$4:$B$15000,2,FALSE),0)</f>
        <v>0.1065</v>
      </c>
      <c r="E1805" s="14">
        <f t="shared" ca="1" si="547"/>
        <v>1.00040168</v>
      </c>
      <c r="F1805" s="14">
        <f ca="1">(TRUNC(PRODUCT($E$12:$E1804),16))</f>
        <v>1.4806363755887</v>
      </c>
      <c r="G1805" s="14">
        <f t="shared" ca="1" si="548"/>
        <v>1.4115977834695399</v>
      </c>
      <c r="H1805" s="14">
        <f t="shared" ca="1" si="549"/>
        <v>1.0489081200000001</v>
      </c>
      <c r="I1805" s="13">
        <f t="shared" ref="I1805:I1868" si="562">I1804</f>
        <v>2.1000000000000001E-2</v>
      </c>
      <c r="J1805" s="33">
        <f t="shared" si="550"/>
        <v>45383</v>
      </c>
      <c r="K1805" s="2">
        <f t="shared" si="551"/>
        <v>121</v>
      </c>
      <c r="L1805" s="17">
        <f t="shared" si="552"/>
        <v>121</v>
      </c>
      <c r="M1805" s="12">
        <f t="shared" si="553"/>
        <v>1.010028873</v>
      </c>
      <c r="N1805" s="12">
        <f t="shared" ca="1" si="554"/>
        <v>1.0594274859999999</v>
      </c>
      <c r="O1805" s="17">
        <f t="shared" si="555"/>
        <v>0</v>
      </c>
      <c r="P1805" s="14">
        <f t="shared" ca="1" si="556"/>
        <v>59.427485990000001</v>
      </c>
      <c r="Q1805" s="21">
        <f t="shared" si="560"/>
        <v>0</v>
      </c>
      <c r="R1805" s="14">
        <f t="shared" si="557"/>
        <v>0</v>
      </c>
      <c r="S1805" s="4" t="str">
        <f t="shared" si="558"/>
        <v>A+J=</v>
      </c>
      <c r="T1805" s="33">
        <f t="shared" si="559"/>
        <v>45565</v>
      </c>
      <c r="U1805" s="10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</row>
    <row r="1806" spans="1:148" x14ac:dyDescent="0.15">
      <c r="A1806" s="41">
        <f t="shared" si="561"/>
        <v>45555</v>
      </c>
      <c r="B1806" s="15">
        <f t="shared" ca="1" si="545"/>
        <v>1059.9404420000001</v>
      </c>
      <c r="C1806" s="14">
        <f t="shared" si="546"/>
        <v>1000</v>
      </c>
      <c r="D1806" s="13">
        <f ca="1">IF(A1806&lt;$B$1,VLOOKUP(A1806,[1]DI!$A$4:$B$15000,2,FALSE),0)</f>
        <v>0.1065</v>
      </c>
      <c r="E1806" s="14">
        <f t="shared" ca="1" si="547"/>
        <v>1.00040168</v>
      </c>
      <c r="F1806" s="14">
        <f ca="1">(TRUNC(PRODUCT($E$12:$E1805),16))</f>
        <v>1.4812311176080499</v>
      </c>
      <c r="G1806" s="14">
        <f t="shared" ca="1" si="548"/>
        <v>1.4115977834695399</v>
      </c>
      <c r="H1806" s="14">
        <f t="shared" ca="1" si="549"/>
        <v>1.0493294399999999</v>
      </c>
      <c r="I1806" s="13">
        <f t="shared" si="562"/>
        <v>2.1000000000000001E-2</v>
      </c>
      <c r="J1806" s="33">
        <f t="shared" si="550"/>
        <v>45383</v>
      </c>
      <c r="K1806" s="2">
        <f t="shared" si="551"/>
        <v>122</v>
      </c>
      <c r="L1806" s="17">
        <f t="shared" si="552"/>
        <v>122</v>
      </c>
      <c r="M1806" s="12">
        <f t="shared" si="553"/>
        <v>1.0101121740000001</v>
      </c>
      <c r="N1806" s="12">
        <f t="shared" ca="1" si="554"/>
        <v>1.059940442</v>
      </c>
      <c r="O1806" s="17">
        <f t="shared" si="555"/>
        <v>0</v>
      </c>
      <c r="P1806" s="14">
        <f t="shared" ca="1" si="556"/>
        <v>59.940441999999997</v>
      </c>
      <c r="Q1806" s="21">
        <f t="shared" si="560"/>
        <v>0</v>
      </c>
      <c r="R1806" s="14">
        <f t="shared" si="557"/>
        <v>0</v>
      </c>
      <c r="S1806" s="4" t="str">
        <f t="shared" si="558"/>
        <v>A+J=</v>
      </c>
      <c r="T1806" s="33">
        <f t="shared" si="559"/>
        <v>45565</v>
      </c>
      <c r="U1806" s="10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</row>
    <row r="1807" spans="1:148" x14ac:dyDescent="0.15">
      <c r="A1807" s="41">
        <f t="shared" si="561"/>
        <v>45556</v>
      </c>
      <c r="B1807" s="15">
        <f t="shared" ca="1" si="545"/>
        <v>1060.453657</v>
      </c>
      <c r="C1807" s="14">
        <f t="shared" si="546"/>
        <v>1000</v>
      </c>
      <c r="D1807" s="13">
        <f ca="1">IF(A1807&lt;$B$1,VLOOKUP(A1807,[1]DI!$A$4:$B$15000,2,FALSE),0)</f>
        <v>0</v>
      </c>
      <c r="E1807" s="14">
        <f t="shared" ca="1" si="547"/>
        <v>1</v>
      </c>
      <c r="F1807" s="14">
        <f ca="1">(TRUNC(PRODUCT($E$12:$E1806),16))</f>
        <v>1.48182609852337</v>
      </c>
      <c r="G1807" s="14">
        <f t="shared" ca="1" si="548"/>
        <v>1.4115977834695399</v>
      </c>
      <c r="H1807" s="14">
        <f t="shared" ca="1" si="549"/>
        <v>1.04975094</v>
      </c>
      <c r="I1807" s="13">
        <f t="shared" si="562"/>
        <v>2.1000000000000001E-2</v>
      </c>
      <c r="J1807" s="33">
        <f t="shared" si="550"/>
        <v>45383</v>
      </c>
      <c r="K1807" s="2">
        <f t="shared" si="551"/>
        <v>122</v>
      </c>
      <c r="L1807" s="17">
        <f t="shared" si="552"/>
        <v>123</v>
      </c>
      <c r="M1807" s="12">
        <f t="shared" si="553"/>
        <v>1.0101954820000001</v>
      </c>
      <c r="N1807" s="12">
        <f t="shared" ca="1" si="554"/>
        <v>1.060453657</v>
      </c>
      <c r="O1807" s="17">
        <f t="shared" si="555"/>
        <v>0</v>
      </c>
      <c r="P1807" s="14">
        <f t="shared" ca="1" si="556"/>
        <v>60.453657</v>
      </c>
      <c r="Q1807" s="21">
        <f t="shared" si="560"/>
        <v>0</v>
      </c>
      <c r="R1807" s="14">
        <f t="shared" si="557"/>
        <v>0</v>
      </c>
      <c r="S1807" s="4" t="str">
        <f t="shared" si="558"/>
        <v>A+J=</v>
      </c>
      <c r="T1807" s="33">
        <f t="shared" si="559"/>
        <v>45565</v>
      </c>
      <c r="U1807" s="10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</row>
    <row r="1808" spans="1:148" x14ac:dyDescent="0.15">
      <c r="A1808" s="41">
        <f t="shared" si="561"/>
        <v>45557</v>
      </c>
      <c r="B1808" s="15">
        <f t="shared" ca="1" si="545"/>
        <v>1060.453657</v>
      </c>
      <c r="C1808" s="14">
        <f t="shared" si="546"/>
        <v>1000</v>
      </c>
      <c r="D1808" s="13">
        <f ca="1">IF(A1808&lt;$B$1,VLOOKUP(A1808,[1]DI!$A$4:$B$15000,2,FALSE),0)</f>
        <v>0</v>
      </c>
      <c r="E1808" s="14">
        <f t="shared" ca="1" si="547"/>
        <v>1</v>
      </c>
      <c r="F1808" s="14">
        <f ca="1">(TRUNC(PRODUCT($E$12:$E1807),16))</f>
        <v>1.48182609852337</v>
      </c>
      <c r="G1808" s="14">
        <f t="shared" ca="1" si="548"/>
        <v>1.4115977834695399</v>
      </c>
      <c r="H1808" s="14">
        <f t="shared" ca="1" si="549"/>
        <v>1.04975094</v>
      </c>
      <c r="I1808" s="13">
        <f t="shared" si="562"/>
        <v>2.1000000000000001E-2</v>
      </c>
      <c r="J1808" s="33">
        <f t="shared" si="550"/>
        <v>45383</v>
      </c>
      <c r="K1808" s="2">
        <f t="shared" si="551"/>
        <v>122</v>
      </c>
      <c r="L1808" s="17">
        <f t="shared" si="552"/>
        <v>123</v>
      </c>
      <c r="M1808" s="12">
        <f t="shared" si="553"/>
        <v>1.0101954820000001</v>
      </c>
      <c r="N1808" s="12">
        <f t="shared" ca="1" si="554"/>
        <v>1.060453657</v>
      </c>
      <c r="O1808" s="17">
        <f t="shared" si="555"/>
        <v>0</v>
      </c>
      <c r="P1808" s="14">
        <f t="shared" ca="1" si="556"/>
        <v>60.453657</v>
      </c>
      <c r="Q1808" s="21">
        <f t="shared" si="560"/>
        <v>0</v>
      </c>
      <c r="R1808" s="14">
        <f t="shared" si="557"/>
        <v>0</v>
      </c>
      <c r="S1808" s="4" t="str">
        <f t="shared" si="558"/>
        <v>A+J=</v>
      </c>
      <c r="T1808" s="33">
        <f t="shared" si="559"/>
        <v>45565</v>
      </c>
      <c r="U1808" s="10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</row>
    <row r="1809" spans="1:148" x14ac:dyDescent="0.15">
      <c r="A1809" s="41">
        <f t="shared" si="561"/>
        <v>45558</v>
      </c>
      <c r="B1809" s="15">
        <f t="shared" ca="1" si="545"/>
        <v>1060.453657</v>
      </c>
      <c r="C1809" s="14">
        <f t="shared" si="546"/>
        <v>1000</v>
      </c>
      <c r="D1809" s="13">
        <f ca="1">IF(A1809&lt;$B$1,VLOOKUP(A1809,[1]DI!$A$4:$B$15000,2,FALSE),0)</f>
        <v>0.1065</v>
      </c>
      <c r="E1809" s="14">
        <f t="shared" ca="1" si="547"/>
        <v>1.00040168</v>
      </c>
      <c r="F1809" s="14">
        <f ca="1">(TRUNC(PRODUCT($E$12:$E1808),16))</f>
        <v>1.48182609852337</v>
      </c>
      <c r="G1809" s="14">
        <f t="shared" ca="1" si="548"/>
        <v>1.4115977834695399</v>
      </c>
      <c r="H1809" s="14">
        <f t="shared" ca="1" si="549"/>
        <v>1.04975094</v>
      </c>
      <c r="I1809" s="13">
        <f t="shared" si="562"/>
        <v>2.1000000000000001E-2</v>
      </c>
      <c r="J1809" s="33">
        <f t="shared" si="550"/>
        <v>45383</v>
      </c>
      <c r="K1809" s="2">
        <f t="shared" si="551"/>
        <v>123</v>
      </c>
      <c r="L1809" s="17">
        <f t="shared" si="552"/>
        <v>123</v>
      </c>
      <c r="M1809" s="12">
        <f t="shared" si="553"/>
        <v>1.0101954820000001</v>
      </c>
      <c r="N1809" s="12">
        <f t="shared" ca="1" si="554"/>
        <v>1.060453657</v>
      </c>
      <c r="O1809" s="17">
        <f t="shared" si="555"/>
        <v>0</v>
      </c>
      <c r="P1809" s="14">
        <f t="shared" ca="1" si="556"/>
        <v>60.453657</v>
      </c>
      <c r="Q1809" s="21">
        <f t="shared" si="560"/>
        <v>0</v>
      </c>
      <c r="R1809" s="14">
        <f t="shared" si="557"/>
        <v>0</v>
      </c>
      <c r="S1809" s="4" t="str">
        <f t="shared" si="558"/>
        <v>A+J=</v>
      </c>
      <c r="T1809" s="33">
        <f t="shared" si="559"/>
        <v>45565</v>
      </c>
      <c r="U1809" s="10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</row>
    <row r="1810" spans="1:148" x14ac:dyDescent="0.15">
      <c r="A1810" s="41">
        <f t="shared" si="561"/>
        <v>45559</v>
      </c>
      <c r="B1810" s="15">
        <f t="shared" ca="1" si="545"/>
        <v>1060.96711</v>
      </c>
      <c r="C1810" s="14">
        <f t="shared" si="546"/>
        <v>1000</v>
      </c>
      <c r="D1810" s="13">
        <f ca="1">IF(A1810&lt;$B$1,VLOOKUP(A1810,[1]DI!$A$4:$B$15000,2,FALSE),0)</f>
        <v>0.1065</v>
      </c>
      <c r="E1810" s="14">
        <f t="shared" ca="1" si="547"/>
        <v>1.00040168</v>
      </c>
      <c r="F1810" s="14">
        <f ca="1">(TRUNC(PRODUCT($E$12:$E1809),16))</f>
        <v>1.4824213184306201</v>
      </c>
      <c r="G1810" s="14">
        <f t="shared" ca="1" si="548"/>
        <v>1.4115977834695399</v>
      </c>
      <c r="H1810" s="14">
        <f t="shared" ca="1" si="549"/>
        <v>1.0501726</v>
      </c>
      <c r="I1810" s="13">
        <f t="shared" si="562"/>
        <v>2.1000000000000001E-2</v>
      </c>
      <c r="J1810" s="33">
        <f t="shared" si="550"/>
        <v>45383</v>
      </c>
      <c r="K1810" s="2">
        <f t="shared" si="551"/>
        <v>124</v>
      </c>
      <c r="L1810" s="17">
        <f t="shared" si="552"/>
        <v>124</v>
      </c>
      <c r="M1810" s="12">
        <f t="shared" si="553"/>
        <v>1.0102787959999999</v>
      </c>
      <c r="N1810" s="12">
        <f t="shared" ca="1" si="554"/>
        <v>1.06096711</v>
      </c>
      <c r="O1810" s="17">
        <f t="shared" si="555"/>
        <v>0</v>
      </c>
      <c r="P1810" s="14">
        <f t="shared" ca="1" si="556"/>
        <v>60.967109999999998</v>
      </c>
      <c r="Q1810" s="21">
        <f t="shared" si="560"/>
        <v>0</v>
      </c>
      <c r="R1810" s="14">
        <f t="shared" si="557"/>
        <v>0</v>
      </c>
      <c r="S1810" s="4" t="str">
        <f t="shared" si="558"/>
        <v>A+J=</v>
      </c>
      <c r="T1810" s="33">
        <f t="shared" si="559"/>
        <v>45565</v>
      </c>
      <c r="U1810" s="10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</row>
    <row r="1811" spans="1:148" x14ac:dyDescent="0.15">
      <c r="A1811" s="41">
        <f t="shared" si="561"/>
        <v>45560</v>
      </c>
      <c r="B1811" s="15">
        <f t="shared" ca="1" si="545"/>
        <v>1061.480824</v>
      </c>
      <c r="C1811" s="14">
        <f t="shared" si="546"/>
        <v>1000</v>
      </c>
      <c r="D1811" s="13">
        <f ca="1">IF(A1811&lt;$B$1,VLOOKUP(A1811,[1]DI!$A$4:$B$15000,2,FALSE),0)</f>
        <v>0.1065</v>
      </c>
      <c r="E1811" s="14">
        <f t="shared" ca="1" si="547"/>
        <v>1.00040168</v>
      </c>
      <c r="F1811" s="14">
        <f ca="1">(TRUNC(PRODUCT($E$12:$E1810),16))</f>
        <v>1.4830167774258101</v>
      </c>
      <c r="G1811" s="14">
        <f t="shared" ca="1" si="548"/>
        <v>1.4115977834695399</v>
      </c>
      <c r="H1811" s="14">
        <f t="shared" ca="1" si="549"/>
        <v>1.05059444</v>
      </c>
      <c r="I1811" s="13">
        <f t="shared" si="562"/>
        <v>2.1000000000000001E-2</v>
      </c>
      <c r="J1811" s="33">
        <f t="shared" si="550"/>
        <v>45383</v>
      </c>
      <c r="K1811" s="2">
        <f t="shared" si="551"/>
        <v>125</v>
      </c>
      <c r="L1811" s="17">
        <f t="shared" si="552"/>
        <v>125</v>
      </c>
      <c r="M1811" s="12">
        <f t="shared" si="553"/>
        <v>1.010362118</v>
      </c>
      <c r="N1811" s="12">
        <f t="shared" ca="1" si="554"/>
        <v>1.061480824</v>
      </c>
      <c r="O1811" s="17">
        <f t="shared" si="555"/>
        <v>0</v>
      </c>
      <c r="P1811" s="14">
        <f t="shared" ca="1" si="556"/>
        <v>61.480823999999998</v>
      </c>
      <c r="Q1811" s="21">
        <f t="shared" si="560"/>
        <v>0</v>
      </c>
      <c r="R1811" s="14">
        <f t="shared" si="557"/>
        <v>0</v>
      </c>
      <c r="S1811" s="4" t="str">
        <f t="shared" si="558"/>
        <v>A+J=</v>
      </c>
      <c r="T1811" s="33">
        <f t="shared" si="559"/>
        <v>45565</v>
      </c>
      <c r="U1811" s="10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</row>
    <row r="1812" spans="1:148" x14ac:dyDescent="0.15">
      <c r="A1812" s="41">
        <f t="shared" si="561"/>
        <v>45561</v>
      </c>
      <c r="B1812" s="15">
        <f t="shared" ca="1" si="545"/>
        <v>1061.9947749999999</v>
      </c>
      <c r="C1812" s="14">
        <f t="shared" si="546"/>
        <v>1000</v>
      </c>
      <c r="D1812" s="13">
        <f ca="1">IF(A1812&lt;$B$1,VLOOKUP(A1812,[1]DI!$A$4:$B$15000,2,FALSE),0)</f>
        <v>0.1065</v>
      </c>
      <c r="E1812" s="14">
        <f t="shared" ca="1" si="547"/>
        <v>1.00040168</v>
      </c>
      <c r="F1812" s="14">
        <f ca="1">(TRUNC(PRODUCT($E$12:$E1811),16))</f>
        <v>1.48361247560497</v>
      </c>
      <c r="G1812" s="14">
        <f t="shared" ca="1" si="548"/>
        <v>1.4115977834695399</v>
      </c>
      <c r="H1812" s="14">
        <f t="shared" ca="1" si="549"/>
        <v>1.0510164399999999</v>
      </c>
      <c r="I1812" s="13">
        <f t="shared" si="562"/>
        <v>2.1000000000000001E-2</v>
      </c>
      <c r="J1812" s="33">
        <f t="shared" si="550"/>
        <v>45383</v>
      </c>
      <c r="K1812" s="2">
        <f t="shared" si="551"/>
        <v>126</v>
      </c>
      <c r="L1812" s="17">
        <f t="shared" si="552"/>
        <v>126</v>
      </c>
      <c r="M1812" s="12">
        <f t="shared" si="553"/>
        <v>1.0104454460000001</v>
      </c>
      <c r="N1812" s="12">
        <f t="shared" ca="1" si="554"/>
        <v>1.0619947750000001</v>
      </c>
      <c r="O1812" s="17">
        <f t="shared" si="555"/>
        <v>0</v>
      </c>
      <c r="P1812" s="14">
        <f t="shared" ca="1" si="556"/>
        <v>61.994774999999997</v>
      </c>
      <c r="Q1812" s="21">
        <f t="shared" si="560"/>
        <v>0</v>
      </c>
      <c r="R1812" s="14">
        <f t="shared" si="557"/>
        <v>0</v>
      </c>
      <c r="S1812" s="4" t="str">
        <f t="shared" si="558"/>
        <v>A+J=</v>
      </c>
      <c r="T1812" s="33">
        <f t="shared" si="559"/>
        <v>45565</v>
      </c>
      <c r="U1812" s="10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</row>
    <row r="1813" spans="1:148" x14ac:dyDescent="0.15">
      <c r="A1813" s="41">
        <f t="shared" si="561"/>
        <v>45562</v>
      </c>
      <c r="B1813" s="15">
        <f t="shared" ca="1" si="545"/>
        <v>1062.5089780000001</v>
      </c>
      <c r="C1813" s="14">
        <f t="shared" si="546"/>
        <v>1000</v>
      </c>
      <c r="D1813" s="13">
        <f ca="1">IF(A1813&lt;$B$1,VLOOKUP(A1813,[1]DI!$A$4:$B$15000,2,FALSE),0)</f>
        <v>0.1065</v>
      </c>
      <c r="E1813" s="14">
        <f t="shared" ca="1" si="547"/>
        <v>1.00040168</v>
      </c>
      <c r="F1813" s="14">
        <f ca="1">(TRUNC(PRODUCT($E$12:$E1812),16))</f>
        <v>1.48420841306417</v>
      </c>
      <c r="G1813" s="14">
        <f t="shared" ca="1" si="548"/>
        <v>1.4115977834695399</v>
      </c>
      <c r="H1813" s="14">
        <f t="shared" ca="1" si="549"/>
        <v>1.0514386099999999</v>
      </c>
      <c r="I1813" s="13">
        <f t="shared" si="562"/>
        <v>2.1000000000000001E-2</v>
      </c>
      <c r="J1813" s="33">
        <f t="shared" si="550"/>
        <v>45383</v>
      </c>
      <c r="K1813" s="2">
        <f t="shared" si="551"/>
        <v>127</v>
      </c>
      <c r="L1813" s="17">
        <f t="shared" si="552"/>
        <v>127</v>
      </c>
      <c r="M1813" s="12">
        <f t="shared" si="553"/>
        <v>1.010528782</v>
      </c>
      <c r="N1813" s="12">
        <f t="shared" ca="1" si="554"/>
        <v>1.0625089780000001</v>
      </c>
      <c r="O1813" s="17">
        <f t="shared" si="555"/>
        <v>0</v>
      </c>
      <c r="P1813" s="14">
        <f t="shared" ca="1" si="556"/>
        <v>62.508977999999999</v>
      </c>
      <c r="Q1813" s="21">
        <f t="shared" si="560"/>
        <v>0</v>
      </c>
      <c r="R1813" s="14">
        <f t="shared" si="557"/>
        <v>0</v>
      </c>
      <c r="S1813" s="4" t="str">
        <f t="shared" si="558"/>
        <v>A+J=</v>
      </c>
      <c r="T1813" s="33">
        <f t="shared" si="559"/>
        <v>45565</v>
      </c>
      <c r="U1813" s="10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</row>
    <row r="1814" spans="1:148" x14ac:dyDescent="0.15">
      <c r="A1814" s="41">
        <f t="shared" si="561"/>
        <v>45563</v>
      </c>
      <c r="B1814" s="15">
        <f t="shared" ca="1" si="545"/>
        <v>1063.0234290000001</v>
      </c>
      <c r="C1814" s="14">
        <f t="shared" si="546"/>
        <v>1000</v>
      </c>
      <c r="D1814" s="13">
        <f ca="1">IF(A1814&lt;$B$1,VLOOKUP(A1814,[1]DI!$A$4:$B$15000,2,FALSE),0)</f>
        <v>0</v>
      </c>
      <c r="E1814" s="14">
        <f t="shared" ca="1" si="547"/>
        <v>1</v>
      </c>
      <c r="F1814" s="14">
        <f ca="1">(TRUNC(PRODUCT($E$12:$E1813),16))</f>
        <v>1.4848045898995299</v>
      </c>
      <c r="G1814" s="14">
        <f t="shared" ca="1" si="548"/>
        <v>1.4115977834695399</v>
      </c>
      <c r="H1814" s="14">
        <f t="shared" ca="1" si="549"/>
        <v>1.05186095</v>
      </c>
      <c r="I1814" s="13">
        <f t="shared" si="562"/>
        <v>2.1000000000000001E-2</v>
      </c>
      <c r="J1814" s="33">
        <f t="shared" si="550"/>
        <v>45383</v>
      </c>
      <c r="K1814" s="2">
        <f t="shared" si="551"/>
        <v>127</v>
      </c>
      <c r="L1814" s="17">
        <f t="shared" si="552"/>
        <v>128</v>
      </c>
      <c r="M1814" s="12">
        <f t="shared" si="553"/>
        <v>1.0106121239999999</v>
      </c>
      <c r="N1814" s="12">
        <f t="shared" ca="1" si="554"/>
        <v>1.063023429</v>
      </c>
      <c r="O1814" s="17">
        <f t="shared" si="555"/>
        <v>0</v>
      </c>
      <c r="P1814" s="14">
        <f t="shared" ca="1" si="556"/>
        <v>63.023429</v>
      </c>
      <c r="Q1814" s="21">
        <f t="shared" si="560"/>
        <v>0</v>
      </c>
      <c r="R1814" s="14">
        <f t="shared" si="557"/>
        <v>0</v>
      </c>
      <c r="S1814" s="4" t="str">
        <f t="shared" si="558"/>
        <v>A+J=</v>
      </c>
      <c r="T1814" s="33">
        <f t="shared" si="559"/>
        <v>45565</v>
      </c>
      <c r="U1814" s="10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</row>
    <row r="1815" spans="1:148" x14ac:dyDescent="0.15">
      <c r="A1815" s="41">
        <f t="shared" si="561"/>
        <v>45564</v>
      </c>
      <c r="B1815" s="15">
        <f t="shared" ca="1" si="545"/>
        <v>1063.0234290000001</v>
      </c>
      <c r="C1815" s="14">
        <f t="shared" si="546"/>
        <v>1000</v>
      </c>
      <c r="D1815" s="13">
        <f ca="1">IF(A1815&lt;$B$1,VLOOKUP(A1815,[1]DI!$A$4:$B$15000,2,FALSE),0)</f>
        <v>0</v>
      </c>
      <c r="E1815" s="14">
        <f t="shared" ca="1" si="547"/>
        <v>1</v>
      </c>
      <c r="F1815" s="14">
        <f ca="1">(TRUNC(PRODUCT($E$12:$E1814),16))</f>
        <v>1.4848045898995299</v>
      </c>
      <c r="G1815" s="14">
        <f t="shared" ca="1" si="548"/>
        <v>1.4115977834695399</v>
      </c>
      <c r="H1815" s="14">
        <f t="shared" ca="1" si="549"/>
        <v>1.05186095</v>
      </c>
      <c r="I1815" s="13">
        <f t="shared" si="562"/>
        <v>2.1000000000000001E-2</v>
      </c>
      <c r="J1815" s="33">
        <f t="shared" si="550"/>
        <v>45383</v>
      </c>
      <c r="K1815" s="2">
        <f t="shared" si="551"/>
        <v>127</v>
      </c>
      <c r="L1815" s="17">
        <f t="shared" si="552"/>
        <v>128</v>
      </c>
      <c r="M1815" s="12">
        <f t="shared" si="553"/>
        <v>1.0106121239999999</v>
      </c>
      <c r="N1815" s="12">
        <f t="shared" ca="1" si="554"/>
        <v>1.063023429</v>
      </c>
      <c r="O1815" s="17">
        <f t="shared" si="555"/>
        <v>0</v>
      </c>
      <c r="P1815" s="14">
        <f t="shared" ca="1" si="556"/>
        <v>63.023429</v>
      </c>
      <c r="Q1815" s="21">
        <f t="shared" si="560"/>
        <v>0</v>
      </c>
      <c r="R1815" s="14">
        <f t="shared" si="557"/>
        <v>0</v>
      </c>
      <c r="S1815" s="4" t="str">
        <f t="shared" si="558"/>
        <v>A+J=</v>
      </c>
      <c r="T1815" s="33">
        <f t="shared" si="559"/>
        <v>45565</v>
      </c>
      <c r="U1815" s="10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</row>
    <row r="1816" spans="1:148" x14ac:dyDescent="0.15">
      <c r="A1816" s="41">
        <f t="shared" si="561"/>
        <v>45565</v>
      </c>
      <c r="B1816" s="15">
        <f t="shared" ca="1" si="545"/>
        <v>1063.0234290000001</v>
      </c>
      <c r="C1816" s="14">
        <f t="shared" si="546"/>
        <v>1000</v>
      </c>
      <c r="D1816" s="13">
        <f ca="1">IF(A1816&lt;$B$1,VLOOKUP(A1816,[1]DI!$A$4:$B$15000,2,FALSE),0)</f>
        <v>0.1065</v>
      </c>
      <c r="E1816" s="14">
        <f t="shared" ca="1" si="547"/>
        <v>1.00040168</v>
      </c>
      <c r="F1816" s="14">
        <f ca="1">(TRUNC(PRODUCT($E$12:$E1815),16))</f>
        <v>1.4848045898995299</v>
      </c>
      <c r="G1816" s="14">
        <f t="shared" ca="1" si="548"/>
        <v>1.4115977834695399</v>
      </c>
      <c r="H1816" s="14">
        <f t="shared" ca="1" si="549"/>
        <v>1.05186095</v>
      </c>
      <c r="I1816" s="13">
        <f t="shared" si="562"/>
        <v>2.1000000000000001E-2</v>
      </c>
      <c r="J1816" s="33">
        <f t="shared" si="550"/>
        <v>45383</v>
      </c>
      <c r="K1816" s="2">
        <f t="shared" si="551"/>
        <v>128</v>
      </c>
      <c r="L1816" s="17">
        <f t="shared" si="552"/>
        <v>128</v>
      </c>
      <c r="M1816" s="12">
        <f t="shared" si="553"/>
        <v>1.0106121239999999</v>
      </c>
      <c r="N1816" s="12">
        <f t="shared" ca="1" si="554"/>
        <v>1.063023429</v>
      </c>
      <c r="O1816" s="17">
        <f t="shared" si="555"/>
        <v>10</v>
      </c>
      <c r="P1816" s="14">
        <f t="shared" ca="1" si="556"/>
        <v>63.023429</v>
      </c>
      <c r="Q1816" s="21">
        <f t="shared" si="560"/>
        <v>0.5</v>
      </c>
      <c r="R1816" s="14">
        <f t="shared" si="557"/>
        <v>500</v>
      </c>
      <c r="S1816" s="4" t="str">
        <f t="shared" si="558"/>
        <v>A+J=</v>
      </c>
      <c r="T1816" s="33">
        <f t="shared" si="559"/>
        <v>45565</v>
      </c>
      <c r="U1816" s="10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</row>
    <row r="1817" spans="1:148" x14ac:dyDescent="0.15">
      <c r="A1817" s="41">
        <f t="shared" si="561"/>
        <v>45566</v>
      </c>
      <c r="B1817" s="15">
        <f t="shared" ca="1" si="545"/>
        <v>500.24209350000001</v>
      </c>
      <c r="C1817" s="14">
        <f t="shared" si="546"/>
        <v>500</v>
      </c>
      <c r="D1817" s="13">
        <f ca="1">IF(A1817&lt;$B$1,VLOOKUP(A1817,[1]DI!$A$4:$B$15000,2,FALSE),0)</f>
        <v>0.1065</v>
      </c>
      <c r="E1817" s="14">
        <f t="shared" ca="1" si="547"/>
        <v>1.00040168</v>
      </c>
      <c r="F1817" s="14">
        <f ca="1">(TRUNC(PRODUCT($E$12:$E1816),16))</f>
        <v>1.4854010062072001</v>
      </c>
      <c r="G1817" s="14">
        <f t="shared" ca="1" si="548"/>
        <v>1.4848045898995299</v>
      </c>
      <c r="H1817" s="14">
        <f t="shared" ca="1" si="549"/>
        <v>1.00040168</v>
      </c>
      <c r="I1817" s="13">
        <f t="shared" si="562"/>
        <v>2.1000000000000001E-2</v>
      </c>
      <c r="J1817" s="33">
        <f t="shared" si="550"/>
        <v>45565</v>
      </c>
      <c r="K1817" s="2">
        <f t="shared" si="551"/>
        <v>1</v>
      </c>
      <c r="L1817" s="17">
        <f t="shared" si="552"/>
        <v>1</v>
      </c>
      <c r="M1817" s="12">
        <f t="shared" si="553"/>
        <v>1.0000824740000001</v>
      </c>
      <c r="N1817" s="12">
        <f t="shared" ca="1" si="554"/>
        <v>1.0004841870000001</v>
      </c>
      <c r="O1817" s="17">
        <f t="shared" si="555"/>
        <v>0</v>
      </c>
      <c r="P1817" s="14">
        <f t="shared" ca="1" si="556"/>
        <v>0.24209349999999999</v>
      </c>
      <c r="Q1817" s="21">
        <f t="shared" si="560"/>
        <v>0</v>
      </c>
      <c r="R1817" s="14">
        <f t="shared" si="557"/>
        <v>0</v>
      </c>
      <c r="S1817" s="4" t="str">
        <f t="shared" si="558"/>
        <v>J=</v>
      </c>
      <c r="T1817" s="33">
        <f t="shared" si="559"/>
        <v>45747</v>
      </c>
      <c r="U1817" s="10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</row>
    <row r="1818" spans="1:148" x14ac:dyDescent="0.15">
      <c r="A1818" s="41">
        <f t="shared" si="561"/>
        <v>45567</v>
      </c>
      <c r="B1818" s="15">
        <f t="shared" ca="1" si="545"/>
        <v>500.48430349</v>
      </c>
      <c r="C1818" s="14">
        <f t="shared" si="546"/>
        <v>500</v>
      </c>
      <c r="D1818" s="13">
        <f ca="1">IF(A1818&lt;$B$1,VLOOKUP(A1818,[1]DI!$A$4:$B$15000,2,FALSE),0)</f>
        <v>0.1065</v>
      </c>
      <c r="E1818" s="14">
        <f t="shared" ca="1" si="547"/>
        <v>1.00040168</v>
      </c>
      <c r="F1818" s="14">
        <f ca="1">(TRUNC(PRODUCT($E$12:$E1817),16))</f>
        <v>1.4859976620833699</v>
      </c>
      <c r="G1818" s="14">
        <f t="shared" ca="1" si="548"/>
        <v>1.4848045898995299</v>
      </c>
      <c r="H1818" s="14">
        <f t="shared" ca="1" si="549"/>
        <v>1.0008035200000001</v>
      </c>
      <c r="I1818" s="13">
        <f t="shared" si="562"/>
        <v>2.1000000000000001E-2</v>
      </c>
      <c r="J1818" s="33">
        <f t="shared" si="550"/>
        <v>45565</v>
      </c>
      <c r="K1818" s="2">
        <f t="shared" si="551"/>
        <v>2</v>
      </c>
      <c r="L1818" s="17">
        <f t="shared" si="552"/>
        <v>2</v>
      </c>
      <c r="M1818" s="12">
        <f t="shared" si="553"/>
        <v>1.0001649539999999</v>
      </c>
      <c r="N1818" s="12">
        <f t="shared" ca="1" si="554"/>
        <v>1.0009686069999999</v>
      </c>
      <c r="O1818" s="17">
        <f t="shared" si="555"/>
        <v>0</v>
      </c>
      <c r="P1818" s="14">
        <f t="shared" ca="1" si="556"/>
        <v>0.48430349</v>
      </c>
      <c r="Q1818" s="21">
        <f t="shared" si="560"/>
        <v>0</v>
      </c>
      <c r="R1818" s="14">
        <f t="shared" si="557"/>
        <v>0</v>
      </c>
      <c r="S1818" s="4" t="str">
        <f t="shared" si="558"/>
        <v>J=</v>
      </c>
      <c r="T1818" s="33">
        <f t="shared" si="559"/>
        <v>45747</v>
      </c>
      <c r="U1818" s="10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</row>
    <row r="1819" spans="1:148" x14ac:dyDescent="0.15">
      <c r="A1819" s="41">
        <f t="shared" si="561"/>
        <v>45568</v>
      </c>
      <c r="B1819" s="15">
        <f t="shared" ca="1" si="545"/>
        <v>500.72662998999999</v>
      </c>
      <c r="C1819" s="14">
        <f t="shared" si="546"/>
        <v>500</v>
      </c>
      <c r="D1819" s="13">
        <f ca="1">IF(A1819&lt;$B$1,VLOOKUP(A1819,[1]DI!$A$4:$B$15000,2,FALSE),0)</f>
        <v>0.1065</v>
      </c>
      <c r="E1819" s="14">
        <f t="shared" ca="1" si="547"/>
        <v>1.00040168</v>
      </c>
      <c r="F1819" s="14">
        <f ca="1">(TRUNC(PRODUCT($E$12:$E1818),16))</f>
        <v>1.4865945576242801</v>
      </c>
      <c r="G1819" s="14">
        <f t="shared" ca="1" si="548"/>
        <v>1.4848045898995299</v>
      </c>
      <c r="H1819" s="14">
        <f t="shared" ca="1" si="549"/>
        <v>1.0012055200000001</v>
      </c>
      <c r="I1819" s="13">
        <f t="shared" si="562"/>
        <v>2.1000000000000001E-2</v>
      </c>
      <c r="J1819" s="33">
        <f t="shared" si="550"/>
        <v>45565</v>
      </c>
      <c r="K1819" s="2">
        <f t="shared" si="551"/>
        <v>3</v>
      </c>
      <c r="L1819" s="17">
        <f t="shared" si="552"/>
        <v>3</v>
      </c>
      <c r="M1819" s="12">
        <f t="shared" si="553"/>
        <v>1.000247442</v>
      </c>
      <c r="N1819" s="12">
        <f t="shared" ca="1" si="554"/>
        <v>1.0014532599999999</v>
      </c>
      <c r="O1819" s="17">
        <f t="shared" si="555"/>
        <v>0</v>
      </c>
      <c r="P1819" s="14">
        <f t="shared" ca="1" si="556"/>
        <v>0.72662998999999995</v>
      </c>
      <c r="Q1819" s="21">
        <f t="shared" si="560"/>
        <v>0</v>
      </c>
      <c r="R1819" s="14">
        <f t="shared" si="557"/>
        <v>0</v>
      </c>
      <c r="S1819" s="4" t="str">
        <f t="shared" si="558"/>
        <v>J=</v>
      </c>
      <c r="T1819" s="33">
        <f t="shared" si="559"/>
        <v>45747</v>
      </c>
      <c r="U1819" s="10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</row>
    <row r="1820" spans="1:148" x14ac:dyDescent="0.15">
      <c r="A1820" s="41">
        <f t="shared" si="561"/>
        <v>45569</v>
      </c>
      <c r="B1820" s="15">
        <f t="shared" ca="1" si="545"/>
        <v>500.96907800000002</v>
      </c>
      <c r="C1820" s="14">
        <f t="shared" si="546"/>
        <v>500</v>
      </c>
      <c r="D1820" s="13">
        <f ca="1">IF(A1820&lt;$B$1,VLOOKUP(A1820,[1]DI!$A$4:$B$15000,2,FALSE),0)</f>
        <v>0.1065</v>
      </c>
      <c r="E1820" s="14">
        <f t="shared" ca="1" si="547"/>
        <v>1.00040168</v>
      </c>
      <c r="F1820" s="14">
        <f ca="1">(TRUNC(PRODUCT($E$12:$E1819),16))</f>
        <v>1.4871916929261799</v>
      </c>
      <c r="G1820" s="14">
        <f t="shared" ca="1" si="548"/>
        <v>1.4848045898995299</v>
      </c>
      <c r="H1820" s="14">
        <f t="shared" ca="1" si="549"/>
        <v>1.0016076899999999</v>
      </c>
      <c r="I1820" s="13">
        <f t="shared" si="562"/>
        <v>2.1000000000000001E-2</v>
      </c>
      <c r="J1820" s="33">
        <f t="shared" si="550"/>
        <v>45565</v>
      </c>
      <c r="K1820" s="2">
        <f t="shared" si="551"/>
        <v>4</v>
      </c>
      <c r="L1820" s="17">
        <f t="shared" si="552"/>
        <v>4</v>
      </c>
      <c r="M1820" s="12">
        <f t="shared" si="553"/>
        <v>1.000329936</v>
      </c>
      <c r="N1820" s="12">
        <f t="shared" ca="1" si="554"/>
        <v>1.001938156</v>
      </c>
      <c r="O1820" s="17">
        <f t="shared" si="555"/>
        <v>0</v>
      </c>
      <c r="P1820" s="14">
        <f t="shared" ca="1" si="556"/>
        <v>0.96907799999999999</v>
      </c>
      <c r="Q1820" s="21">
        <f t="shared" si="560"/>
        <v>0</v>
      </c>
      <c r="R1820" s="14">
        <f t="shared" si="557"/>
        <v>0</v>
      </c>
      <c r="S1820" s="4" t="str">
        <f t="shared" si="558"/>
        <v>J=</v>
      </c>
      <c r="T1820" s="33">
        <f t="shared" si="559"/>
        <v>45747</v>
      </c>
      <c r="U1820" s="10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</row>
    <row r="1821" spans="1:148" x14ac:dyDescent="0.15">
      <c r="A1821" s="41">
        <f t="shared" si="561"/>
        <v>45570</v>
      </c>
      <c r="B1821" s="15">
        <f t="shared" ca="1" si="545"/>
        <v>501.21163799999999</v>
      </c>
      <c r="C1821" s="14">
        <f t="shared" si="546"/>
        <v>500</v>
      </c>
      <c r="D1821" s="13">
        <f ca="1">IF(A1821&lt;$B$1,VLOOKUP(A1821,[1]DI!$A$4:$B$15000,2,FALSE),0)</f>
        <v>0</v>
      </c>
      <c r="E1821" s="14">
        <f t="shared" ca="1" si="547"/>
        <v>1</v>
      </c>
      <c r="F1821" s="14">
        <f ca="1">(TRUNC(PRODUCT($E$12:$E1820),16))</f>
        <v>1.4877890680854</v>
      </c>
      <c r="G1821" s="14">
        <f t="shared" ca="1" si="548"/>
        <v>1.4848045898995299</v>
      </c>
      <c r="H1821" s="14">
        <f t="shared" ca="1" si="549"/>
        <v>1.00201001</v>
      </c>
      <c r="I1821" s="13">
        <f t="shared" si="562"/>
        <v>2.1000000000000001E-2</v>
      </c>
      <c r="J1821" s="33">
        <f t="shared" si="550"/>
        <v>45565</v>
      </c>
      <c r="K1821" s="2">
        <f t="shared" si="551"/>
        <v>4</v>
      </c>
      <c r="L1821" s="17">
        <f t="shared" si="552"/>
        <v>5</v>
      </c>
      <c r="M1821" s="12">
        <f t="shared" si="553"/>
        <v>1.000412437</v>
      </c>
      <c r="N1821" s="12">
        <f t="shared" ca="1" si="554"/>
        <v>1.002423276</v>
      </c>
      <c r="O1821" s="17">
        <f t="shared" si="555"/>
        <v>0</v>
      </c>
      <c r="P1821" s="14">
        <f t="shared" ca="1" si="556"/>
        <v>1.211638</v>
      </c>
      <c r="Q1821" s="21">
        <f t="shared" si="560"/>
        <v>0</v>
      </c>
      <c r="R1821" s="14">
        <f t="shared" si="557"/>
        <v>0</v>
      </c>
      <c r="S1821" s="4" t="str">
        <f t="shared" si="558"/>
        <v>J=</v>
      </c>
      <c r="T1821" s="33">
        <f t="shared" si="559"/>
        <v>45747</v>
      </c>
      <c r="U1821" s="10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</row>
    <row r="1822" spans="1:148" x14ac:dyDescent="0.15">
      <c r="A1822" s="41">
        <f t="shared" si="561"/>
        <v>45571</v>
      </c>
      <c r="B1822" s="15">
        <f t="shared" ca="1" si="545"/>
        <v>501.21163799999999</v>
      </c>
      <c r="C1822" s="14">
        <f t="shared" si="546"/>
        <v>500</v>
      </c>
      <c r="D1822" s="13">
        <f ca="1">IF(A1822&lt;$B$1,VLOOKUP(A1822,[1]DI!$A$4:$B$15000,2,FALSE),0)</f>
        <v>0</v>
      </c>
      <c r="E1822" s="14">
        <f t="shared" ca="1" si="547"/>
        <v>1</v>
      </c>
      <c r="F1822" s="14">
        <f ca="1">(TRUNC(PRODUCT($E$12:$E1821),16))</f>
        <v>1.4877890680854</v>
      </c>
      <c r="G1822" s="14">
        <f t="shared" ca="1" si="548"/>
        <v>1.4848045898995299</v>
      </c>
      <c r="H1822" s="14">
        <f t="shared" ca="1" si="549"/>
        <v>1.00201001</v>
      </c>
      <c r="I1822" s="13">
        <f t="shared" si="562"/>
        <v>2.1000000000000001E-2</v>
      </c>
      <c r="J1822" s="33">
        <f t="shared" si="550"/>
        <v>45565</v>
      </c>
      <c r="K1822" s="2">
        <f t="shared" si="551"/>
        <v>4</v>
      </c>
      <c r="L1822" s="17">
        <f t="shared" si="552"/>
        <v>5</v>
      </c>
      <c r="M1822" s="12">
        <f t="shared" si="553"/>
        <v>1.000412437</v>
      </c>
      <c r="N1822" s="12">
        <f t="shared" ca="1" si="554"/>
        <v>1.002423276</v>
      </c>
      <c r="O1822" s="17">
        <f t="shared" si="555"/>
        <v>0</v>
      </c>
      <c r="P1822" s="14">
        <f t="shared" ca="1" si="556"/>
        <v>1.211638</v>
      </c>
      <c r="Q1822" s="21">
        <f t="shared" si="560"/>
        <v>0</v>
      </c>
      <c r="R1822" s="14">
        <f t="shared" si="557"/>
        <v>0</v>
      </c>
      <c r="S1822" s="4" t="str">
        <f t="shared" si="558"/>
        <v>J=</v>
      </c>
      <c r="T1822" s="33">
        <f t="shared" si="559"/>
        <v>45747</v>
      </c>
      <c r="U1822" s="10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</row>
    <row r="1823" spans="1:148" x14ac:dyDescent="0.15">
      <c r="A1823" s="41">
        <f t="shared" si="561"/>
        <v>45572</v>
      </c>
      <c r="B1823" s="15">
        <f t="shared" ca="1" si="545"/>
        <v>501.21163799999999</v>
      </c>
      <c r="C1823" s="14">
        <f t="shared" si="546"/>
        <v>500</v>
      </c>
      <c r="D1823" s="13">
        <f ca="1">IF(A1823&lt;$B$1,VLOOKUP(A1823,[1]DI!$A$4:$B$15000,2,FALSE),0)</f>
        <v>0.1065</v>
      </c>
      <c r="E1823" s="14">
        <f t="shared" ca="1" si="547"/>
        <v>1.00040168</v>
      </c>
      <c r="F1823" s="14">
        <f ca="1">(TRUNC(PRODUCT($E$12:$E1822),16))</f>
        <v>1.4877890680854</v>
      </c>
      <c r="G1823" s="14">
        <f t="shared" ca="1" si="548"/>
        <v>1.4848045898995299</v>
      </c>
      <c r="H1823" s="14">
        <f t="shared" ca="1" si="549"/>
        <v>1.00201001</v>
      </c>
      <c r="I1823" s="13">
        <f t="shared" si="562"/>
        <v>2.1000000000000001E-2</v>
      </c>
      <c r="J1823" s="33">
        <f t="shared" si="550"/>
        <v>45565</v>
      </c>
      <c r="K1823" s="2">
        <f t="shared" si="551"/>
        <v>5</v>
      </c>
      <c r="L1823" s="17">
        <f t="shared" si="552"/>
        <v>5</v>
      </c>
      <c r="M1823" s="12">
        <f t="shared" si="553"/>
        <v>1.000412437</v>
      </c>
      <c r="N1823" s="12">
        <f t="shared" ca="1" si="554"/>
        <v>1.002423276</v>
      </c>
      <c r="O1823" s="17">
        <f t="shared" si="555"/>
        <v>0</v>
      </c>
      <c r="P1823" s="14">
        <f t="shared" ca="1" si="556"/>
        <v>1.211638</v>
      </c>
      <c r="Q1823" s="21">
        <f t="shared" si="560"/>
        <v>0</v>
      </c>
      <c r="R1823" s="14">
        <f t="shared" si="557"/>
        <v>0</v>
      </c>
      <c r="S1823" s="4" t="str">
        <f t="shared" si="558"/>
        <v>J=</v>
      </c>
      <c r="T1823" s="33">
        <f t="shared" si="559"/>
        <v>45747</v>
      </c>
      <c r="U1823" s="10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</row>
    <row r="1824" spans="1:148" x14ac:dyDescent="0.15">
      <c r="A1824" s="41">
        <f t="shared" si="561"/>
        <v>45573</v>
      </c>
      <c r="B1824" s="15">
        <f t="shared" ca="1" si="545"/>
        <v>501.45431948999999</v>
      </c>
      <c r="C1824" s="14">
        <f t="shared" si="546"/>
        <v>500</v>
      </c>
      <c r="D1824" s="13">
        <f ca="1">IF(A1824&lt;$B$1,VLOOKUP(A1824,[1]DI!$A$4:$B$15000,2,FALSE),0)</f>
        <v>0.1065</v>
      </c>
      <c r="E1824" s="14">
        <f t="shared" ca="1" si="547"/>
        <v>1.00040168</v>
      </c>
      <c r="F1824" s="14">
        <f ca="1">(TRUNC(PRODUCT($E$12:$E1823),16))</f>
        <v>1.4883866831982699</v>
      </c>
      <c r="G1824" s="14">
        <f t="shared" ca="1" si="548"/>
        <v>1.4848045898995299</v>
      </c>
      <c r="H1824" s="14">
        <f t="shared" ca="1" si="549"/>
        <v>1.0024124999999999</v>
      </c>
      <c r="I1824" s="13">
        <f t="shared" si="562"/>
        <v>2.1000000000000001E-2</v>
      </c>
      <c r="J1824" s="33">
        <f t="shared" si="550"/>
        <v>45565</v>
      </c>
      <c r="K1824" s="2">
        <f t="shared" si="551"/>
        <v>6</v>
      </c>
      <c r="L1824" s="17">
        <f t="shared" si="552"/>
        <v>6</v>
      </c>
      <c r="M1824" s="12">
        <f t="shared" si="553"/>
        <v>1.000494945</v>
      </c>
      <c r="N1824" s="12">
        <f t="shared" ca="1" si="554"/>
        <v>1.0029086389999999</v>
      </c>
      <c r="O1824" s="17">
        <f t="shared" si="555"/>
        <v>0</v>
      </c>
      <c r="P1824" s="14">
        <f t="shared" ca="1" si="556"/>
        <v>1.45431949</v>
      </c>
      <c r="Q1824" s="21">
        <f t="shared" si="560"/>
        <v>0</v>
      </c>
      <c r="R1824" s="14">
        <f t="shared" si="557"/>
        <v>0</v>
      </c>
      <c r="S1824" s="4" t="str">
        <f t="shared" si="558"/>
        <v>J=</v>
      </c>
      <c r="T1824" s="33">
        <f t="shared" si="559"/>
        <v>45747</v>
      </c>
      <c r="U1824" s="10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</row>
    <row r="1825" spans="1:148" x14ac:dyDescent="0.15">
      <c r="A1825" s="41">
        <f t="shared" si="561"/>
        <v>45574</v>
      </c>
      <c r="B1825" s="15">
        <f t="shared" ca="1" si="545"/>
        <v>501.69711749999999</v>
      </c>
      <c r="C1825" s="14">
        <f t="shared" si="546"/>
        <v>500</v>
      </c>
      <c r="D1825" s="13">
        <f ca="1">IF(A1825&lt;$B$1,VLOOKUP(A1825,[1]DI!$A$4:$B$15000,2,FALSE),0)</f>
        <v>0.1065</v>
      </c>
      <c r="E1825" s="14">
        <f t="shared" ca="1" si="547"/>
        <v>1.00040168</v>
      </c>
      <c r="F1825" s="14">
        <f ca="1">(TRUNC(PRODUCT($E$12:$E1824),16))</f>
        <v>1.48898453836117</v>
      </c>
      <c r="G1825" s="14">
        <f t="shared" ca="1" si="548"/>
        <v>1.4848045898995299</v>
      </c>
      <c r="H1825" s="14">
        <f t="shared" ca="1" si="549"/>
        <v>1.00281515</v>
      </c>
      <c r="I1825" s="13">
        <f t="shared" si="562"/>
        <v>2.1000000000000001E-2</v>
      </c>
      <c r="J1825" s="33">
        <f t="shared" si="550"/>
        <v>45565</v>
      </c>
      <c r="K1825" s="2">
        <f t="shared" si="551"/>
        <v>7</v>
      </c>
      <c r="L1825" s="17">
        <f t="shared" si="552"/>
        <v>7</v>
      </c>
      <c r="M1825" s="12">
        <f t="shared" si="553"/>
        <v>1.0005774590000001</v>
      </c>
      <c r="N1825" s="12">
        <f t="shared" ca="1" si="554"/>
        <v>1.003394235</v>
      </c>
      <c r="O1825" s="17">
        <f t="shared" si="555"/>
        <v>0</v>
      </c>
      <c r="P1825" s="14">
        <f t="shared" ca="1" si="556"/>
        <v>1.6971175000000001</v>
      </c>
      <c r="Q1825" s="21">
        <f t="shared" si="560"/>
        <v>0</v>
      </c>
      <c r="R1825" s="14">
        <f t="shared" si="557"/>
        <v>0</v>
      </c>
      <c r="S1825" s="4" t="str">
        <f t="shared" si="558"/>
        <v>J=</v>
      </c>
      <c r="T1825" s="33">
        <f t="shared" si="559"/>
        <v>45747</v>
      </c>
      <c r="U1825" s="10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</row>
    <row r="1826" spans="1:148" x14ac:dyDescent="0.15">
      <c r="A1826" s="41">
        <f t="shared" si="561"/>
        <v>45575</v>
      </c>
      <c r="B1826" s="15">
        <f t="shared" ca="1" si="545"/>
        <v>501.94003249000002</v>
      </c>
      <c r="C1826" s="14">
        <f t="shared" si="546"/>
        <v>500</v>
      </c>
      <c r="D1826" s="13">
        <f ca="1">IF(A1826&lt;$B$1,VLOOKUP(A1826,[1]DI!$A$4:$B$15000,2,FALSE),0)</f>
        <v>0.1065</v>
      </c>
      <c r="E1826" s="14">
        <f t="shared" ca="1" si="547"/>
        <v>1.00040168</v>
      </c>
      <c r="F1826" s="14">
        <f ca="1">(TRUNC(PRODUCT($E$12:$E1825),16))</f>
        <v>1.48958263367054</v>
      </c>
      <c r="G1826" s="14">
        <f t="shared" ca="1" si="548"/>
        <v>1.4848045898995299</v>
      </c>
      <c r="H1826" s="14">
        <f t="shared" ca="1" si="549"/>
        <v>1.00321796</v>
      </c>
      <c r="I1826" s="13">
        <f t="shared" si="562"/>
        <v>2.1000000000000001E-2</v>
      </c>
      <c r="J1826" s="33">
        <f t="shared" si="550"/>
        <v>45565</v>
      </c>
      <c r="K1826" s="2">
        <f t="shared" si="551"/>
        <v>8</v>
      </c>
      <c r="L1826" s="17">
        <f t="shared" si="552"/>
        <v>8</v>
      </c>
      <c r="M1826" s="12">
        <f t="shared" si="553"/>
        <v>1.0006599810000001</v>
      </c>
      <c r="N1826" s="12">
        <f t="shared" ca="1" si="554"/>
        <v>1.0038800649999999</v>
      </c>
      <c r="O1826" s="17">
        <f t="shared" si="555"/>
        <v>0</v>
      </c>
      <c r="P1826" s="14">
        <f t="shared" ca="1" si="556"/>
        <v>1.9400324900000001</v>
      </c>
      <c r="Q1826" s="21">
        <f t="shared" si="560"/>
        <v>0</v>
      </c>
      <c r="R1826" s="14">
        <f t="shared" si="557"/>
        <v>0</v>
      </c>
      <c r="S1826" s="4" t="str">
        <f t="shared" si="558"/>
        <v>J=</v>
      </c>
      <c r="T1826" s="33">
        <f t="shared" si="559"/>
        <v>45747</v>
      </c>
      <c r="U1826" s="10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</row>
    <row r="1827" spans="1:148" x14ac:dyDescent="0.15">
      <c r="A1827" s="41">
        <f t="shared" si="561"/>
        <v>45576</v>
      </c>
      <c r="B1827" s="15">
        <f t="shared" ca="1" si="545"/>
        <v>502.183064</v>
      </c>
      <c r="C1827" s="14">
        <f t="shared" si="546"/>
        <v>500</v>
      </c>
      <c r="D1827" s="13">
        <f ca="1">IF(A1827&lt;$B$1,VLOOKUP(A1827,[1]DI!$A$4:$B$15000,2,FALSE),0)</f>
        <v>0.1065</v>
      </c>
      <c r="E1827" s="14">
        <f t="shared" ca="1" si="547"/>
        <v>1.00040168</v>
      </c>
      <c r="F1827" s="14">
        <f ca="1">(TRUNC(PRODUCT($E$12:$E1826),16))</f>
        <v>1.49018096922284</v>
      </c>
      <c r="G1827" s="14">
        <f t="shared" ca="1" si="548"/>
        <v>1.4848045898995299</v>
      </c>
      <c r="H1827" s="14">
        <f t="shared" ca="1" si="549"/>
        <v>1.0036209300000001</v>
      </c>
      <c r="I1827" s="13">
        <f t="shared" si="562"/>
        <v>2.1000000000000001E-2</v>
      </c>
      <c r="J1827" s="33">
        <f t="shared" si="550"/>
        <v>45565</v>
      </c>
      <c r="K1827" s="2">
        <f t="shared" si="551"/>
        <v>9</v>
      </c>
      <c r="L1827" s="17">
        <f t="shared" si="552"/>
        <v>9</v>
      </c>
      <c r="M1827" s="12">
        <f t="shared" si="553"/>
        <v>1.0007425089999999</v>
      </c>
      <c r="N1827" s="12">
        <f t="shared" ca="1" si="554"/>
        <v>1.004366128</v>
      </c>
      <c r="O1827" s="17">
        <f t="shared" si="555"/>
        <v>0</v>
      </c>
      <c r="P1827" s="14">
        <f t="shared" ca="1" si="556"/>
        <v>2.1830639999999999</v>
      </c>
      <c r="Q1827" s="21">
        <f t="shared" si="560"/>
        <v>0</v>
      </c>
      <c r="R1827" s="14">
        <f t="shared" si="557"/>
        <v>0</v>
      </c>
      <c r="S1827" s="4" t="str">
        <f t="shared" si="558"/>
        <v>J=</v>
      </c>
      <c r="T1827" s="33">
        <f t="shared" si="559"/>
        <v>45747</v>
      </c>
      <c r="U1827" s="10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</row>
    <row r="1828" spans="1:148" x14ac:dyDescent="0.15">
      <c r="A1828" s="41">
        <f t="shared" si="561"/>
        <v>45577</v>
      </c>
      <c r="B1828" s="15">
        <f t="shared" ca="1" si="545"/>
        <v>502.42621700000001</v>
      </c>
      <c r="C1828" s="14">
        <f t="shared" si="546"/>
        <v>500</v>
      </c>
      <c r="D1828" s="13">
        <f ca="1">IF(A1828&lt;$B$1,VLOOKUP(A1828,[1]DI!$A$4:$B$15000,2,FALSE),0)</f>
        <v>0</v>
      </c>
      <c r="E1828" s="14">
        <f t="shared" ca="1" si="547"/>
        <v>1</v>
      </c>
      <c r="F1828" s="14">
        <f ca="1">(TRUNC(PRODUCT($E$12:$E1827),16))</f>
        <v>1.49077954511455</v>
      </c>
      <c r="G1828" s="14">
        <f t="shared" ca="1" si="548"/>
        <v>1.4848045898995299</v>
      </c>
      <c r="H1828" s="14">
        <f t="shared" ca="1" si="549"/>
        <v>1.00402407</v>
      </c>
      <c r="I1828" s="13">
        <f t="shared" si="562"/>
        <v>2.1000000000000001E-2</v>
      </c>
      <c r="J1828" s="33">
        <f t="shared" si="550"/>
        <v>45565</v>
      </c>
      <c r="K1828" s="2">
        <f t="shared" si="551"/>
        <v>9</v>
      </c>
      <c r="L1828" s="17">
        <f t="shared" si="552"/>
        <v>10</v>
      </c>
      <c r="M1828" s="12">
        <f t="shared" si="553"/>
        <v>1.0008250439999999</v>
      </c>
      <c r="N1828" s="12">
        <f t="shared" ca="1" si="554"/>
        <v>1.004852434</v>
      </c>
      <c r="O1828" s="17">
        <f t="shared" si="555"/>
        <v>0</v>
      </c>
      <c r="P1828" s="14">
        <f t="shared" ca="1" si="556"/>
        <v>2.4262169999999998</v>
      </c>
      <c r="Q1828" s="21">
        <f t="shared" si="560"/>
        <v>0</v>
      </c>
      <c r="R1828" s="14">
        <f t="shared" si="557"/>
        <v>0</v>
      </c>
      <c r="S1828" s="4" t="str">
        <f t="shared" si="558"/>
        <v>J=</v>
      </c>
      <c r="T1828" s="33">
        <f t="shared" si="559"/>
        <v>45747</v>
      </c>
      <c r="U1828" s="10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</row>
    <row r="1829" spans="1:148" x14ac:dyDescent="0.15">
      <c r="A1829" s="41">
        <f t="shared" si="561"/>
        <v>45578</v>
      </c>
      <c r="B1829" s="15">
        <f t="shared" ca="1" si="545"/>
        <v>502.42621700000001</v>
      </c>
      <c r="C1829" s="14">
        <f t="shared" si="546"/>
        <v>500</v>
      </c>
      <c r="D1829" s="13">
        <f ca="1">IF(A1829&lt;$B$1,VLOOKUP(A1829,[1]DI!$A$4:$B$15000,2,FALSE),0)</f>
        <v>0</v>
      </c>
      <c r="E1829" s="14">
        <f t="shared" ca="1" si="547"/>
        <v>1</v>
      </c>
      <c r="F1829" s="14">
        <f ca="1">(TRUNC(PRODUCT($E$12:$E1828),16))</f>
        <v>1.49077954511455</v>
      </c>
      <c r="G1829" s="14">
        <f t="shared" ca="1" si="548"/>
        <v>1.4848045898995299</v>
      </c>
      <c r="H1829" s="14">
        <f t="shared" ca="1" si="549"/>
        <v>1.00402407</v>
      </c>
      <c r="I1829" s="13">
        <f t="shared" si="562"/>
        <v>2.1000000000000001E-2</v>
      </c>
      <c r="J1829" s="33">
        <f t="shared" si="550"/>
        <v>45565</v>
      </c>
      <c r="K1829" s="2">
        <f t="shared" si="551"/>
        <v>9</v>
      </c>
      <c r="L1829" s="17">
        <f t="shared" si="552"/>
        <v>10</v>
      </c>
      <c r="M1829" s="12">
        <f t="shared" si="553"/>
        <v>1.0008250439999999</v>
      </c>
      <c r="N1829" s="12">
        <f t="shared" ca="1" si="554"/>
        <v>1.004852434</v>
      </c>
      <c r="O1829" s="17">
        <f t="shared" si="555"/>
        <v>0</v>
      </c>
      <c r="P1829" s="14">
        <f t="shared" ca="1" si="556"/>
        <v>2.4262169999999998</v>
      </c>
      <c r="Q1829" s="21">
        <f t="shared" si="560"/>
        <v>0</v>
      </c>
      <c r="R1829" s="14">
        <f t="shared" si="557"/>
        <v>0</v>
      </c>
      <c r="S1829" s="4" t="str">
        <f t="shared" si="558"/>
        <v>J=</v>
      </c>
      <c r="T1829" s="33">
        <f t="shared" si="559"/>
        <v>45747</v>
      </c>
      <c r="U1829" s="10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</row>
    <row r="1830" spans="1:148" x14ac:dyDescent="0.15">
      <c r="A1830" s="41">
        <f t="shared" si="561"/>
        <v>45579</v>
      </c>
      <c r="B1830" s="15">
        <f t="shared" ca="1" si="545"/>
        <v>502.42621700000001</v>
      </c>
      <c r="C1830" s="14">
        <f t="shared" si="546"/>
        <v>500</v>
      </c>
      <c r="D1830" s="13">
        <f ca="1">IF(A1830&lt;$B$1,VLOOKUP(A1830,[1]DI!$A$4:$B$15000,2,FALSE),0)</f>
        <v>0.1065</v>
      </c>
      <c r="E1830" s="14">
        <f t="shared" ca="1" si="547"/>
        <v>1.00040168</v>
      </c>
      <c r="F1830" s="14">
        <f ca="1">(TRUNC(PRODUCT($E$12:$E1829),16))</f>
        <v>1.49077954511455</v>
      </c>
      <c r="G1830" s="14">
        <f t="shared" ca="1" si="548"/>
        <v>1.4848045898995299</v>
      </c>
      <c r="H1830" s="14">
        <f t="shared" ca="1" si="549"/>
        <v>1.00402407</v>
      </c>
      <c r="I1830" s="13">
        <f t="shared" si="562"/>
        <v>2.1000000000000001E-2</v>
      </c>
      <c r="J1830" s="33">
        <f t="shared" si="550"/>
        <v>45565</v>
      </c>
      <c r="K1830" s="2">
        <f t="shared" si="551"/>
        <v>10</v>
      </c>
      <c r="L1830" s="17">
        <f t="shared" si="552"/>
        <v>10</v>
      </c>
      <c r="M1830" s="12">
        <f t="shared" si="553"/>
        <v>1.0008250439999999</v>
      </c>
      <c r="N1830" s="12">
        <f t="shared" ca="1" si="554"/>
        <v>1.004852434</v>
      </c>
      <c r="O1830" s="17">
        <f t="shared" si="555"/>
        <v>0</v>
      </c>
      <c r="P1830" s="14">
        <f t="shared" ca="1" si="556"/>
        <v>2.4262169999999998</v>
      </c>
      <c r="Q1830" s="21">
        <f t="shared" si="560"/>
        <v>0</v>
      </c>
      <c r="R1830" s="14">
        <f t="shared" si="557"/>
        <v>0</v>
      </c>
      <c r="S1830" s="4" t="str">
        <f t="shared" si="558"/>
        <v>J=</v>
      </c>
      <c r="T1830" s="33">
        <f t="shared" si="559"/>
        <v>45747</v>
      </c>
      <c r="U1830" s="10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</row>
    <row r="1831" spans="1:148" x14ac:dyDescent="0.15">
      <c r="A1831" s="41">
        <f t="shared" si="561"/>
        <v>45580</v>
      </c>
      <c r="B1831" s="15">
        <f t="shared" ca="1" si="545"/>
        <v>502.66948199000001</v>
      </c>
      <c r="C1831" s="14">
        <f t="shared" si="546"/>
        <v>500</v>
      </c>
      <c r="D1831" s="13">
        <f ca="1">IF(A1831&lt;$B$1,VLOOKUP(A1831,[1]DI!$A$4:$B$15000,2,FALSE),0)</f>
        <v>0.1065</v>
      </c>
      <c r="E1831" s="14">
        <f t="shared" ca="1" si="547"/>
        <v>1.00040168</v>
      </c>
      <c r="F1831" s="14">
        <f ca="1">(TRUNC(PRODUCT($E$12:$E1830),16))</f>
        <v>1.49137836144223</v>
      </c>
      <c r="G1831" s="14">
        <f t="shared" ca="1" si="548"/>
        <v>1.4848045898995299</v>
      </c>
      <c r="H1831" s="14">
        <f t="shared" ca="1" si="549"/>
        <v>1.00442736</v>
      </c>
      <c r="I1831" s="13">
        <f t="shared" si="562"/>
        <v>2.1000000000000001E-2</v>
      </c>
      <c r="J1831" s="33">
        <f t="shared" si="550"/>
        <v>45565</v>
      </c>
      <c r="K1831" s="2">
        <f t="shared" si="551"/>
        <v>11</v>
      </c>
      <c r="L1831" s="17">
        <f t="shared" si="552"/>
        <v>11</v>
      </c>
      <c r="M1831" s="12">
        <f t="shared" si="553"/>
        <v>1.0009075860000001</v>
      </c>
      <c r="N1831" s="12">
        <f t="shared" ca="1" si="554"/>
        <v>1.0053389639999999</v>
      </c>
      <c r="O1831" s="17">
        <f t="shared" si="555"/>
        <v>0</v>
      </c>
      <c r="P1831" s="14">
        <f t="shared" ca="1" si="556"/>
        <v>2.66948199</v>
      </c>
      <c r="Q1831" s="21">
        <f t="shared" si="560"/>
        <v>0</v>
      </c>
      <c r="R1831" s="14">
        <f t="shared" si="557"/>
        <v>0</v>
      </c>
      <c r="S1831" s="4" t="str">
        <f t="shared" si="558"/>
        <v>J=</v>
      </c>
      <c r="T1831" s="33">
        <f t="shared" si="559"/>
        <v>45747</v>
      </c>
      <c r="U1831" s="10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</row>
    <row r="1832" spans="1:148" x14ac:dyDescent="0.15">
      <c r="A1832" s="41">
        <f t="shared" si="561"/>
        <v>45581</v>
      </c>
      <c r="B1832" s="15">
        <f t="shared" ca="1" si="545"/>
        <v>502.91286898999999</v>
      </c>
      <c r="C1832" s="14">
        <f t="shared" si="546"/>
        <v>500</v>
      </c>
      <c r="D1832" s="13">
        <f ca="1">IF(A1832&lt;$B$1,VLOOKUP(A1832,[1]DI!$A$4:$B$15000,2,FALSE),0)</f>
        <v>0.1065</v>
      </c>
      <c r="E1832" s="14">
        <f t="shared" ca="1" si="547"/>
        <v>1.00040168</v>
      </c>
      <c r="F1832" s="14">
        <f ca="1">(TRUNC(PRODUCT($E$12:$E1831),16))</f>
        <v>1.4919774183024599</v>
      </c>
      <c r="G1832" s="14">
        <f t="shared" ca="1" si="548"/>
        <v>1.4848045898995299</v>
      </c>
      <c r="H1832" s="14">
        <f t="shared" ca="1" si="549"/>
        <v>1.00483082</v>
      </c>
      <c r="I1832" s="13">
        <f t="shared" si="562"/>
        <v>2.1000000000000001E-2</v>
      </c>
      <c r="J1832" s="33">
        <f t="shared" si="550"/>
        <v>45565</v>
      </c>
      <c r="K1832" s="2">
        <f t="shared" si="551"/>
        <v>12</v>
      </c>
      <c r="L1832" s="17">
        <f t="shared" si="552"/>
        <v>12</v>
      </c>
      <c r="M1832" s="12">
        <f t="shared" si="553"/>
        <v>1.0009901349999999</v>
      </c>
      <c r="N1832" s="12">
        <f t="shared" ca="1" si="554"/>
        <v>1.005825738</v>
      </c>
      <c r="O1832" s="17">
        <f t="shared" si="555"/>
        <v>0</v>
      </c>
      <c r="P1832" s="14">
        <f t="shared" ca="1" si="556"/>
        <v>2.9128689900000002</v>
      </c>
      <c r="Q1832" s="21">
        <f t="shared" si="560"/>
        <v>0</v>
      </c>
      <c r="R1832" s="14">
        <f t="shared" si="557"/>
        <v>0</v>
      </c>
      <c r="S1832" s="4" t="str">
        <f t="shared" si="558"/>
        <v>J=</v>
      </c>
      <c r="T1832" s="33">
        <f t="shared" si="559"/>
        <v>45747</v>
      </c>
      <c r="U1832" s="10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</row>
    <row r="1833" spans="1:148" x14ac:dyDescent="0.15">
      <c r="A1833" s="41">
        <f t="shared" si="561"/>
        <v>45582</v>
      </c>
      <c r="B1833" s="15">
        <f t="shared" ca="1" si="545"/>
        <v>503.15637249999997</v>
      </c>
      <c r="C1833" s="14">
        <f t="shared" si="546"/>
        <v>500</v>
      </c>
      <c r="D1833" s="13">
        <f ca="1">IF(A1833&lt;$B$1,VLOOKUP(A1833,[1]DI!$A$4:$B$15000,2,FALSE),0)</f>
        <v>0.1065</v>
      </c>
      <c r="E1833" s="14">
        <f t="shared" ca="1" si="547"/>
        <v>1.00040168</v>
      </c>
      <c r="F1833" s="14">
        <f ca="1">(TRUNC(PRODUCT($E$12:$E1832),16))</f>
        <v>1.4925767157918399</v>
      </c>
      <c r="G1833" s="14">
        <f t="shared" ca="1" si="548"/>
        <v>1.4848045898995299</v>
      </c>
      <c r="H1833" s="14">
        <f t="shared" ca="1" si="549"/>
        <v>1.00523444</v>
      </c>
      <c r="I1833" s="13">
        <f t="shared" si="562"/>
        <v>2.1000000000000001E-2</v>
      </c>
      <c r="J1833" s="33">
        <f t="shared" si="550"/>
        <v>45565</v>
      </c>
      <c r="K1833" s="2">
        <f t="shared" si="551"/>
        <v>13</v>
      </c>
      <c r="L1833" s="17">
        <f t="shared" si="552"/>
        <v>13</v>
      </c>
      <c r="M1833" s="12">
        <f t="shared" si="553"/>
        <v>1.00107269</v>
      </c>
      <c r="N1833" s="12">
        <f t="shared" ca="1" si="554"/>
        <v>1.006312745</v>
      </c>
      <c r="O1833" s="17">
        <f t="shared" si="555"/>
        <v>0</v>
      </c>
      <c r="P1833" s="14">
        <f t="shared" ca="1" si="556"/>
        <v>3.1563724999999998</v>
      </c>
      <c r="Q1833" s="21">
        <f t="shared" si="560"/>
        <v>0</v>
      </c>
      <c r="R1833" s="14">
        <f t="shared" si="557"/>
        <v>0</v>
      </c>
      <c r="S1833" s="4" t="str">
        <f t="shared" si="558"/>
        <v>J=</v>
      </c>
      <c r="T1833" s="33">
        <f t="shared" si="559"/>
        <v>45747</v>
      </c>
      <c r="U1833" s="10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</row>
    <row r="1834" spans="1:148" x14ac:dyDescent="0.15">
      <c r="A1834" s="41">
        <f t="shared" si="561"/>
        <v>45583</v>
      </c>
      <c r="B1834" s="15">
        <f t="shared" ca="1" si="545"/>
        <v>503.39999799999998</v>
      </c>
      <c r="C1834" s="14">
        <f t="shared" si="546"/>
        <v>500</v>
      </c>
      <c r="D1834" s="13">
        <f ca="1">IF(A1834&lt;$B$1,VLOOKUP(A1834,[1]DI!$A$4:$B$15000,2,FALSE),0)</f>
        <v>0.1065</v>
      </c>
      <c r="E1834" s="14">
        <f t="shared" ca="1" si="547"/>
        <v>1.00040168</v>
      </c>
      <c r="F1834" s="14">
        <f ca="1">(TRUNC(PRODUCT($E$12:$E1833),16))</f>
        <v>1.4931762540070399</v>
      </c>
      <c r="G1834" s="14">
        <f t="shared" ca="1" si="548"/>
        <v>1.4848045898995299</v>
      </c>
      <c r="H1834" s="14">
        <f t="shared" ca="1" si="549"/>
        <v>1.00563823</v>
      </c>
      <c r="I1834" s="13">
        <f t="shared" si="562"/>
        <v>2.1000000000000001E-2</v>
      </c>
      <c r="J1834" s="33">
        <f t="shared" si="550"/>
        <v>45565</v>
      </c>
      <c r="K1834" s="2">
        <f t="shared" si="551"/>
        <v>14</v>
      </c>
      <c r="L1834" s="17">
        <f t="shared" si="552"/>
        <v>14</v>
      </c>
      <c r="M1834" s="12">
        <f t="shared" si="553"/>
        <v>1.001155252</v>
      </c>
      <c r="N1834" s="12">
        <f t="shared" ca="1" si="554"/>
        <v>1.006799996</v>
      </c>
      <c r="O1834" s="17">
        <f t="shared" si="555"/>
        <v>0</v>
      </c>
      <c r="P1834" s="14">
        <f t="shared" ca="1" si="556"/>
        <v>3.3999980000000001</v>
      </c>
      <c r="Q1834" s="21">
        <f t="shared" si="560"/>
        <v>0</v>
      </c>
      <c r="R1834" s="14">
        <f t="shared" si="557"/>
        <v>0</v>
      </c>
      <c r="S1834" s="4" t="str">
        <f t="shared" si="558"/>
        <v>J=</v>
      </c>
      <c r="T1834" s="33">
        <f t="shared" si="559"/>
        <v>45747</v>
      </c>
      <c r="U1834" s="10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</row>
    <row r="1835" spans="1:148" x14ac:dyDescent="0.15">
      <c r="A1835" s="41">
        <f t="shared" si="561"/>
        <v>45584</v>
      </c>
      <c r="B1835" s="15">
        <f t="shared" ca="1" si="545"/>
        <v>503.64373499999999</v>
      </c>
      <c r="C1835" s="14">
        <f t="shared" si="546"/>
        <v>500</v>
      </c>
      <c r="D1835" s="13">
        <f ca="1">IF(A1835&lt;$B$1,VLOOKUP(A1835,[1]DI!$A$4:$B$15000,2,FALSE),0)</f>
        <v>0</v>
      </c>
      <c r="E1835" s="14">
        <f t="shared" ca="1" si="547"/>
        <v>1</v>
      </c>
      <c r="F1835" s="14">
        <f ca="1">(TRUNC(PRODUCT($E$12:$E1834),16))</f>
        <v>1.49377603304475</v>
      </c>
      <c r="G1835" s="14">
        <f t="shared" ca="1" si="548"/>
        <v>1.4848045898995299</v>
      </c>
      <c r="H1835" s="14">
        <f t="shared" ca="1" si="549"/>
        <v>1.00604217</v>
      </c>
      <c r="I1835" s="13">
        <f t="shared" si="562"/>
        <v>2.1000000000000001E-2</v>
      </c>
      <c r="J1835" s="33">
        <f t="shared" si="550"/>
        <v>45565</v>
      </c>
      <c r="K1835" s="2">
        <f t="shared" si="551"/>
        <v>14</v>
      </c>
      <c r="L1835" s="17">
        <f t="shared" si="552"/>
        <v>15</v>
      </c>
      <c r="M1835" s="12">
        <f t="shared" si="553"/>
        <v>1.0012378209999999</v>
      </c>
      <c r="N1835" s="12">
        <f t="shared" ca="1" si="554"/>
        <v>1.0072874700000001</v>
      </c>
      <c r="O1835" s="17">
        <f t="shared" si="555"/>
        <v>0</v>
      </c>
      <c r="P1835" s="14">
        <f t="shared" ca="1" si="556"/>
        <v>3.6437349999999999</v>
      </c>
      <c r="Q1835" s="21">
        <f t="shared" si="560"/>
        <v>0</v>
      </c>
      <c r="R1835" s="14">
        <f t="shared" si="557"/>
        <v>0</v>
      </c>
      <c r="S1835" s="4" t="str">
        <f t="shared" si="558"/>
        <v>J=</v>
      </c>
      <c r="T1835" s="33">
        <f t="shared" si="559"/>
        <v>45747</v>
      </c>
      <c r="U1835" s="10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</row>
    <row r="1836" spans="1:148" x14ac:dyDescent="0.15">
      <c r="A1836" s="41">
        <f t="shared" si="561"/>
        <v>45585</v>
      </c>
      <c r="B1836" s="15">
        <f t="shared" ca="1" si="545"/>
        <v>503.64373499999999</v>
      </c>
      <c r="C1836" s="14">
        <f t="shared" si="546"/>
        <v>500</v>
      </c>
      <c r="D1836" s="13">
        <f ca="1">IF(A1836&lt;$B$1,VLOOKUP(A1836,[1]DI!$A$4:$B$15000,2,FALSE),0)</f>
        <v>0</v>
      </c>
      <c r="E1836" s="14">
        <f t="shared" ca="1" si="547"/>
        <v>1</v>
      </c>
      <c r="F1836" s="14">
        <f ca="1">(TRUNC(PRODUCT($E$12:$E1835),16))</f>
        <v>1.49377603304475</v>
      </c>
      <c r="G1836" s="14">
        <f t="shared" ca="1" si="548"/>
        <v>1.4848045898995299</v>
      </c>
      <c r="H1836" s="14">
        <f t="shared" ca="1" si="549"/>
        <v>1.00604217</v>
      </c>
      <c r="I1836" s="13">
        <f t="shared" si="562"/>
        <v>2.1000000000000001E-2</v>
      </c>
      <c r="J1836" s="33">
        <f t="shared" si="550"/>
        <v>45565</v>
      </c>
      <c r="K1836" s="2">
        <f t="shared" si="551"/>
        <v>14</v>
      </c>
      <c r="L1836" s="17">
        <f t="shared" si="552"/>
        <v>15</v>
      </c>
      <c r="M1836" s="12">
        <f t="shared" si="553"/>
        <v>1.0012378209999999</v>
      </c>
      <c r="N1836" s="12">
        <f t="shared" ca="1" si="554"/>
        <v>1.0072874700000001</v>
      </c>
      <c r="O1836" s="17">
        <f t="shared" si="555"/>
        <v>0</v>
      </c>
      <c r="P1836" s="14">
        <f t="shared" ca="1" si="556"/>
        <v>3.6437349999999999</v>
      </c>
      <c r="Q1836" s="21">
        <f t="shared" si="560"/>
        <v>0</v>
      </c>
      <c r="R1836" s="14">
        <f t="shared" si="557"/>
        <v>0</v>
      </c>
      <c r="S1836" s="4" t="str">
        <f t="shared" si="558"/>
        <v>J=</v>
      </c>
      <c r="T1836" s="33">
        <f t="shared" si="559"/>
        <v>45747</v>
      </c>
      <c r="U1836" s="10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</row>
    <row r="1837" spans="1:148" x14ac:dyDescent="0.15">
      <c r="A1837" s="41">
        <f t="shared" si="561"/>
        <v>45586</v>
      </c>
      <c r="B1837" s="15">
        <f t="shared" ca="1" si="545"/>
        <v>503.64373499999999</v>
      </c>
      <c r="C1837" s="14">
        <f t="shared" si="546"/>
        <v>500</v>
      </c>
      <c r="D1837" s="13">
        <f ca="1">IF(A1837&lt;$B$1,VLOOKUP(A1837,[1]DI!$A$4:$B$15000,2,FALSE),0)</f>
        <v>0.1065</v>
      </c>
      <c r="E1837" s="14">
        <f t="shared" ca="1" si="547"/>
        <v>1.00040168</v>
      </c>
      <c r="F1837" s="14">
        <f ca="1">(TRUNC(PRODUCT($E$12:$E1836),16))</f>
        <v>1.49377603304475</v>
      </c>
      <c r="G1837" s="14">
        <f t="shared" ca="1" si="548"/>
        <v>1.4848045898995299</v>
      </c>
      <c r="H1837" s="14">
        <f t="shared" ca="1" si="549"/>
        <v>1.00604217</v>
      </c>
      <c r="I1837" s="13">
        <f t="shared" si="562"/>
        <v>2.1000000000000001E-2</v>
      </c>
      <c r="J1837" s="33">
        <f t="shared" si="550"/>
        <v>45565</v>
      </c>
      <c r="K1837" s="2">
        <f t="shared" si="551"/>
        <v>15</v>
      </c>
      <c r="L1837" s="17">
        <f t="shared" si="552"/>
        <v>15</v>
      </c>
      <c r="M1837" s="12">
        <f t="shared" si="553"/>
        <v>1.0012378209999999</v>
      </c>
      <c r="N1837" s="12">
        <f t="shared" ca="1" si="554"/>
        <v>1.0072874700000001</v>
      </c>
      <c r="O1837" s="17">
        <f t="shared" si="555"/>
        <v>0</v>
      </c>
      <c r="P1837" s="14">
        <f t="shared" ca="1" si="556"/>
        <v>3.6437349999999999</v>
      </c>
      <c r="Q1837" s="21">
        <f t="shared" si="560"/>
        <v>0</v>
      </c>
      <c r="R1837" s="14">
        <f t="shared" si="557"/>
        <v>0</v>
      </c>
      <c r="S1837" s="4" t="str">
        <f t="shared" si="558"/>
        <v>J=</v>
      </c>
      <c r="T1837" s="33">
        <f t="shared" si="559"/>
        <v>45747</v>
      </c>
      <c r="U1837" s="10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</row>
    <row r="1838" spans="1:148" x14ac:dyDescent="0.15">
      <c r="A1838" s="41">
        <f t="shared" si="561"/>
        <v>45587</v>
      </c>
      <c r="B1838" s="15">
        <f t="shared" ca="1" si="545"/>
        <v>503.88759449000003</v>
      </c>
      <c r="C1838" s="14">
        <f t="shared" si="546"/>
        <v>500</v>
      </c>
      <c r="D1838" s="13">
        <f ca="1">IF(A1838&lt;$B$1,VLOOKUP(A1838,[1]DI!$A$4:$B$15000,2,FALSE),0)</f>
        <v>0.1065</v>
      </c>
      <c r="E1838" s="14">
        <f t="shared" ca="1" si="547"/>
        <v>1.00040168</v>
      </c>
      <c r="F1838" s="14">
        <f ca="1">(TRUNC(PRODUCT($E$12:$E1837),16))</f>
        <v>1.4943760530017001</v>
      </c>
      <c r="G1838" s="14">
        <f t="shared" ca="1" si="548"/>
        <v>1.4848045898995299</v>
      </c>
      <c r="H1838" s="14">
        <f t="shared" ca="1" si="549"/>
        <v>1.00644628</v>
      </c>
      <c r="I1838" s="13">
        <f t="shared" si="562"/>
        <v>2.1000000000000001E-2</v>
      </c>
      <c r="J1838" s="33">
        <f t="shared" si="550"/>
        <v>45565</v>
      </c>
      <c r="K1838" s="2">
        <f t="shared" si="551"/>
        <v>16</v>
      </c>
      <c r="L1838" s="17">
        <f t="shared" si="552"/>
        <v>16</v>
      </c>
      <c r="M1838" s="12">
        <f t="shared" si="553"/>
        <v>1.001320397</v>
      </c>
      <c r="N1838" s="12">
        <f t="shared" ca="1" si="554"/>
        <v>1.007775189</v>
      </c>
      <c r="O1838" s="17">
        <f t="shared" si="555"/>
        <v>0</v>
      </c>
      <c r="P1838" s="14">
        <f t="shared" ca="1" si="556"/>
        <v>3.8875944900000001</v>
      </c>
      <c r="Q1838" s="21">
        <f t="shared" si="560"/>
        <v>0</v>
      </c>
      <c r="R1838" s="14">
        <f t="shared" si="557"/>
        <v>0</v>
      </c>
      <c r="S1838" s="4" t="str">
        <f t="shared" si="558"/>
        <v>J=</v>
      </c>
      <c r="T1838" s="33">
        <f t="shared" si="559"/>
        <v>45747</v>
      </c>
      <c r="U1838" s="29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</row>
    <row r="1839" spans="1:148" x14ac:dyDescent="0.15">
      <c r="A1839" s="41">
        <f t="shared" si="561"/>
        <v>45588</v>
      </c>
      <c r="B1839" s="15">
        <f t="shared" ca="1" si="545"/>
        <v>504.13157050000001</v>
      </c>
      <c r="C1839" s="14">
        <f t="shared" si="546"/>
        <v>500</v>
      </c>
      <c r="D1839" s="13">
        <f ca="1">IF(A1839&lt;$B$1,VLOOKUP(A1839,[1]DI!$A$4:$B$15000,2,FALSE),0)</f>
        <v>0.1065</v>
      </c>
      <c r="E1839" s="14">
        <f t="shared" ca="1" si="547"/>
        <v>1.00040168</v>
      </c>
      <c r="F1839" s="14">
        <f ca="1">(TRUNC(PRODUCT($E$12:$E1838),16))</f>
        <v>1.4949763139746699</v>
      </c>
      <c r="G1839" s="14">
        <f t="shared" ca="1" si="548"/>
        <v>1.4848045898995299</v>
      </c>
      <c r="H1839" s="14">
        <f t="shared" ca="1" si="549"/>
        <v>1.00685055</v>
      </c>
      <c r="I1839" s="13">
        <f t="shared" si="562"/>
        <v>2.1000000000000001E-2</v>
      </c>
      <c r="J1839" s="33">
        <f t="shared" si="550"/>
        <v>45565</v>
      </c>
      <c r="K1839" s="2">
        <f t="shared" si="551"/>
        <v>17</v>
      </c>
      <c r="L1839" s="17">
        <f t="shared" si="552"/>
        <v>17</v>
      </c>
      <c r="M1839" s="12">
        <f t="shared" si="553"/>
        <v>1.0014029799999999</v>
      </c>
      <c r="N1839" s="12">
        <f t="shared" ca="1" si="554"/>
        <v>1.008263141</v>
      </c>
      <c r="O1839" s="17">
        <f t="shared" si="555"/>
        <v>0</v>
      </c>
      <c r="P1839" s="14">
        <f t="shared" ca="1" si="556"/>
        <v>4.1315704999999996</v>
      </c>
      <c r="Q1839" s="21">
        <f t="shared" si="560"/>
        <v>0</v>
      </c>
      <c r="R1839" s="14">
        <f t="shared" si="557"/>
        <v>0</v>
      </c>
      <c r="S1839" s="4" t="str">
        <f t="shared" si="558"/>
        <v>J=</v>
      </c>
      <c r="T1839" s="33">
        <f t="shared" si="559"/>
        <v>45747</v>
      </c>
      <c r="U1839" s="29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</row>
    <row r="1840" spans="1:148" x14ac:dyDescent="0.15">
      <c r="A1840" s="41">
        <f t="shared" si="561"/>
        <v>45589</v>
      </c>
      <c r="B1840" s="15">
        <f t="shared" ca="1" si="545"/>
        <v>504.37566349000002</v>
      </c>
      <c r="C1840" s="14">
        <f t="shared" si="546"/>
        <v>500</v>
      </c>
      <c r="D1840" s="13">
        <f ca="1">IF(A1840&lt;$B$1,VLOOKUP(A1840,[1]DI!$A$4:$B$15000,2,FALSE),0)</f>
        <v>0.1065</v>
      </c>
      <c r="E1840" s="14">
        <f t="shared" ca="1" si="547"/>
        <v>1.00040168</v>
      </c>
      <c r="F1840" s="14">
        <f ca="1">(TRUNC(PRODUCT($E$12:$E1839),16))</f>
        <v>1.4955768160604701</v>
      </c>
      <c r="G1840" s="14">
        <f t="shared" ca="1" si="548"/>
        <v>1.4848045898995299</v>
      </c>
      <c r="H1840" s="14">
        <f t="shared" ca="1" si="549"/>
        <v>1.0072549799999999</v>
      </c>
      <c r="I1840" s="13">
        <f t="shared" si="562"/>
        <v>2.1000000000000001E-2</v>
      </c>
      <c r="J1840" s="33">
        <f t="shared" si="550"/>
        <v>45565</v>
      </c>
      <c r="K1840" s="2">
        <f t="shared" si="551"/>
        <v>18</v>
      </c>
      <c r="L1840" s="17">
        <f t="shared" si="552"/>
        <v>18</v>
      </c>
      <c r="M1840" s="12">
        <f t="shared" si="553"/>
        <v>1.001485569</v>
      </c>
      <c r="N1840" s="12">
        <f t="shared" ca="1" si="554"/>
        <v>1.0087513269999999</v>
      </c>
      <c r="O1840" s="17">
        <f t="shared" si="555"/>
        <v>0</v>
      </c>
      <c r="P1840" s="14">
        <f t="shared" ca="1" si="556"/>
        <v>4.37566349</v>
      </c>
      <c r="Q1840" s="21">
        <f t="shared" si="560"/>
        <v>0</v>
      </c>
      <c r="R1840" s="14">
        <f t="shared" si="557"/>
        <v>0</v>
      </c>
      <c r="S1840" s="4" t="str">
        <f t="shared" si="558"/>
        <v>J=</v>
      </c>
      <c r="T1840" s="33">
        <f t="shared" si="559"/>
        <v>45747</v>
      </c>
      <c r="U1840" s="10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</row>
    <row r="1841" spans="1:148" x14ac:dyDescent="0.15">
      <c r="A1841" s="41">
        <f t="shared" si="561"/>
        <v>45590</v>
      </c>
      <c r="B1841" s="15">
        <f t="shared" ca="1" si="545"/>
        <v>504.61987349999998</v>
      </c>
      <c r="C1841" s="14">
        <f t="shared" si="546"/>
        <v>500</v>
      </c>
      <c r="D1841" s="13">
        <f ca="1">IF(A1841&lt;$B$1,VLOOKUP(A1841,[1]DI!$A$4:$B$15000,2,FALSE),0)</f>
        <v>0.1065</v>
      </c>
      <c r="E1841" s="14">
        <f t="shared" ca="1" si="547"/>
        <v>1.00040168</v>
      </c>
      <c r="F1841" s="14">
        <f ca="1">(TRUNC(PRODUCT($E$12:$E1840),16))</f>
        <v>1.4961775593559501</v>
      </c>
      <c r="G1841" s="14">
        <f t="shared" ca="1" si="548"/>
        <v>1.4848045898995299</v>
      </c>
      <c r="H1841" s="14">
        <f t="shared" ca="1" si="549"/>
        <v>1.0076595699999999</v>
      </c>
      <c r="I1841" s="13">
        <f t="shared" si="562"/>
        <v>2.1000000000000001E-2</v>
      </c>
      <c r="J1841" s="33">
        <f t="shared" si="550"/>
        <v>45565</v>
      </c>
      <c r="K1841" s="2">
        <f t="shared" si="551"/>
        <v>19</v>
      </c>
      <c r="L1841" s="17">
        <f t="shared" si="552"/>
        <v>19</v>
      </c>
      <c r="M1841" s="12">
        <f t="shared" si="553"/>
        <v>1.001568166</v>
      </c>
      <c r="N1841" s="12">
        <f t="shared" ca="1" si="554"/>
        <v>1.0092397470000001</v>
      </c>
      <c r="O1841" s="17">
        <f t="shared" si="555"/>
        <v>0</v>
      </c>
      <c r="P1841" s="14">
        <f t="shared" ca="1" si="556"/>
        <v>4.6198734999999997</v>
      </c>
      <c r="Q1841" s="21">
        <f t="shared" si="560"/>
        <v>0</v>
      </c>
      <c r="R1841" s="14">
        <f t="shared" si="557"/>
        <v>0</v>
      </c>
      <c r="S1841" s="4" t="str">
        <f t="shared" si="558"/>
        <v>J=</v>
      </c>
      <c r="T1841" s="33">
        <f t="shared" si="559"/>
        <v>45747</v>
      </c>
      <c r="U1841" s="10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</row>
    <row r="1842" spans="1:148" x14ac:dyDescent="0.15">
      <c r="A1842" s="41">
        <f t="shared" si="561"/>
        <v>45591</v>
      </c>
      <c r="B1842" s="15">
        <f t="shared" ca="1" si="545"/>
        <v>504.86420550000003</v>
      </c>
      <c r="C1842" s="14">
        <f t="shared" si="546"/>
        <v>500</v>
      </c>
      <c r="D1842" s="13">
        <f ca="1">IF(A1842&lt;$B$1,VLOOKUP(A1842,[1]DI!$A$4:$B$15000,2,FALSE),0)</f>
        <v>0</v>
      </c>
      <c r="E1842" s="14">
        <f t="shared" ca="1" si="547"/>
        <v>1</v>
      </c>
      <c r="F1842" s="14">
        <f ca="1">(TRUNC(PRODUCT($E$12:$E1841),16))</f>
        <v>1.4967785439579899</v>
      </c>
      <c r="G1842" s="14">
        <f t="shared" ca="1" si="548"/>
        <v>1.4848045898995299</v>
      </c>
      <c r="H1842" s="14">
        <f t="shared" ca="1" si="549"/>
        <v>1.0080643300000001</v>
      </c>
      <c r="I1842" s="13">
        <f t="shared" si="562"/>
        <v>2.1000000000000001E-2</v>
      </c>
      <c r="J1842" s="33">
        <f t="shared" si="550"/>
        <v>45565</v>
      </c>
      <c r="K1842" s="2">
        <f t="shared" si="551"/>
        <v>19</v>
      </c>
      <c r="L1842" s="17">
        <f t="shared" si="552"/>
        <v>20</v>
      </c>
      <c r="M1842" s="12">
        <f t="shared" si="553"/>
        <v>1.0016507690000001</v>
      </c>
      <c r="N1842" s="12">
        <f t="shared" ca="1" si="554"/>
        <v>1.009728411</v>
      </c>
      <c r="O1842" s="17">
        <f t="shared" si="555"/>
        <v>0</v>
      </c>
      <c r="P1842" s="14">
        <f t="shared" ca="1" si="556"/>
        <v>4.8642054999999997</v>
      </c>
      <c r="Q1842" s="21">
        <f t="shared" si="560"/>
        <v>0</v>
      </c>
      <c r="R1842" s="14">
        <f t="shared" si="557"/>
        <v>0</v>
      </c>
      <c r="S1842" s="4" t="str">
        <f t="shared" si="558"/>
        <v>J=</v>
      </c>
      <c r="T1842" s="33">
        <f t="shared" si="559"/>
        <v>45747</v>
      </c>
      <c r="U1842" s="10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</row>
    <row r="1843" spans="1:148" x14ac:dyDescent="0.15">
      <c r="A1843" s="41">
        <f t="shared" si="561"/>
        <v>45592</v>
      </c>
      <c r="B1843" s="15">
        <f t="shared" ca="1" si="545"/>
        <v>504.86420550000003</v>
      </c>
      <c r="C1843" s="14">
        <f t="shared" si="546"/>
        <v>500</v>
      </c>
      <c r="D1843" s="13">
        <f ca="1">IF(A1843&lt;$B$1,VLOOKUP(A1843,[1]DI!$A$4:$B$15000,2,FALSE),0)</f>
        <v>0</v>
      </c>
      <c r="E1843" s="14">
        <f t="shared" ca="1" si="547"/>
        <v>1</v>
      </c>
      <c r="F1843" s="14">
        <f ca="1">(TRUNC(PRODUCT($E$12:$E1842),16))</f>
        <v>1.4967785439579899</v>
      </c>
      <c r="G1843" s="14">
        <f t="shared" ca="1" si="548"/>
        <v>1.4848045898995299</v>
      </c>
      <c r="H1843" s="14">
        <f t="shared" ca="1" si="549"/>
        <v>1.0080643300000001</v>
      </c>
      <c r="I1843" s="13">
        <f t="shared" si="562"/>
        <v>2.1000000000000001E-2</v>
      </c>
      <c r="J1843" s="33">
        <f t="shared" si="550"/>
        <v>45565</v>
      </c>
      <c r="K1843" s="2">
        <f t="shared" si="551"/>
        <v>19</v>
      </c>
      <c r="L1843" s="17">
        <f t="shared" si="552"/>
        <v>20</v>
      </c>
      <c r="M1843" s="12">
        <f t="shared" si="553"/>
        <v>1.0016507690000001</v>
      </c>
      <c r="N1843" s="12">
        <f t="shared" ca="1" si="554"/>
        <v>1.009728411</v>
      </c>
      <c r="O1843" s="17">
        <f t="shared" si="555"/>
        <v>0</v>
      </c>
      <c r="P1843" s="14">
        <f t="shared" ca="1" si="556"/>
        <v>4.8642054999999997</v>
      </c>
      <c r="Q1843" s="21">
        <f t="shared" si="560"/>
        <v>0</v>
      </c>
      <c r="R1843" s="14">
        <f t="shared" si="557"/>
        <v>0</v>
      </c>
      <c r="S1843" s="4" t="str">
        <f t="shared" si="558"/>
        <v>J=</v>
      </c>
      <c r="T1843" s="33">
        <f t="shared" si="559"/>
        <v>45747</v>
      </c>
      <c r="U1843" s="10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</row>
    <row r="1844" spans="1:148" x14ac:dyDescent="0.15">
      <c r="A1844" s="41">
        <f t="shared" si="561"/>
        <v>45593</v>
      </c>
      <c r="B1844" s="15">
        <f t="shared" ca="1" si="545"/>
        <v>504.86420550000003</v>
      </c>
      <c r="C1844" s="14">
        <f t="shared" si="546"/>
        <v>500</v>
      </c>
      <c r="D1844" s="13">
        <f ca="1">IF(A1844&lt;$B$1,VLOOKUP(A1844,[1]DI!$A$4:$B$15000,2,FALSE),0)</f>
        <v>0.1065</v>
      </c>
      <c r="E1844" s="14">
        <f t="shared" ca="1" si="547"/>
        <v>1.00040168</v>
      </c>
      <c r="F1844" s="14">
        <f ca="1">(TRUNC(PRODUCT($E$12:$E1843),16))</f>
        <v>1.4967785439579899</v>
      </c>
      <c r="G1844" s="14">
        <f t="shared" ca="1" si="548"/>
        <v>1.4848045898995299</v>
      </c>
      <c r="H1844" s="14">
        <f t="shared" ca="1" si="549"/>
        <v>1.0080643300000001</v>
      </c>
      <c r="I1844" s="13">
        <f t="shared" si="562"/>
        <v>2.1000000000000001E-2</v>
      </c>
      <c r="J1844" s="33">
        <f t="shared" si="550"/>
        <v>45565</v>
      </c>
      <c r="K1844" s="2">
        <f t="shared" si="551"/>
        <v>20</v>
      </c>
      <c r="L1844" s="17">
        <f t="shared" si="552"/>
        <v>20</v>
      </c>
      <c r="M1844" s="12">
        <f t="shared" si="553"/>
        <v>1.0016507690000001</v>
      </c>
      <c r="N1844" s="12">
        <f t="shared" ca="1" si="554"/>
        <v>1.009728411</v>
      </c>
      <c r="O1844" s="17">
        <f t="shared" si="555"/>
        <v>0</v>
      </c>
      <c r="P1844" s="14">
        <f t="shared" ca="1" si="556"/>
        <v>4.8642054999999997</v>
      </c>
      <c r="Q1844" s="21">
        <f t="shared" si="560"/>
        <v>0</v>
      </c>
      <c r="R1844" s="14">
        <f t="shared" si="557"/>
        <v>0</v>
      </c>
      <c r="S1844" s="4" t="str">
        <f t="shared" si="558"/>
        <v>J=</v>
      </c>
      <c r="T1844" s="33">
        <f t="shared" si="559"/>
        <v>45747</v>
      </c>
      <c r="U1844" s="10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</row>
    <row r="1845" spans="1:148" x14ac:dyDescent="0.15">
      <c r="A1845" s="41">
        <f t="shared" si="561"/>
        <v>45594</v>
      </c>
      <c r="B1845" s="15">
        <f t="shared" ca="1" si="545"/>
        <v>505.10865448999999</v>
      </c>
      <c r="C1845" s="14">
        <f t="shared" si="546"/>
        <v>500</v>
      </c>
      <c r="D1845" s="13">
        <f ca="1">IF(A1845&lt;$B$1,VLOOKUP(A1845,[1]DI!$A$4:$B$15000,2,FALSE),0)</f>
        <v>0.1065</v>
      </c>
      <c r="E1845" s="14">
        <f t="shared" ca="1" si="547"/>
        <v>1.00040168</v>
      </c>
      <c r="F1845" s="14">
        <f ca="1">(TRUNC(PRODUCT($E$12:$E1844),16))</f>
        <v>1.4973797699635301</v>
      </c>
      <c r="G1845" s="14">
        <f t="shared" ca="1" si="548"/>
        <v>1.4848045898995299</v>
      </c>
      <c r="H1845" s="14">
        <f t="shared" ca="1" si="549"/>
        <v>1.0084692500000001</v>
      </c>
      <c r="I1845" s="13">
        <f t="shared" si="562"/>
        <v>2.1000000000000001E-2</v>
      </c>
      <c r="J1845" s="33">
        <f t="shared" si="550"/>
        <v>45565</v>
      </c>
      <c r="K1845" s="2">
        <f t="shared" si="551"/>
        <v>21</v>
      </c>
      <c r="L1845" s="17">
        <f t="shared" si="552"/>
        <v>21</v>
      </c>
      <c r="M1845" s="12">
        <f t="shared" si="553"/>
        <v>1.001733379</v>
      </c>
      <c r="N1845" s="12">
        <f t="shared" ca="1" si="554"/>
        <v>1.010217309</v>
      </c>
      <c r="O1845" s="17">
        <f t="shared" si="555"/>
        <v>0</v>
      </c>
      <c r="P1845" s="14">
        <f t="shared" ca="1" si="556"/>
        <v>5.1086544900000002</v>
      </c>
      <c r="Q1845" s="21">
        <f t="shared" si="560"/>
        <v>0</v>
      </c>
      <c r="R1845" s="14">
        <f t="shared" si="557"/>
        <v>0</v>
      </c>
      <c r="S1845" s="4" t="str">
        <f t="shared" si="558"/>
        <v>J=</v>
      </c>
      <c r="T1845" s="33">
        <f t="shared" si="559"/>
        <v>45747</v>
      </c>
      <c r="U1845" s="10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</row>
    <row r="1846" spans="1:148" x14ac:dyDescent="0.15">
      <c r="A1846" s="41">
        <f t="shared" si="561"/>
        <v>45595</v>
      </c>
      <c r="B1846" s="15">
        <f t="shared" ca="1" si="545"/>
        <v>505.35322100000002</v>
      </c>
      <c r="C1846" s="14">
        <f t="shared" si="546"/>
        <v>500</v>
      </c>
      <c r="D1846" s="13">
        <f ca="1">IF(A1846&lt;$B$1,VLOOKUP(A1846,[1]DI!$A$4:$B$15000,2,FALSE),0)</f>
        <v>0.1065</v>
      </c>
      <c r="E1846" s="14">
        <f t="shared" ca="1" si="547"/>
        <v>1.00040168</v>
      </c>
      <c r="F1846" s="14">
        <f ca="1">(TRUNC(PRODUCT($E$12:$E1845),16))</f>
        <v>1.4979812374695201</v>
      </c>
      <c r="G1846" s="14">
        <f t="shared" ca="1" si="548"/>
        <v>1.4848045898995299</v>
      </c>
      <c r="H1846" s="14">
        <f t="shared" ca="1" si="549"/>
        <v>1.00887433</v>
      </c>
      <c r="I1846" s="13">
        <f t="shared" si="562"/>
        <v>2.1000000000000001E-2</v>
      </c>
      <c r="J1846" s="33">
        <f t="shared" si="550"/>
        <v>45565</v>
      </c>
      <c r="K1846" s="2">
        <f t="shared" si="551"/>
        <v>22</v>
      </c>
      <c r="L1846" s="17">
        <f t="shared" si="552"/>
        <v>22</v>
      </c>
      <c r="M1846" s="12">
        <f t="shared" si="553"/>
        <v>1.0018159959999999</v>
      </c>
      <c r="N1846" s="12">
        <f t="shared" ca="1" si="554"/>
        <v>1.010706442</v>
      </c>
      <c r="O1846" s="17">
        <f t="shared" si="555"/>
        <v>0</v>
      </c>
      <c r="P1846" s="14">
        <f t="shared" ca="1" si="556"/>
        <v>5.3532209999999996</v>
      </c>
      <c r="Q1846" s="21">
        <f t="shared" si="560"/>
        <v>0</v>
      </c>
      <c r="R1846" s="14">
        <f t="shared" si="557"/>
        <v>0</v>
      </c>
      <c r="S1846" s="4" t="str">
        <f t="shared" si="558"/>
        <v>J=</v>
      </c>
      <c r="T1846" s="33">
        <f t="shared" si="559"/>
        <v>45747</v>
      </c>
      <c r="U1846" s="10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</row>
    <row r="1847" spans="1:148" x14ac:dyDescent="0.15">
      <c r="A1847" s="41">
        <f t="shared" si="561"/>
        <v>45596</v>
      </c>
      <c r="B1847" s="15">
        <f t="shared" ca="1" si="545"/>
        <v>505.59790849000001</v>
      </c>
      <c r="C1847" s="14">
        <f t="shared" si="546"/>
        <v>500</v>
      </c>
      <c r="D1847" s="13">
        <f ca="1">IF(A1847&lt;$B$1,VLOOKUP(A1847,[1]DI!$A$4:$B$15000,2,FALSE),0)</f>
        <v>0.1065</v>
      </c>
      <c r="E1847" s="14">
        <f t="shared" ca="1" si="547"/>
        <v>1.00040168</v>
      </c>
      <c r="F1847" s="14">
        <f ca="1">(TRUNC(PRODUCT($E$12:$E1846),16))</f>
        <v>1.4985829465729901</v>
      </c>
      <c r="G1847" s="14">
        <f t="shared" ca="1" si="548"/>
        <v>1.4848045898995299</v>
      </c>
      <c r="H1847" s="14">
        <f t="shared" ca="1" si="549"/>
        <v>1.0092795800000001</v>
      </c>
      <c r="I1847" s="13">
        <f t="shared" si="562"/>
        <v>2.1000000000000001E-2</v>
      </c>
      <c r="J1847" s="33">
        <f t="shared" si="550"/>
        <v>45565</v>
      </c>
      <c r="K1847" s="2">
        <f t="shared" si="551"/>
        <v>23</v>
      </c>
      <c r="L1847" s="17">
        <f t="shared" si="552"/>
        <v>23</v>
      </c>
      <c r="M1847" s="12">
        <f t="shared" si="553"/>
        <v>1.0018986190000001</v>
      </c>
      <c r="N1847" s="12">
        <f t="shared" ca="1" si="554"/>
        <v>1.0111958169999999</v>
      </c>
      <c r="O1847" s="17">
        <f t="shared" si="555"/>
        <v>0</v>
      </c>
      <c r="P1847" s="14">
        <f t="shared" ca="1" si="556"/>
        <v>5.59790849</v>
      </c>
      <c r="Q1847" s="21">
        <f t="shared" si="560"/>
        <v>0</v>
      </c>
      <c r="R1847" s="14">
        <f t="shared" si="557"/>
        <v>0</v>
      </c>
      <c r="S1847" s="4" t="str">
        <f t="shared" si="558"/>
        <v>J=</v>
      </c>
      <c r="T1847" s="33">
        <f t="shared" si="559"/>
        <v>45747</v>
      </c>
      <c r="U1847" s="10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</row>
    <row r="1848" spans="1:148" x14ac:dyDescent="0.15">
      <c r="A1848" s="41">
        <f t="shared" si="561"/>
        <v>45597</v>
      </c>
      <c r="B1848" s="15">
        <f t="shared" ca="1" si="545"/>
        <v>505.84270899000001</v>
      </c>
      <c r="C1848" s="14">
        <f t="shared" si="546"/>
        <v>500</v>
      </c>
      <c r="D1848" s="13">
        <f ca="1">IF(A1848&lt;$B$1,VLOOKUP(A1848,[1]DI!$A$4:$B$15000,2,FALSE),0)</f>
        <v>0.1065</v>
      </c>
      <c r="E1848" s="14">
        <f t="shared" ca="1" si="547"/>
        <v>1.00040168</v>
      </c>
      <c r="F1848" s="14">
        <f ca="1">(TRUNC(PRODUCT($E$12:$E1847),16))</f>
        <v>1.49918489737097</v>
      </c>
      <c r="G1848" s="14">
        <f t="shared" ca="1" si="548"/>
        <v>1.4848045898995299</v>
      </c>
      <c r="H1848" s="14">
        <f t="shared" ca="1" si="549"/>
        <v>1.0096849800000001</v>
      </c>
      <c r="I1848" s="13">
        <f t="shared" si="562"/>
        <v>2.1000000000000001E-2</v>
      </c>
      <c r="J1848" s="33">
        <f t="shared" si="550"/>
        <v>45565</v>
      </c>
      <c r="K1848" s="2">
        <f t="shared" si="551"/>
        <v>24</v>
      </c>
      <c r="L1848" s="17">
        <f t="shared" si="552"/>
        <v>24</v>
      </c>
      <c r="M1848" s="12">
        <f t="shared" si="553"/>
        <v>1.00198125</v>
      </c>
      <c r="N1848" s="12">
        <f t="shared" ca="1" si="554"/>
        <v>1.0116854179999999</v>
      </c>
      <c r="O1848" s="17">
        <f t="shared" si="555"/>
        <v>0</v>
      </c>
      <c r="P1848" s="14">
        <f t="shared" ca="1" si="556"/>
        <v>5.8427089900000002</v>
      </c>
      <c r="Q1848" s="21">
        <f t="shared" si="560"/>
        <v>0</v>
      </c>
      <c r="R1848" s="14">
        <f t="shared" si="557"/>
        <v>0</v>
      </c>
      <c r="S1848" s="4" t="str">
        <f t="shared" si="558"/>
        <v>J=</v>
      </c>
      <c r="T1848" s="33">
        <f t="shared" si="559"/>
        <v>45747</v>
      </c>
      <c r="U1848" s="10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</row>
    <row r="1849" spans="1:148" x14ac:dyDescent="0.15">
      <c r="A1849" s="41">
        <f t="shared" si="561"/>
        <v>45598</v>
      </c>
      <c r="B1849" s="15">
        <f t="shared" ca="1" si="545"/>
        <v>506.08763149999999</v>
      </c>
      <c r="C1849" s="14">
        <f t="shared" si="546"/>
        <v>500</v>
      </c>
      <c r="D1849" s="13">
        <f ca="1">IF(A1849&lt;$B$1,VLOOKUP(A1849,[1]DI!$A$4:$B$15000,2,FALSE),0)</f>
        <v>0</v>
      </c>
      <c r="E1849" s="14">
        <f t="shared" ca="1" si="547"/>
        <v>1</v>
      </c>
      <c r="F1849" s="14">
        <f ca="1">(TRUNC(PRODUCT($E$12:$E1848),16))</f>
        <v>1.4997870899605501</v>
      </c>
      <c r="G1849" s="14">
        <f t="shared" ca="1" si="548"/>
        <v>1.4848045898995299</v>
      </c>
      <c r="H1849" s="14">
        <f t="shared" ca="1" si="549"/>
        <v>1.0100905499999999</v>
      </c>
      <c r="I1849" s="13">
        <f t="shared" si="562"/>
        <v>2.1000000000000001E-2</v>
      </c>
      <c r="J1849" s="33">
        <f t="shared" si="550"/>
        <v>45565</v>
      </c>
      <c r="K1849" s="2">
        <f t="shared" si="551"/>
        <v>24</v>
      </c>
      <c r="L1849" s="17">
        <f t="shared" si="552"/>
        <v>25</v>
      </c>
      <c r="M1849" s="12">
        <f t="shared" si="553"/>
        <v>1.002063887</v>
      </c>
      <c r="N1849" s="12">
        <f t="shared" ca="1" si="554"/>
        <v>1.012175263</v>
      </c>
      <c r="O1849" s="17">
        <f t="shared" si="555"/>
        <v>0</v>
      </c>
      <c r="P1849" s="14">
        <f t="shared" ca="1" si="556"/>
        <v>6.0876314999999996</v>
      </c>
      <c r="Q1849" s="21">
        <f t="shared" si="560"/>
        <v>0</v>
      </c>
      <c r="R1849" s="14">
        <f t="shared" si="557"/>
        <v>0</v>
      </c>
      <c r="S1849" s="4" t="str">
        <f t="shared" si="558"/>
        <v>J=</v>
      </c>
      <c r="T1849" s="33">
        <f t="shared" si="559"/>
        <v>45747</v>
      </c>
      <c r="U1849" s="10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</row>
    <row r="1850" spans="1:148" x14ac:dyDescent="0.15">
      <c r="A1850" s="41">
        <f t="shared" si="561"/>
        <v>45599</v>
      </c>
      <c r="B1850" s="15">
        <f t="shared" ca="1" si="545"/>
        <v>506.08763149999999</v>
      </c>
      <c r="C1850" s="14">
        <f t="shared" si="546"/>
        <v>500</v>
      </c>
      <c r="D1850" s="13">
        <f ca="1">IF(A1850&lt;$B$1,VLOOKUP(A1850,[1]DI!$A$4:$B$15000,2,FALSE),0)</f>
        <v>0</v>
      </c>
      <c r="E1850" s="14">
        <f t="shared" ca="1" si="547"/>
        <v>1</v>
      </c>
      <c r="F1850" s="14">
        <f ca="1">(TRUNC(PRODUCT($E$12:$E1849),16))</f>
        <v>1.4997870899605501</v>
      </c>
      <c r="G1850" s="14">
        <f t="shared" ca="1" si="548"/>
        <v>1.4848045898995299</v>
      </c>
      <c r="H1850" s="14">
        <f t="shared" ca="1" si="549"/>
        <v>1.0100905499999999</v>
      </c>
      <c r="I1850" s="13">
        <f t="shared" si="562"/>
        <v>2.1000000000000001E-2</v>
      </c>
      <c r="J1850" s="33">
        <f t="shared" si="550"/>
        <v>45565</v>
      </c>
      <c r="K1850" s="2">
        <f t="shared" si="551"/>
        <v>24</v>
      </c>
      <c r="L1850" s="17">
        <f t="shared" si="552"/>
        <v>25</v>
      </c>
      <c r="M1850" s="12">
        <f t="shared" si="553"/>
        <v>1.002063887</v>
      </c>
      <c r="N1850" s="12">
        <f t="shared" ca="1" si="554"/>
        <v>1.012175263</v>
      </c>
      <c r="O1850" s="17">
        <f t="shared" si="555"/>
        <v>0</v>
      </c>
      <c r="P1850" s="14">
        <f t="shared" ca="1" si="556"/>
        <v>6.0876314999999996</v>
      </c>
      <c r="Q1850" s="21">
        <f t="shared" si="560"/>
        <v>0</v>
      </c>
      <c r="R1850" s="14">
        <f t="shared" si="557"/>
        <v>0</v>
      </c>
      <c r="S1850" s="4" t="str">
        <f t="shared" si="558"/>
        <v>J=</v>
      </c>
      <c r="T1850" s="33">
        <f t="shared" si="559"/>
        <v>45747</v>
      </c>
      <c r="U1850" s="10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</row>
    <row r="1851" spans="1:148" x14ac:dyDescent="0.15">
      <c r="A1851" s="41">
        <f t="shared" si="561"/>
        <v>45600</v>
      </c>
      <c r="B1851" s="15">
        <f t="shared" ca="1" si="545"/>
        <v>506.08763149999999</v>
      </c>
      <c r="C1851" s="14">
        <f t="shared" si="546"/>
        <v>500</v>
      </c>
      <c r="D1851" s="13">
        <f ca="1">IF(A1851&lt;$B$1,VLOOKUP(A1851,[1]DI!$A$4:$B$15000,2,FALSE),0)</f>
        <v>0.1065</v>
      </c>
      <c r="E1851" s="14">
        <f t="shared" ca="1" si="547"/>
        <v>1.00040168</v>
      </c>
      <c r="F1851" s="14">
        <f ca="1">(TRUNC(PRODUCT($E$12:$E1850),16))</f>
        <v>1.4997870899605501</v>
      </c>
      <c r="G1851" s="14">
        <f t="shared" ca="1" si="548"/>
        <v>1.4848045898995299</v>
      </c>
      <c r="H1851" s="14">
        <f t="shared" ca="1" si="549"/>
        <v>1.0100905499999999</v>
      </c>
      <c r="I1851" s="13">
        <f t="shared" si="562"/>
        <v>2.1000000000000001E-2</v>
      </c>
      <c r="J1851" s="33">
        <f t="shared" si="550"/>
        <v>45565</v>
      </c>
      <c r="K1851" s="2">
        <f t="shared" si="551"/>
        <v>25</v>
      </c>
      <c r="L1851" s="17">
        <f t="shared" si="552"/>
        <v>25</v>
      </c>
      <c r="M1851" s="12">
        <f t="shared" si="553"/>
        <v>1.002063887</v>
      </c>
      <c r="N1851" s="12">
        <f t="shared" ca="1" si="554"/>
        <v>1.012175263</v>
      </c>
      <c r="O1851" s="17">
        <f t="shared" si="555"/>
        <v>0</v>
      </c>
      <c r="P1851" s="14">
        <f t="shared" ca="1" si="556"/>
        <v>6.0876314999999996</v>
      </c>
      <c r="Q1851" s="21">
        <f t="shared" si="560"/>
        <v>0</v>
      </c>
      <c r="R1851" s="14">
        <f t="shared" si="557"/>
        <v>0</v>
      </c>
      <c r="S1851" s="4" t="str">
        <f t="shared" si="558"/>
        <v>J=</v>
      </c>
      <c r="T1851" s="33">
        <f t="shared" si="559"/>
        <v>45747</v>
      </c>
      <c r="U1851" s="10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</row>
    <row r="1852" spans="1:148" x14ac:dyDescent="0.15">
      <c r="A1852" s="41">
        <f t="shared" si="561"/>
        <v>45601</v>
      </c>
      <c r="B1852" s="15">
        <f t="shared" ca="1" si="545"/>
        <v>506.33267598999998</v>
      </c>
      <c r="C1852" s="14">
        <f t="shared" si="546"/>
        <v>500</v>
      </c>
      <c r="D1852" s="13">
        <f ca="1">IF(A1852&lt;$B$1,VLOOKUP(A1852,[1]DI!$A$4:$B$15000,2,FALSE),0)</f>
        <v>0.1065</v>
      </c>
      <c r="E1852" s="14">
        <f t="shared" ca="1" si="547"/>
        <v>1.00040168</v>
      </c>
      <c r="F1852" s="14">
        <f ca="1">(TRUNC(PRODUCT($E$12:$E1851),16))</f>
        <v>1.5003895244388401</v>
      </c>
      <c r="G1852" s="14">
        <f t="shared" ca="1" si="548"/>
        <v>1.4848045898995299</v>
      </c>
      <c r="H1852" s="14">
        <f t="shared" ca="1" si="549"/>
        <v>1.0104962900000001</v>
      </c>
      <c r="I1852" s="13">
        <f t="shared" si="562"/>
        <v>2.1000000000000001E-2</v>
      </c>
      <c r="J1852" s="33">
        <f t="shared" si="550"/>
        <v>45565</v>
      </c>
      <c r="K1852" s="2">
        <f t="shared" si="551"/>
        <v>26</v>
      </c>
      <c r="L1852" s="17">
        <f t="shared" si="552"/>
        <v>26</v>
      </c>
      <c r="M1852" s="12">
        <f t="shared" si="553"/>
        <v>1.002146531</v>
      </c>
      <c r="N1852" s="12">
        <f t="shared" ca="1" si="554"/>
        <v>1.012665352</v>
      </c>
      <c r="O1852" s="17">
        <f t="shared" si="555"/>
        <v>0</v>
      </c>
      <c r="P1852" s="14">
        <f t="shared" ca="1" si="556"/>
        <v>6.3326759900000003</v>
      </c>
      <c r="Q1852" s="21">
        <f t="shared" si="560"/>
        <v>0</v>
      </c>
      <c r="R1852" s="14">
        <f t="shared" si="557"/>
        <v>0</v>
      </c>
      <c r="S1852" s="4" t="str">
        <f t="shared" si="558"/>
        <v>J=</v>
      </c>
      <c r="T1852" s="33">
        <f t="shared" si="559"/>
        <v>45747</v>
      </c>
      <c r="U1852" s="10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</row>
    <row r="1853" spans="1:148" x14ac:dyDescent="0.15">
      <c r="A1853" s="41">
        <f t="shared" si="561"/>
        <v>45602</v>
      </c>
      <c r="B1853" s="15">
        <f t="shared" ca="1" si="545"/>
        <v>506.57783248999999</v>
      </c>
      <c r="C1853" s="14">
        <f t="shared" si="546"/>
        <v>500</v>
      </c>
      <c r="D1853" s="13">
        <f ca="1">IF(A1853&lt;$B$1,VLOOKUP(A1853,[1]DI!$A$4:$B$15000,2,FALSE),0)</f>
        <v>0.1065</v>
      </c>
      <c r="E1853" s="14">
        <f t="shared" ca="1" si="547"/>
        <v>1.00040168</v>
      </c>
      <c r="F1853" s="14">
        <f ca="1">(TRUNC(PRODUCT($E$12:$E1852),16))</f>
        <v>1.5009922009030201</v>
      </c>
      <c r="G1853" s="14">
        <f t="shared" ca="1" si="548"/>
        <v>1.4848045898995299</v>
      </c>
      <c r="H1853" s="14">
        <f t="shared" ca="1" si="549"/>
        <v>1.01090218</v>
      </c>
      <c r="I1853" s="13">
        <f t="shared" si="562"/>
        <v>2.1000000000000001E-2</v>
      </c>
      <c r="J1853" s="33">
        <f t="shared" si="550"/>
        <v>45565</v>
      </c>
      <c r="K1853" s="2">
        <f t="shared" si="551"/>
        <v>27</v>
      </c>
      <c r="L1853" s="17">
        <f t="shared" si="552"/>
        <v>27</v>
      </c>
      <c r="M1853" s="12">
        <f t="shared" si="553"/>
        <v>1.002229182</v>
      </c>
      <c r="N1853" s="12">
        <f t="shared" ca="1" si="554"/>
        <v>1.013155665</v>
      </c>
      <c r="O1853" s="17">
        <f t="shared" si="555"/>
        <v>0</v>
      </c>
      <c r="P1853" s="14">
        <f t="shared" ca="1" si="556"/>
        <v>6.5778324899999996</v>
      </c>
      <c r="Q1853" s="21">
        <f t="shared" si="560"/>
        <v>0</v>
      </c>
      <c r="R1853" s="14">
        <f t="shared" si="557"/>
        <v>0</v>
      </c>
      <c r="S1853" s="4" t="str">
        <f t="shared" si="558"/>
        <v>J=</v>
      </c>
      <c r="T1853" s="33">
        <f t="shared" si="559"/>
        <v>45747</v>
      </c>
      <c r="U1853" s="10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</row>
    <row r="1854" spans="1:148" x14ac:dyDescent="0.15">
      <c r="A1854" s="41">
        <f t="shared" si="561"/>
        <v>45603</v>
      </c>
      <c r="B1854" s="15">
        <f t="shared" ca="1" si="545"/>
        <v>506.82311098999998</v>
      </c>
      <c r="C1854" s="14">
        <f t="shared" si="546"/>
        <v>500</v>
      </c>
      <c r="D1854" s="13">
        <f ca="1">IF(A1854&lt;$B$1,VLOOKUP(A1854,[1]DI!$A$4:$B$15000,2,FALSE),0)</f>
        <v>0.1115</v>
      </c>
      <c r="E1854" s="14">
        <f t="shared" ca="1" si="547"/>
        <v>1.00041957</v>
      </c>
      <c r="F1854" s="14">
        <f ca="1">(TRUNC(PRODUCT($E$12:$E1853),16))</f>
        <v>1.5015951194502799</v>
      </c>
      <c r="G1854" s="14">
        <f t="shared" ca="1" si="548"/>
        <v>1.4848045898995299</v>
      </c>
      <c r="H1854" s="14">
        <f t="shared" ca="1" si="549"/>
        <v>1.01130824</v>
      </c>
      <c r="I1854" s="13">
        <f t="shared" si="562"/>
        <v>2.1000000000000001E-2</v>
      </c>
      <c r="J1854" s="33">
        <f t="shared" si="550"/>
        <v>45565</v>
      </c>
      <c r="K1854" s="2">
        <f t="shared" si="551"/>
        <v>28</v>
      </c>
      <c r="L1854" s="17">
        <f t="shared" si="552"/>
        <v>28</v>
      </c>
      <c r="M1854" s="12">
        <f t="shared" si="553"/>
        <v>1.0023118390000001</v>
      </c>
      <c r="N1854" s="12">
        <f t="shared" ca="1" si="554"/>
        <v>1.013646222</v>
      </c>
      <c r="O1854" s="17">
        <f t="shared" si="555"/>
        <v>0</v>
      </c>
      <c r="P1854" s="14">
        <f t="shared" ca="1" si="556"/>
        <v>6.82311099</v>
      </c>
      <c r="Q1854" s="21">
        <f t="shared" si="560"/>
        <v>0</v>
      </c>
      <c r="R1854" s="14">
        <f t="shared" si="557"/>
        <v>0</v>
      </c>
      <c r="S1854" s="4" t="str">
        <f t="shared" si="558"/>
        <v>J=</v>
      </c>
      <c r="T1854" s="33">
        <f t="shared" si="559"/>
        <v>45747</v>
      </c>
      <c r="U1854" s="10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</row>
    <row r="1855" spans="1:148" x14ac:dyDescent="0.15">
      <c r="A1855" s="41">
        <f t="shared" si="561"/>
        <v>45604</v>
      </c>
      <c r="B1855" s="15">
        <f t="shared" ca="1" si="545"/>
        <v>507.07757899000001</v>
      </c>
      <c r="C1855" s="14">
        <f t="shared" si="546"/>
        <v>500</v>
      </c>
      <c r="D1855" s="13">
        <f ca="1">IF(A1855&lt;$B$1,VLOOKUP(A1855,[1]DI!$A$4:$B$15000,2,FALSE),0)</f>
        <v>0.1115</v>
      </c>
      <c r="E1855" s="14">
        <f t="shared" ca="1" si="547"/>
        <v>1.00041957</v>
      </c>
      <c r="F1855" s="14">
        <f ca="1">(TRUNC(PRODUCT($E$12:$E1854),16))</f>
        <v>1.50222514371454</v>
      </c>
      <c r="G1855" s="14">
        <f t="shared" ca="1" si="548"/>
        <v>1.4848045898995299</v>
      </c>
      <c r="H1855" s="14">
        <f t="shared" ca="1" si="549"/>
        <v>1.01173256</v>
      </c>
      <c r="I1855" s="13">
        <f t="shared" si="562"/>
        <v>2.1000000000000001E-2</v>
      </c>
      <c r="J1855" s="33">
        <f t="shared" si="550"/>
        <v>45565</v>
      </c>
      <c r="K1855" s="2">
        <f t="shared" si="551"/>
        <v>29</v>
      </c>
      <c r="L1855" s="17">
        <f t="shared" si="552"/>
        <v>29</v>
      </c>
      <c r="M1855" s="12">
        <f t="shared" si="553"/>
        <v>1.002394504</v>
      </c>
      <c r="N1855" s="12">
        <f t="shared" ca="1" si="554"/>
        <v>1.0141551579999999</v>
      </c>
      <c r="O1855" s="17">
        <f t="shared" si="555"/>
        <v>0</v>
      </c>
      <c r="P1855" s="14">
        <f t="shared" ca="1" si="556"/>
        <v>7.0775789900000001</v>
      </c>
      <c r="Q1855" s="21">
        <f t="shared" si="560"/>
        <v>0</v>
      </c>
      <c r="R1855" s="14">
        <f t="shared" si="557"/>
        <v>0</v>
      </c>
      <c r="S1855" s="4" t="str">
        <f t="shared" si="558"/>
        <v>J=</v>
      </c>
      <c r="T1855" s="33">
        <f t="shared" si="559"/>
        <v>45747</v>
      </c>
      <c r="U1855" s="10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</row>
    <row r="1856" spans="1:148" x14ac:dyDescent="0.15">
      <c r="A1856" s="41">
        <f t="shared" si="561"/>
        <v>45605</v>
      </c>
      <c r="B1856" s="15">
        <f t="shared" ca="1" si="545"/>
        <v>507.33216999000001</v>
      </c>
      <c r="C1856" s="14">
        <f t="shared" si="546"/>
        <v>500</v>
      </c>
      <c r="D1856" s="13">
        <f ca="1">IF(A1856&lt;$B$1,VLOOKUP(A1856,[1]DI!$A$4:$B$15000,2,FALSE),0)</f>
        <v>0</v>
      </c>
      <c r="E1856" s="14">
        <f t="shared" ca="1" si="547"/>
        <v>1</v>
      </c>
      <c r="F1856" s="14">
        <f ca="1">(TRUNC(PRODUCT($E$12:$E1855),16))</f>
        <v>1.50285543231809</v>
      </c>
      <c r="G1856" s="14">
        <f t="shared" ca="1" si="548"/>
        <v>1.4848045898995299</v>
      </c>
      <c r="H1856" s="14">
        <f t="shared" ca="1" si="549"/>
        <v>1.0121570499999999</v>
      </c>
      <c r="I1856" s="13">
        <f t="shared" si="562"/>
        <v>2.1000000000000001E-2</v>
      </c>
      <c r="J1856" s="33">
        <f t="shared" si="550"/>
        <v>45565</v>
      </c>
      <c r="K1856" s="2">
        <f t="shared" si="551"/>
        <v>29</v>
      </c>
      <c r="L1856" s="17">
        <f t="shared" si="552"/>
        <v>30</v>
      </c>
      <c r="M1856" s="12">
        <f t="shared" si="553"/>
        <v>1.0024771750000001</v>
      </c>
      <c r="N1856" s="12">
        <f t="shared" ca="1" si="554"/>
        <v>1.0146643399999999</v>
      </c>
      <c r="O1856" s="17">
        <f t="shared" si="555"/>
        <v>0</v>
      </c>
      <c r="P1856" s="14">
        <f t="shared" ca="1" si="556"/>
        <v>7.3321699899999997</v>
      </c>
      <c r="Q1856" s="21">
        <f t="shared" si="560"/>
        <v>0</v>
      </c>
      <c r="R1856" s="14">
        <f t="shared" si="557"/>
        <v>0</v>
      </c>
      <c r="S1856" s="4" t="str">
        <f t="shared" si="558"/>
        <v>J=</v>
      </c>
      <c r="T1856" s="33">
        <f t="shared" si="559"/>
        <v>45747</v>
      </c>
      <c r="U1856" s="10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</row>
    <row r="1857" spans="1:148" x14ac:dyDescent="0.15">
      <c r="A1857" s="41">
        <f t="shared" si="561"/>
        <v>45606</v>
      </c>
      <c r="B1857" s="15">
        <f t="shared" ca="1" si="545"/>
        <v>507.33216999000001</v>
      </c>
      <c r="C1857" s="14">
        <f t="shared" si="546"/>
        <v>500</v>
      </c>
      <c r="D1857" s="13">
        <f ca="1">IF(A1857&lt;$B$1,VLOOKUP(A1857,[1]DI!$A$4:$B$15000,2,FALSE),0)</f>
        <v>0</v>
      </c>
      <c r="E1857" s="14">
        <f t="shared" ca="1" si="547"/>
        <v>1</v>
      </c>
      <c r="F1857" s="14">
        <f ca="1">(TRUNC(PRODUCT($E$12:$E1856),16))</f>
        <v>1.50285543231809</v>
      </c>
      <c r="G1857" s="14">
        <f t="shared" ca="1" si="548"/>
        <v>1.4848045898995299</v>
      </c>
      <c r="H1857" s="14">
        <f t="shared" ca="1" si="549"/>
        <v>1.0121570499999999</v>
      </c>
      <c r="I1857" s="13">
        <f t="shared" si="562"/>
        <v>2.1000000000000001E-2</v>
      </c>
      <c r="J1857" s="33">
        <f t="shared" si="550"/>
        <v>45565</v>
      </c>
      <c r="K1857" s="2">
        <f t="shared" si="551"/>
        <v>29</v>
      </c>
      <c r="L1857" s="17">
        <f t="shared" si="552"/>
        <v>30</v>
      </c>
      <c r="M1857" s="12">
        <f t="shared" si="553"/>
        <v>1.0024771750000001</v>
      </c>
      <c r="N1857" s="12">
        <f t="shared" ca="1" si="554"/>
        <v>1.0146643399999999</v>
      </c>
      <c r="O1857" s="17">
        <f t="shared" si="555"/>
        <v>0</v>
      </c>
      <c r="P1857" s="14">
        <f t="shared" ca="1" si="556"/>
        <v>7.3321699899999997</v>
      </c>
      <c r="Q1857" s="21">
        <f t="shared" si="560"/>
        <v>0</v>
      </c>
      <c r="R1857" s="14">
        <f t="shared" si="557"/>
        <v>0</v>
      </c>
      <c r="S1857" s="4" t="str">
        <f t="shared" si="558"/>
        <v>J=</v>
      </c>
      <c r="T1857" s="33">
        <f t="shared" si="559"/>
        <v>45747</v>
      </c>
      <c r="U1857" s="10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</row>
    <row r="1858" spans="1:148" x14ac:dyDescent="0.15">
      <c r="A1858" s="41">
        <f t="shared" si="561"/>
        <v>45607</v>
      </c>
      <c r="B1858" s="15">
        <f t="shared" ca="1" si="545"/>
        <v>507.33216999000001</v>
      </c>
      <c r="C1858" s="14">
        <f t="shared" si="546"/>
        <v>500</v>
      </c>
      <c r="D1858" s="13">
        <f ca="1">IF(A1858&lt;$B$1,VLOOKUP(A1858,[1]DI!$A$4:$B$15000,2,FALSE),0)</f>
        <v>0.1115</v>
      </c>
      <c r="E1858" s="14">
        <f t="shared" ca="1" si="547"/>
        <v>1.00041957</v>
      </c>
      <c r="F1858" s="14">
        <f ca="1">(TRUNC(PRODUCT($E$12:$E1857),16))</f>
        <v>1.50285543231809</v>
      </c>
      <c r="G1858" s="14">
        <f t="shared" ca="1" si="548"/>
        <v>1.4848045898995299</v>
      </c>
      <c r="H1858" s="14">
        <f t="shared" ca="1" si="549"/>
        <v>1.0121570499999999</v>
      </c>
      <c r="I1858" s="13">
        <f t="shared" si="562"/>
        <v>2.1000000000000001E-2</v>
      </c>
      <c r="J1858" s="33">
        <f t="shared" si="550"/>
        <v>45565</v>
      </c>
      <c r="K1858" s="2">
        <f t="shared" si="551"/>
        <v>30</v>
      </c>
      <c r="L1858" s="17">
        <f t="shared" si="552"/>
        <v>30</v>
      </c>
      <c r="M1858" s="12">
        <f t="shared" si="553"/>
        <v>1.0024771750000001</v>
      </c>
      <c r="N1858" s="12">
        <f t="shared" ca="1" si="554"/>
        <v>1.0146643399999999</v>
      </c>
      <c r="O1858" s="17">
        <f t="shared" si="555"/>
        <v>0</v>
      </c>
      <c r="P1858" s="14">
        <f t="shared" ca="1" si="556"/>
        <v>7.3321699899999997</v>
      </c>
      <c r="Q1858" s="21">
        <f t="shared" si="560"/>
        <v>0</v>
      </c>
      <c r="R1858" s="14">
        <f t="shared" si="557"/>
        <v>0</v>
      </c>
      <c r="S1858" s="4" t="str">
        <f t="shared" si="558"/>
        <v>J=</v>
      </c>
      <c r="T1858" s="33">
        <f t="shared" si="559"/>
        <v>45747</v>
      </c>
      <c r="U1858" s="10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</row>
    <row r="1859" spans="1:148" x14ac:dyDescent="0.15">
      <c r="A1859" s="41">
        <f t="shared" si="561"/>
        <v>45608</v>
      </c>
      <c r="B1859" s="15">
        <f t="shared" ref="B1859:B1922" ca="1" si="563">IF(A1859&lt;=TODAY(),C1859+P1859,IF(AND(A1859&gt;TODAY(),A1859&lt;=$B$1),IF(VLOOKUP(TODAY(),$A$10:$D$5000,4,FALSE)=0,"n.d",C1859+P1859),"n.d"))</f>
        <v>507.58688999999998</v>
      </c>
      <c r="C1859" s="14">
        <f t="shared" ref="C1859:C1922" si="564">(C1858-R1858)</f>
        <v>500</v>
      </c>
      <c r="D1859" s="13">
        <f ca="1">IF(A1859&lt;$B$1,VLOOKUP(A1859,[1]DI!$A$4:$B$15000,2,FALSE),0)</f>
        <v>0.1115</v>
      </c>
      <c r="E1859" s="14">
        <f t="shared" ref="E1859:E1922" ca="1" si="565">ROUND(((1+D1859)^(1/252)),8)</f>
        <v>1.00041957</v>
      </c>
      <c r="F1859" s="14">
        <f ca="1">(TRUNC(PRODUCT($E$12:$E1858),16))</f>
        <v>1.5034859853718301</v>
      </c>
      <c r="G1859" s="14">
        <f t="shared" ref="G1859:G1922" ca="1" si="566">IF(O1858&gt;0,F1858,G1858)</f>
        <v>1.4848045898995299</v>
      </c>
      <c r="H1859" s="14">
        <f t="shared" ref="H1859:H1922" ca="1" si="567">ROUND(F1859/G1859,8)</f>
        <v>1.01258172</v>
      </c>
      <c r="I1859" s="13">
        <f t="shared" si="562"/>
        <v>2.1000000000000001E-2</v>
      </c>
      <c r="J1859" s="33">
        <f t="shared" ref="J1859:J1922" si="568">IF(O1858&gt;0,VLOOKUP(O1858,W$12:AG$150,2),J1858)</f>
        <v>45565</v>
      </c>
      <c r="K1859" s="2">
        <f t="shared" ref="K1859:K1922" si="569">IF(A1859&gt;J1859,IF(NETWORKDAYS(J1859,A1859,$W$160:$W$544)-1=0,1,NETWORKDAYS(J1859,A1859,$W$160:$W$544)-1),0)</f>
        <v>31</v>
      </c>
      <c r="L1859" s="17">
        <f t="shared" ref="L1859:L1922" si="570">IF(AND(K1859=1,K1858=1),1,IF(K1859&gt;0,IF(K1859=K1858,K1859+1,K1859),0))</f>
        <v>31</v>
      </c>
      <c r="M1859" s="12">
        <f t="shared" ref="M1859:M1922" si="571">ROUND((I1859+1)^(L1859/252),9)</f>
        <v>1.0025598529999999</v>
      </c>
      <c r="N1859" s="12">
        <f t="shared" ref="N1859:N1922" ca="1" si="572">ROUND(H1859*M1859,9)</f>
        <v>1.01517378</v>
      </c>
      <c r="O1859" s="17">
        <f t="shared" ref="O1859:O1922" si="573">IF(VLOOKUP(A1859,X$12:AE$150,8)=VLOOKUP(A1858,X$12:AE$150,8),0,VLOOKUP(A1859,X$12:AE$150,8))</f>
        <v>0</v>
      </c>
      <c r="P1859" s="14">
        <f t="shared" ref="P1859:P1922" ca="1" si="574">TRUNC(((N1859-1)*C1859),8)</f>
        <v>7.5868900000000004</v>
      </c>
      <c r="Q1859" s="21">
        <f t="shared" si="560"/>
        <v>0</v>
      </c>
      <c r="R1859" s="14">
        <f t="shared" ref="R1859:R1922" si="575">IF(Q1859&gt;0,TRUNC(Q1859*C1859,8),0)</f>
        <v>0</v>
      </c>
      <c r="S1859" s="4" t="str">
        <f t="shared" ref="S1859:S1922" si="576">IF(O1858&gt;0,VLOOKUP(O1858,W$12:AG$150,10),S1858)</f>
        <v>J=</v>
      </c>
      <c r="T1859" s="33">
        <f t="shared" ref="T1859:T1922" si="577">IF(O1858&gt;0,VLOOKUP(O1858,W$12:AG$150,11),T1858)</f>
        <v>45747</v>
      </c>
      <c r="U1859" s="10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</row>
    <row r="1860" spans="1:148" x14ac:dyDescent="0.15">
      <c r="A1860" s="41">
        <f t="shared" si="561"/>
        <v>45609</v>
      </c>
      <c r="B1860" s="15">
        <f t="shared" ca="1" si="563"/>
        <v>507.84173899000001</v>
      </c>
      <c r="C1860" s="14">
        <f t="shared" si="564"/>
        <v>500</v>
      </c>
      <c r="D1860" s="13">
        <f ca="1">IF(A1860&lt;$B$1,VLOOKUP(A1860,[1]DI!$A$4:$B$15000,2,FALSE),0)</f>
        <v>0.1115</v>
      </c>
      <c r="E1860" s="14">
        <f t="shared" ca="1" si="565"/>
        <v>1.00041957</v>
      </c>
      <c r="F1860" s="14">
        <f ca="1">(TRUNC(PRODUCT($E$12:$E1859),16))</f>
        <v>1.50411680298671</v>
      </c>
      <c r="G1860" s="14">
        <f t="shared" ca="1" si="566"/>
        <v>1.4848045898995299</v>
      </c>
      <c r="H1860" s="14">
        <f t="shared" ca="1" si="567"/>
        <v>1.0130065699999999</v>
      </c>
      <c r="I1860" s="13">
        <f t="shared" si="562"/>
        <v>2.1000000000000001E-2</v>
      </c>
      <c r="J1860" s="33">
        <f t="shared" si="568"/>
        <v>45565</v>
      </c>
      <c r="K1860" s="2">
        <f t="shared" si="569"/>
        <v>32</v>
      </c>
      <c r="L1860" s="17">
        <f t="shared" si="570"/>
        <v>32</v>
      </c>
      <c r="M1860" s="12">
        <f t="shared" si="571"/>
        <v>1.0026425379999999</v>
      </c>
      <c r="N1860" s="12">
        <f t="shared" ca="1" si="572"/>
        <v>1.0156834779999999</v>
      </c>
      <c r="O1860" s="17">
        <f t="shared" si="573"/>
        <v>0</v>
      </c>
      <c r="P1860" s="14">
        <f t="shared" ca="1" si="574"/>
        <v>7.8417389899999996</v>
      </c>
      <c r="Q1860" s="21">
        <f t="shared" si="560"/>
        <v>0</v>
      </c>
      <c r="R1860" s="14">
        <f t="shared" si="575"/>
        <v>0</v>
      </c>
      <c r="S1860" s="4" t="str">
        <f t="shared" si="576"/>
        <v>J=</v>
      </c>
      <c r="T1860" s="33">
        <f t="shared" si="577"/>
        <v>45747</v>
      </c>
      <c r="U1860" s="10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</row>
    <row r="1861" spans="1:148" x14ac:dyDescent="0.15">
      <c r="A1861" s="41">
        <f t="shared" si="561"/>
        <v>45610</v>
      </c>
      <c r="B1861" s="15">
        <f t="shared" ca="1" si="563"/>
        <v>508.09671700000001</v>
      </c>
      <c r="C1861" s="14">
        <f t="shared" si="564"/>
        <v>500</v>
      </c>
      <c r="D1861" s="13">
        <f ca="1">IF(A1861&lt;$B$1,VLOOKUP(A1861,[1]DI!$A$4:$B$15000,2,FALSE),0)</f>
        <v>0.1115</v>
      </c>
      <c r="E1861" s="14">
        <f t="shared" ca="1" si="565"/>
        <v>1.00041957</v>
      </c>
      <c r="F1861" s="14">
        <f ca="1">(TRUNC(PRODUCT($E$12:$E1860),16))</f>
        <v>1.5047478852737399</v>
      </c>
      <c r="G1861" s="14">
        <f t="shared" ca="1" si="566"/>
        <v>1.4848045898995299</v>
      </c>
      <c r="H1861" s="14">
        <f t="shared" ca="1" si="567"/>
        <v>1.0134316000000001</v>
      </c>
      <c r="I1861" s="13">
        <f t="shared" si="562"/>
        <v>2.1000000000000001E-2</v>
      </c>
      <c r="J1861" s="33">
        <f t="shared" si="568"/>
        <v>45565</v>
      </c>
      <c r="K1861" s="2">
        <f t="shared" si="569"/>
        <v>33</v>
      </c>
      <c r="L1861" s="17">
        <f t="shared" si="570"/>
        <v>33</v>
      </c>
      <c r="M1861" s="12">
        <f t="shared" si="571"/>
        <v>1.00272523</v>
      </c>
      <c r="N1861" s="12">
        <f t="shared" ca="1" si="572"/>
        <v>1.0161934340000001</v>
      </c>
      <c r="O1861" s="17">
        <f t="shared" si="573"/>
        <v>0</v>
      </c>
      <c r="P1861" s="14">
        <f t="shared" ca="1" si="574"/>
        <v>8.0967169999999999</v>
      </c>
      <c r="Q1861" s="21">
        <f t="shared" si="560"/>
        <v>0</v>
      </c>
      <c r="R1861" s="14">
        <f t="shared" si="575"/>
        <v>0</v>
      </c>
      <c r="S1861" s="4" t="str">
        <f t="shared" si="576"/>
        <v>J=</v>
      </c>
      <c r="T1861" s="33">
        <f t="shared" si="577"/>
        <v>45747</v>
      </c>
      <c r="U1861" s="10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</row>
    <row r="1862" spans="1:148" x14ac:dyDescent="0.15">
      <c r="A1862" s="41">
        <f t="shared" si="561"/>
        <v>45611</v>
      </c>
      <c r="B1862" s="15">
        <f t="shared" ca="1" si="563"/>
        <v>508.35181849999998</v>
      </c>
      <c r="C1862" s="14">
        <f t="shared" si="564"/>
        <v>500</v>
      </c>
      <c r="D1862" s="13">
        <f ca="1">IF(A1862&lt;$B$1,VLOOKUP(A1862,[1]DI!$A$4:$B$15000,2,FALSE),0)</f>
        <v>0</v>
      </c>
      <c r="E1862" s="14">
        <f t="shared" ca="1" si="565"/>
        <v>1</v>
      </c>
      <c r="F1862" s="14">
        <f ca="1">(TRUNC(PRODUCT($E$12:$E1861),16))</f>
        <v>1.5053792323439701</v>
      </c>
      <c r="G1862" s="14">
        <f t="shared" ca="1" si="566"/>
        <v>1.4848045898995299</v>
      </c>
      <c r="H1862" s="14">
        <f t="shared" ca="1" si="567"/>
        <v>1.0138567999999999</v>
      </c>
      <c r="I1862" s="13">
        <f t="shared" si="562"/>
        <v>2.1000000000000001E-2</v>
      </c>
      <c r="J1862" s="33">
        <f t="shared" si="568"/>
        <v>45565</v>
      </c>
      <c r="K1862" s="2">
        <f t="shared" si="569"/>
        <v>33</v>
      </c>
      <c r="L1862" s="17">
        <f t="shared" si="570"/>
        <v>34</v>
      </c>
      <c r="M1862" s="12">
        <f t="shared" si="571"/>
        <v>1.002807928</v>
      </c>
      <c r="N1862" s="12">
        <f t="shared" ca="1" si="572"/>
        <v>1.016703637</v>
      </c>
      <c r="O1862" s="17">
        <f t="shared" si="573"/>
        <v>0</v>
      </c>
      <c r="P1862" s="14">
        <f t="shared" ca="1" si="574"/>
        <v>8.3518185000000003</v>
      </c>
      <c r="Q1862" s="21">
        <f t="shared" si="560"/>
        <v>0</v>
      </c>
      <c r="R1862" s="14">
        <f t="shared" si="575"/>
        <v>0</v>
      </c>
      <c r="S1862" s="4" t="str">
        <f t="shared" si="576"/>
        <v>J=</v>
      </c>
      <c r="T1862" s="33">
        <f t="shared" si="577"/>
        <v>45747</v>
      </c>
      <c r="U1862" s="10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</row>
    <row r="1863" spans="1:148" x14ac:dyDescent="0.15">
      <c r="A1863" s="41">
        <f t="shared" si="561"/>
        <v>45612</v>
      </c>
      <c r="B1863" s="15">
        <f t="shared" ca="1" si="563"/>
        <v>508.35181849999998</v>
      </c>
      <c r="C1863" s="14">
        <f t="shared" si="564"/>
        <v>500</v>
      </c>
      <c r="D1863" s="13">
        <f ca="1">IF(A1863&lt;$B$1,VLOOKUP(A1863,[1]DI!$A$4:$B$15000,2,FALSE),0)</f>
        <v>0</v>
      </c>
      <c r="E1863" s="14">
        <f t="shared" ca="1" si="565"/>
        <v>1</v>
      </c>
      <c r="F1863" s="14">
        <f ca="1">(TRUNC(PRODUCT($E$12:$E1862),16))</f>
        <v>1.5053792323439701</v>
      </c>
      <c r="G1863" s="14">
        <f t="shared" ca="1" si="566"/>
        <v>1.4848045898995299</v>
      </c>
      <c r="H1863" s="14">
        <f t="shared" ca="1" si="567"/>
        <v>1.0138567999999999</v>
      </c>
      <c r="I1863" s="13">
        <f t="shared" si="562"/>
        <v>2.1000000000000001E-2</v>
      </c>
      <c r="J1863" s="33">
        <f t="shared" si="568"/>
        <v>45565</v>
      </c>
      <c r="K1863" s="2">
        <f t="shared" si="569"/>
        <v>33</v>
      </c>
      <c r="L1863" s="17">
        <f t="shared" si="570"/>
        <v>34</v>
      </c>
      <c r="M1863" s="12">
        <f t="shared" si="571"/>
        <v>1.002807928</v>
      </c>
      <c r="N1863" s="12">
        <f t="shared" ca="1" si="572"/>
        <v>1.016703637</v>
      </c>
      <c r="O1863" s="17">
        <f t="shared" si="573"/>
        <v>0</v>
      </c>
      <c r="P1863" s="14">
        <f t="shared" ca="1" si="574"/>
        <v>8.3518185000000003</v>
      </c>
      <c r="Q1863" s="21">
        <f t="shared" si="560"/>
        <v>0</v>
      </c>
      <c r="R1863" s="14">
        <f t="shared" si="575"/>
        <v>0</v>
      </c>
      <c r="S1863" s="4" t="str">
        <f t="shared" si="576"/>
        <v>J=</v>
      </c>
      <c r="T1863" s="33">
        <f t="shared" si="577"/>
        <v>45747</v>
      </c>
      <c r="U1863" s="10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</row>
    <row r="1864" spans="1:148" x14ac:dyDescent="0.15">
      <c r="A1864" s="41">
        <f t="shared" si="561"/>
        <v>45613</v>
      </c>
      <c r="B1864" s="15">
        <f t="shared" ca="1" si="563"/>
        <v>508.35181849999998</v>
      </c>
      <c r="C1864" s="14">
        <f t="shared" si="564"/>
        <v>500</v>
      </c>
      <c r="D1864" s="13">
        <f ca="1">IF(A1864&lt;$B$1,VLOOKUP(A1864,[1]DI!$A$4:$B$15000,2,FALSE),0)</f>
        <v>0</v>
      </c>
      <c r="E1864" s="14">
        <f t="shared" ca="1" si="565"/>
        <v>1</v>
      </c>
      <c r="F1864" s="14">
        <f ca="1">(TRUNC(PRODUCT($E$12:$E1863),16))</f>
        <v>1.5053792323439701</v>
      </c>
      <c r="G1864" s="14">
        <f t="shared" ca="1" si="566"/>
        <v>1.4848045898995299</v>
      </c>
      <c r="H1864" s="14">
        <f t="shared" ca="1" si="567"/>
        <v>1.0138567999999999</v>
      </c>
      <c r="I1864" s="13">
        <f t="shared" si="562"/>
        <v>2.1000000000000001E-2</v>
      </c>
      <c r="J1864" s="33">
        <f t="shared" si="568"/>
        <v>45565</v>
      </c>
      <c r="K1864" s="2">
        <f t="shared" si="569"/>
        <v>33</v>
      </c>
      <c r="L1864" s="17">
        <f t="shared" si="570"/>
        <v>34</v>
      </c>
      <c r="M1864" s="12">
        <f t="shared" si="571"/>
        <v>1.002807928</v>
      </c>
      <c r="N1864" s="12">
        <f t="shared" ca="1" si="572"/>
        <v>1.016703637</v>
      </c>
      <c r="O1864" s="17">
        <f t="shared" si="573"/>
        <v>0</v>
      </c>
      <c r="P1864" s="14">
        <f t="shared" ca="1" si="574"/>
        <v>8.3518185000000003</v>
      </c>
      <c r="Q1864" s="21">
        <f t="shared" si="560"/>
        <v>0</v>
      </c>
      <c r="R1864" s="14">
        <f t="shared" si="575"/>
        <v>0</v>
      </c>
      <c r="S1864" s="4" t="str">
        <f t="shared" si="576"/>
        <v>J=</v>
      </c>
      <c r="T1864" s="33">
        <f t="shared" si="577"/>
        <v>45747</v>
      </c>
      <c r="U1864" s="10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</row>
    <row r="1865" spans="1:148" x14ac:dyDescent="0.15">
      <c r="A1865" s="41">
        <f t="shared" si="561"/>
        <v>45614</v>
      </c>
      <c r="B1865" s="15">
        <f t="shared" ca="1" si="563"/>
        <v>508.35181849999998</v>
      </c>
      <c r="C1865" s="14">
        <f t="shared" si="564"/>
        <v>500</v>
      </c>
      <c r="D1865" s="13">
        <f ca="1">IF(A1865&lt;$B$1,VLOOKUP(A1865,[1]DI!$A$4:$B$15000,2,FALSE),0)</f>
        <v>0.1115</v>
      </c>
      <c r="E1865" s="14">
        <f t="shared" ca="1" si="565"/>
        <v>1.00041957</v>
      </c>
      <c r="F1865" s="14">
        <f ca="1">(TRUNC(PRODUCT($E$12:$E1864),16))</f>
        <v>1.5053792323439701</v>
      </c>
      <c r="G1865" s="14">
        <f t="shared" ca="1" si="566"/>
        <v>1.4848045898995299</v>
      </c>
      <c r="H1865" s="14">
        <f t="shared" ca="1" si="567"/>
        <v>1.0138567999999999</v>
      </c>
      <c r="I1865" s="13">
        <f t="shared" si="562"/>
        <v>2.1000000000000001E-2</v>
      </c>
      <c r="J1865" s="33">
        <f t="shared" si="568"/>
        <v>45565</v>
      </c>
      <c r="K1865" s="2">
        <f t="shared" si="569"/>
        <v>34</v>
      </c>
      <c r="L1865" s="17">
        <f t="shared" si="570"/>
        <v>34</v>
      </c>
      <c r="M1865" s="12">
        <f t="shared" si="571"/>
        <v>1.002807928</v>
      </c>
      <c r="N1865" s="12">
        <f t="shared" ca="1" si="572"/>
        <v>1.016703637</v>
      </c>
      <c r="O1865" s="17">
        <f t="shared" si="573"/>
        <v>0</v>
      </c>
      <c r="P1865" s="14">
        <f t="shared" ca="1" si="574"/>
        <v>8.3518185000000003</v>
      </c>
      <c r="Q1865" s="21">
        <f t="shared" si="560"/>
        <v>0</v>
      </c>
      <c r="R1865" s="14">
        <f t="shared" si="575"/>
        <v>0</v>
      </c>
      <c r="S1865" s="4" t="str">
        <f t="shared" si="576"/>
        <v>J=</v>
      </c>
      <c r="T1865" s="33">
        <f t="shared" si="577"/>
        <v>45747</v>
      </c>
      <c r="U1865" s="10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</row>
    <row r="1866" spans="1:148" x14ac:dyDescent="0.15">
      <c r="A1866" s="41">
        <f t="shared" si="561"/>
        <v>45615</v>
      </c>
      <c r="B1866" s="15">
        <f t="shared" ca="1" si="563"/>
        <v>508.60705449</v>
      </c>
      <c r="C1866" s="14">
        <f t="shared" si="564"/>
        <v>500</v>
      </c>
      <c r="D1866" s="13">
        <f ca="1">IF(A1866&lt;$B$1,VLOOKUP(A1866,[1]DI!$A$4:$B$15000,2,FALSE),0)</f>
        <v>0.1115</v>
      </c>
      <c r="E1866" s="14">
        <f t="shared" ca="1" si="565"/>
        <v>1.00041957</v>
      </c>
      <c r="F1866" s="14">
        <f ca="1">(TRUNC(PRODUCT($E$12:$E1865),16))</f>
        <v>1.5060108443084801</v>
      </c>
      <c r="G1866" s="14">
        <f t="shared" ca="1" si="566"/>
        <v>1.4848045898995299</v>
      </c>
      <c r="H1866" s="14">
        <f t="shared" ca="1" si="567"/>
        <v>1.0142821900000001</v>
      </c>
      <c r="I1866" s="13">
        <f t="shared" si="562"/>
        <v>2.1000000000000001E-2</v>
      </c>
      <c r="J1866" s="33">
        <f t="shared" si="568"/>
        <v>45565</v>
      </c>
      <c r="K1866" s="2">
        <f t="shared" si="569"/>
        <v>35</v>
      </c>
      <c r="L1866" s="17">
        <f t="shared" si="570"/>
        <v>35</v>
      </c>
      <c r="M1866" s="12">
        <f t="shared" si="571"/>
        <v>1.0028906339999999</v>
      </c>
      <c r="N1866" s="12">
        <f t="shared" ca="1" si="572"/>
        <v>1.017214109</v>
      </c>
      <c r="O1866" s="17">
        <f t="shared" si="573"/>
        <v>0</v>
      </c>
      <c r="P1866" s="14">
        <f t="shared" ca="1" si="574"/>
        <v>8.6070544899999994</v>
      </c>
      <c r="Q1866" s="21">
        <f t="shared" si="560"/>
        <v>0</v>
      </c>
      <c r="R1866" s="14">
        <f t="shared" si="575"/>
        <v>0</v>
      </c>
      <c r="S1866" s="4" t="str">
        <f t="shared" si="576"/>
        <v>J=</v>
      </c>
      <c r="T1866" s="33">
        <f t="shared" si="577"/>
        <v>45747</v>
      </c>
      <c r="U1866" s="10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</row>
    <row r="1867" spans="1:148" x14ac:dyDescent="0.15">
      <c r="A1867" s="41">
        <f t="shared" si="561"/>
        <v>45616</v>
      </c>
      <c r="B1867" s="15">
        <f t="shared" ca="1" si="563"/>
        <v>508.8624135</v>
      </c>
      <c r="C1867" s="14">
        <f t="shared" si="564"/>
        <v>500</v>
      </c>
      <c r="D1867" s="13">
        <f ca="1">IF(A1867&lt;$B$1,VLOOKUP(A1867,[1]DI!$A$4:$B$15000,2,FALSE),0)</f>
        <v>0</v>
      </c>
      <c r="E1867" s="14">
        <f t="shared" ca="1" si="565"/>
        <v>1</v>
      </c>
      <c r="F1867" s="14">
        <f ca="1">(TRUNC(PRODUCT($E$12:$E1866),16))</f>
        <v>1.5066427212784299</v>
      </c>
      <c r="G1867" s="14">
        <f t="shared" ca="1" si="566"/>
        <v>1.4848045898995299</v>
      </c>
      <c r="H1867" s="14">
        <f t="shared" ca="1" si="567"/>
        <v>1.0147077499999999</v>
      </c>
      <c r="I1867" s="13">
        <f t="shared" si="562"/>
        <v>2.1000000000000001E-2</v>
      </c>
      <c r="J1867" s="33">
        <f t="shared" si="568"/>
        <v>45565</v>
      </c>
      <c r="K1867" s="2">
        <f t="shared" si="569"/>
        <v>35</v>
      </c>
      <c r="L1867" s="17">
        <f t="shared" si="570"/>
        <v>36</v>
      </c>
      <c r="M1867" s="12">
        <f t="shared" si="571"/>
        <v>1.0029733460000001</v>
      </c>
      <c r="N1867" s="12">
        <f t="shared" ca="1" si="572"/>
        <v>1.0177248270000001</v>
      </c>
      <c r="O1867" s="17">
        <f t="shared" si="573"/>
        <v>0</v>
      </c>
      <c r="P1867" s="14">
        <f t="shared" ca="1" si="574"/>
        <v>8.8624135000000006</v>
      </c>
      <c r="Q1867" s="21">
        <f t="shared" si="560"/>
        <v>0</v>
      </c>
      <c r="R1867" s="14">
        <f t="shared" si="575"/>
        <v>0</v>
      </c>
      <c r="S1867" s="4" t="str">
        <f t="shared" si="576"/>
        <v>J=</v>
      </c>
      <c r="T1867" s="33">
        <f t="shared" si="577"/>
        <v>45747</v>
      </c>
      <c r="U1867" s="10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</row>
    <row r="1868" spans="1:148" x14ac:dyDescent="0.15">
      <c r="A1868" s="41">
        <f t="shared" si="561"/>
        <v>45617</v>
      </c>
      <c r="B1868" s="15">
        <f t="shared" ca="1" si="563"/>
        <v>508.8624135</v>
      </c>
      <c r="C1868" s="14">
        <f t="shared" si="564"/>
        <v>500</v>
      </c>
      <c r="D1868" s="13">
        <f ca="1">IF(A1868&lt;$B$1,VLOOKUP(A1868,[1]DI!$A$4:$B$15000,2,FALSE),0)</f>
        <v>0.1115</v>
      </c>
      <c r="E1868" s="14">
        <f t="shared" ca="1" si="565"/>
        <v>1.00041957</v>
      </c>
      <c r="F1868" s="14">
        <f ca="1">(TRUNC(PRODUCT($E$12:$E1867),16))</f>
        <v>1.5066427212784299</v>
      </c>
      <c r="G1868" s="14">
        <f t="shared" ca="1" si="566"/>
        <v>1.4848045898995299</v>
      </c>
      <c r="H1868" s="14">
        <f t="shared" ca="1" si="567"/>
        <v>1.0147077499999999</v>
      </c>
      <c r="I1868" s="13">
        <f t="shared" si="562"/>
        <v>2.1000000000000001E-2</v>
      </c>
      <c r="J1868" s="33">
        <f t="shared" si="568"/>
        <v>45565</v>
      </c>
      <c r="K1868" s="2">
        <f t="shared" si="569"/>
        <v>36</v>
      </c>
      <c r="L1868" s="17">
        <f t="shared" si="570"/>
        <v>36</v>
      </c>
      <c r="M1868" s="12">
        <f t="shared" si="571"/>
        <v>1.0029733460000001</v>
      </c>
      <c r="N1868" s="12">
        <f t="shared" ca="1" si="572"/>
        <v>1.0177248270000001</v>
      </c>
      <c r="O1868" s="17">
        <f t="shared" si="573"/>
        <v>0</v>
      </c>
      <c r="P1868" s="14">
        <f t="shared" ca="1" si="574"/>
        <v>8.8624135000000006</v>
      </c>
      <c r="Q1868" s="21">
        <f t="shared" ref="Q1868:Q1931" si="578">IF($O1868&gt;0,VLOOKUP($O1868,$W$12:$AC$150,7),0)</f>
        <v>0</v>
      </c>
      <c r="R1868" s="14">
        <f t="shared" si="575"/>
        <v>0</v>
      </c>
      <c r="S1868" s="4" t="str">
        <f t="shared" si="576"/>
        <v>J=</v>
      </c>
      <c r="T1868" s="33">
        <f t="shared" si="577"/>
        <v>45747</v>
      </c>
      <c r="U1868" s="10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</row>
    <row r="1869" spans="1:148" x14ac:dyDescent="0.15">
      <c r="A1869" s="41">
        <f t="shared" ref="A1869:A1932" si="579">(A1868+1)</f>
        <v>45618</v>
      </c>
      <c r="B1869" s="15">
        <f t="shared" ca="1" si="563"/>
        <v>509.11790199000001</v>
      </c>
      <c r="C1869" s="14">
        <f t="shared" si="564"/>
        <v>500</v>
      </c>
      <c r="D1869" s="13">
        <f ca="1">IF(A1869&lt;$B$1,VLOOKUP(A1869,[1]DI!$A$4:$B$15000,2,FALSE),0)</f>
        <v>0.1115</v>
      </c>
      <c r="E1869" s="14">
        <f t="shared" ca="1" si="565"/>
        <v>1.00041957</v>
      </c>
      <c r="F1869" s="14">
        <f ca="1">(TRUNC(PRODUCT($E$12:$E1868),16))</f>
        <v>1.5072748633649999</v>
      </c>
      <c r="G1869" s="14">
        <f t="shared" ca="1" si="566"/>
        <v>1.4848045898995299</v>
      </c>
      <c r="H1869" s="14">
        <f t="shared" ca="1" si="567"/>
        <v>1.01513349</v>
      </c>
      <c r="I1869" s="13">
        <f t="shared" ref="I1869:I1932" si="580">I1868</f>
        <v>2.1000000000000001E-2</v>
      </c>
      <c r="J1869" s="33">
        <f t="shared" si="568"/>
        <v>45565</v>
      </c>
      <c r="K1869" s="2">
        <f t="shared" si="569"/>
        <v>37</v>
      </c>
      <c r="L1869" s="17">
        <f t="shared" si="570"/>
        <v>37</v>
      </c>
      <c r="M1869" s="12">
        <f t="shared" si="571"/>
        <v>1.003056065</v>
      </c>
      <c r="N1869" s="12">
        <f t="shared" ca="1" si="572"/>
        <v>1.0182358039999999</v>
      </c>
      <c r="O1869" s="17">
        <f t="shared" si="573"/>
        <v>0</v>
      </c>
      <c r="P1869" s="14">
        <f t="shared" ca="1" si="574"/>
        <v>9.11790199</v>
      </c>
      <c r="Q1869" s="21">
        <f t="shared" si="578"/>
        <v>0</v>
      </c>
      <c r="R1869" s="14">
        <f t="shared" si="575"/>
        <v>0</v>
      </c>
      <c r="S1869" s="4" t="str">
        <f t="shared" si="576"/>
        <v>J=</v>
      </c>
      <c r="T1869" s="33">
        <f t="shared" si="577"/>
        <v>45747</v>
      </c>
      <c r="U1869" s="10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</row>
    <row r="1870" spans="1:148" x14ac:dyDescent="0.15">
      <c r="A1870" s="41">
        <f t="shared" si="579"/>
        <v>45619</v>
      </c>
      <c r="B1870" s="15">
        <f t="shared" ca="1" si="563"/>
        <v>509.37351948999998</v>
      </c>
      <c r="C1870" s="14">
        <f t="shared" si="564"/>
        <v>500</v>
      </c>
      <c r="D1870" s="13">
        <f ca="1">IF(A1870&lt;$B$1,VLOOKUP(A1870,[1]DI!$A$4:$B$15000,2,FALSE),0)</f>
        <v>0</v>
      </c>
      <c r="E1870" s="14">
        <f t="shared" ca="1" si="565"/>
        <v>1</v>
      </c>
      <c r="F1870" s="14">
        <f ca="1">(TRUNC(PRODUCT($E$12:$E1869),16))</f>
        <v>1.5079072706794201</v>
      </c>
      <c r="G1870" s="14">
        <f t="shared" ca="1" si="566"/>
        <v>1.4848045898995299</v>
      </c>
      <c r="H1870" s="14">
        <f t="shared" ca="1" si="567"/>
        <v>1.0155594100000001</v>
      </c>
      <c r="I1870" s="13">
        <f t="shared" si="580"/>
        <v>2.1000000000000001E-2</v>
      </c>
      <c r="J1870" s="33">
        <f t="shared" si="568"/>
        <v>45565</v>
      </c>
      <c r="K1870" s="2">
        <f t="shared" si="569"/>
        <v>37</v>
      </c>
      <c r="L1870" s="17">
        <f t="shared" si="570"/>
        <v>38</v>
      </c>
      <c r="M1870" s="12">
        <f t="shared" si="571"/>
        <v>1.003138791</v>
      </c>
      <c r="N1870" s="12">
        <f t="shared" ca="1" si="572"/>
        <v>1.018747039</v>
      </c>
      <c r="O1870" s="17">
        <f t="shared" si="573"/>
        <v>0</v>
      </c>
      <c r="P1870" s="14">
        <f t="shared" ca="1" si="574"/>
        <v>9.3735194899999996</v>
      </c>
      <c r="Q1870" s="21">
        <f t="shared" si="578"/>
        <v>0</v>
      </c>
      <c r="R1870" s="14">
        <f t="shared" si="575"/>
        <v>0</v>
      </c>
      <c r="S1870" s="4" t="str">
        <f t="shared" si="576"/>
        <v>J=</v>
      </c>
      <c r="T1870" s="33">
        <f t="shared" si="577"/>
        <v>45747</v>
      </c>
      <c r="U1870" s="10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</row>
    <row r="1871" spans="1:148" x14ac:dyDescent="0.15">
      <c r="A1871" s="41">
        <f t="shared" si="579"/>
        <v>45620</v>
      </c>
      <c r="B1871" s="15">
        <f t="shared" ca="1" si="563"/>
        <v>509.37351948999998</v>
      </c>
      <c r="C1871" s="14">
        <f t="shared" si="564"/>
        <v>500</v>
      </c>
      <c r="D1871" s="13">
        <f ca="1">IF(A1871&lt;$B$1,VLOOKUP(A1871,[1]DI!$A$4:$B$15000,2,FALSE),0)</f>
        <v>0</v>
      </c>
      <c r="E1871" s="14">
        <f t="shared" ca="1" si="565"/>
        <v>1</v>
      </c>
      <c r="F1871" s="14">
        <f ca="1">(TRUNC(PRODUCT($E$12:$E1870),16))</f>
        <v>1.5079072706794201</v>
      </c>
      <c r="G1871" s="14">
        <f t="shared" ca="1" si="566"/>
        <v>1.4848045898995299</v>
      </c>
      <c r="H1871" s="14">
        <f t="shared" ca="1" si="567"/>
        <v>1.0155594100000001</v>
      </c>
      <c r="I1871" s="13">
        <f t="shared" si="580"/>
        <v>2.1000000000000001E-2</v>
      </c>
      <c r="J1871" s="33">
        <f t="shared" si="568"/>
        <v>45565</v>
      </c>
      <c r="K1871" s="2">
        <f t="shared" si="569"/>
        <v>37</v>
      </c>
      <c r="L1871" s="17">
        <f t="shared" si="570"/>
        <v>38</v>
      </c>
      <c r="M1871" s="12">
        <f t="shared" si="571"/>
        <v>1.003138791</v>
      </c>
      <c r="N1871" s="12">
        <f t="shared" ca="1" si="572"/>
        <v>1.018747039</v>
      </c>
      <c r="O1871" s="17">
        <f t="shared" si="573"/>
        <v>0</v>
      </c>
      <c r="P1871" s="14">
        <f t="shared" ca="1" si="574"/>
        <v>9.3735194899999996</v>
      </c>
      <c r="Q1871" s="21">
        <f t="shared" si="578"/>
        <v>0</v>
      </c>
      <c r="R1871" s="14">
        <f t="shared" si="575"/>
        <v>0</v>
      </c>
      <c r="S1871" s="4" t="str">
        <f t="shared" si="576"/>
        <v>J=</v>
      </c>
      <c r="T1871" s="33">
        <f t="shared" si="577"/>
        <v>45747</v>
      </c>
      <c r="U1871" s="10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</row>
    <row r="1872" spans="1:148" x14ac:dyDescent="0.15">
      <c r="A1872" s="41">
        <f t="shared" si="579"/>
        <v>45621</v>
      </c>
      <c r="B1872" s="15">
        <f t="shared" ca="1" si="563"/>
        <v>509.37351948999998</v>
      </c>
      <c r="C1872" s="14">
        <f t="shared" si="564"/>
        <v>500</v>
      </c>
      <c r="D1872" s="13">
        <f ca="1">IF(A1872&lt;$B$1,VLOOKUP(A1872,[1]DI!$A$4:$B$15000,2,FALSE),0)</f>
        <v>0.1115</v>
      </c>
      <c r="E1872" s="14">
        <f t="shared" ca="1" si="565"/>
        <v>1.00041957</v>
      </c>
      <c r="F1872" s="14">
        <f ca="1">(TRUNC(PRODUCT($E$12:$E1871),16))</f>
        <v>1.5079072706794201</v>
      </c>
      <c r="G1872" s="14">
        <f t="shared" ca="1" si="566"/>
        <v>1.4848045898995299</v>
      </c>
      <c r="H1872" s="14">
        <f t="shared" ca="1" si="567"/>
        <v>1.0155594100000001</v>
      </c>
      <c r="I1872" s="13">
        <f t="shared" si="580"/>
        <v>2.1000000000000001E-2</v>
      </c>
      <c r="J1872" s="33">
        <f t="shared" si="568"/>
        <v>45565</v>
      </c>
      <c r="K1872" s="2">
        <f t="shared" si="569"/>
        <v>38</v>
      </c>
      <c r="L1872" s="17">
        <f t="shared" si="570"/>
        <v>38</v>
      </c>
      <c r="M1872" s="12">
        <f t="shared" si="571"/>
        <v>1.003138791</v>
      </c>
      <c r="N1872" s="12">
        <f t="shared" ca="1" si="572"/>
        <v>1.018747039</v>
      </c>
      <c r="O1872" s="17">
        <f t="shared" si="573"/>
        <v>0</v>
      </c>
      <c r="P1872" s="14">
        <f t="shared" ca="1" si="574"/>
        <v>9.3735194899999996</v>
      </c>
      <c r="Q1872" s="21">
        <f t="shared" si="578"/>
        <v>0</v>
      </c>
      <c r="R1872" s="14">
        <f t="shared" si="575"/>
        <v>0</v>
      </c>
      <c r="S1872" s="4" t="str">
        <f t="shared" si="576"/>
        <v>J=</v>
      </c>
      <c r="T1872" s="33">
        <f t="shared" si="577"/>
        <v>45747</v>
      </c>
      <c r="U1872" s="10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</row>
    <row r="1873" spans="1:148" x14ac:dyDescent="0.15">
      <c r="A1873" s="41">
        <f t="shared" si="579"/>
        <v>45622</v>
      </c>
      <c r="B1873" s="15">
        <f t="shared" ca="1" si="563"/>
        <v>509.62926549000002</v>
      </c>
      <c r="C1873" s="14">
        <f t="shared" si="564"/>
        <v>500</v>
      </c>
      <c r="D1873" s="13">
        <f ca="1">IF(A1873&lt;$B$1,VLOOKUP(A1873,[1]DI!$A$4:$B$15000,2,FALSE),0)</f>
        <v>0.1115</v>
      </c>
      <c r="E1873" s="14">
        <f t="shared" ca="1" si="565"/>
        <v>1.00041957</v>
      </c>
      <c r="F1873" s="14">
        <f ca="1">(TRUNC(PRODUCT($E$12:$E1872),16))</f>
        <v>1.50853994333298</v>
      </c>
      <c r="G1873" s="14">
        <f t="shared" ca="1" si="566"/>
        <v>1.4848045898995299</v>
      </c>
      <c r="H1873" s="14">
        <f t="shared" ca="1" si="567"/>
        <v>1.0159855099999999</v>
      </c>
      <c r="I1873" s="13">
        <f t="shared" si="580"/>
        <v>2.1000000000000001E-2</v>
      </c>
      <c r="J1873" s="33">
        <f t="shared" si="568"/>
        <v>45565</v>
      </c>
      <c r="K1873" s="2">
        <f t="shared" si="569"/>
        <v>39</v>
      </c>
      <c r="L1873" s="17">
        <f t="shared" si="570"/>
        <v>39</v>
      </c>
      <c r="M1873" s="12">
        <f t="shared" si="571"/>
        <v>1.0032215229999999</v>
      </c>
      <c r="N1873" s="12">
        <f t="shared" ca="1" si="572"/>
        <v>1.019258531</v>
      </c>
      <c r="O1873" s="17">
        <f t="shared" si="573"/>
        <v>0</v>
      </c>
      <c r="P1873" s="14">
        <f t="shared" ca="1" si="574"/>
        <v>9.6292654899999999</v>
      </c>
      <c r="Q1873" s="21">
        <f t="shared" si="578"/>
        <v>0</v>
      </c>
      <c r="R1873" s="14">
        <f t="shared" si="575"/>
        <v>0</v>
      </c>
      <c r="S1873" s="4" t="str">
        <f t="shared" si="576"/>
        <v>J=</v>
      </c>
      <c r="T1873" s="33">
        <f t="shared" si="577"/>
        <v>45747</v>
      </c>
      <c r="U1873" s="10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</row>
    <row r="1874" spans="1:148" x14ac:dyDescent="0.15">
      <c r="A1874" s="41">
        <f t="shared" si="579"/>
        <v>45623</v>
      </c>
      <c r="B1874" s="15">
        <f t="shared" ca="1" si="563"/>
        <v>509.88513598999998</v>
      </c>
      <c r="C1874" s="14">
        <f t="shared" si="564"/>
        <v>500</v>
      </c>
      <c r="D1874" s="13">
        <f ca="1">IF(A1874&lt;$B$1,VLOOKUP(A1874,[1]DI!$A$4:$B$15000,2,FALSE),0)</f>
        <v>0.1115</v>
      </c>
      <c r="E1874" s="14">
        <f t="shared" ca="1" si="565"/>
        <v>1.00041957</v>
      </c>
      <c r="F1874" s="14">
        <f ca="1">(TRUNC(PRODUCT($E$12:$E1873),16))</f>
        <v>1.509172881437</v>
      </c>
      <c r="G1874" s="14">
        <f t="shared" ca="1" si="566"/>
        <v>1.4848045898995299</v>
      </c>
      <c r="H1874" s="14">
        <f t="shared" ca="1" si="567"/>
        <v>1.0164117800000001</v>
      </c>
      <c r="I1874" s="13">
        <f t="shared" si="580"/>
        <v>2.1000000000000001E-2</v>
      </c>
      <c r="J1874" s="33">
        <f t="shared" si="568"/>
        <v>45565</v>
      </c>
      <c r="K1874" s="2">
        <f t="shared" si="569"/>
        <v>40</v>
      </c>
      <c r="L1874" s="17">
        <f t="shared" si="570"/>
        <v>40</v>
      </c>
      <c r="M1874" s="12">
        <f t="shared" si="571"/>
        <v>1.003304263</v>
      </c>
      <c r="N1874" s="12">
        <f t="shared" ca="1" si="572"/>
        <v>1.0197702719999999</v>
      </c>
      <c r="O1874" s="17">
        <f t="shared" si="573"/>
        <v>0</v>
      </c>
      <c r="P1874" s="14">
        <f t="shared" ca="1" si="574"/>
        <v>9.8851359900000002</v>
      </c>
      <c r="Q1874" s="21">
        <f t="shared" si="578"/>
        <v>0</v>
      </c>
      <c r="R1874" s="14">
        <f t="shared" si="575"/>
        <v>0</v>
      </c>
      <c r="S1874" s="4" t="str">
        <f t="shared" si="576"/>
        <v>J=</v>
      </c>
      <c r="T1874" s="33">
        <f t="shared" si="577"/>
        <v>45747</v>
      </c>
      <c r="U1874" s="10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</row>
    <row r="1875" spans="1:148" x14ac:dyDescent="0.15">
      <c r="A1875" s="41">
        <f t="shared" si="579"/>
        <v>45624</v>
      </c>
      <c r="B1875" s="15">
        <f t="shared" ca="1" si="563"/>
        <v>510.14114000000001</v>
      </c>
      <c r="C1875" s="14">
        <f t="shared" si="564"/>
        <v>500</v>
      </c>
      <c r="D1875" s="13">
        <f ca="1">IF(A1875&lt;$B$1,VLOOKUP(A1875,[1]DI!$A$4:$B$15000,2,FALSE),0)</f>
        <v>0.1115</v>
      </c>
      <c r="E1875" s="14">
        <f t="shared" ca="1" si="565"/>
        <v>1.00041957</v>
      </c>
      <c r="F1875" s="14">
        <f ca="1">(TRUNC(PRODUCT($E$12:$E1874),16))</f>
        <v>1.5098060851028601</v>
      </c>
      <c r="G1875" s="14">
        <f t="shared" ca="1" si="566"/>
        <v>1.4848045898995299</v>
      </c>
      <c r="H1875" s="14">
        <f t="shared" ca="1" si="567"/>
        <v>1.01683824</v>
      </c>
      <c r="I1875" s="13">
        <f t="shared" si="580"/>
        <v>2.1000000000000001E-2</v>
      </c>
      <c r="J1875" s="33">
        <f t="shared" si="568"/>
        <v>45565</v>
      </c>
      <c r="K1875" s="2">
        <f t="shared" si="569"/>
        <v>41</v>
      </c>
      <c r="L1875" s="17">
        <f t="shared" si="570"/>
        <v>41</v>
      </c>
      <c r="M1875" s="12">
        <f t="shared" si="571"/>
        <v>1.0033870090000001</v>
      </c>
      <c r="N1875" s="12">
        <f t="shared" ca="1" si="572"/>
        <v>1.02028228</v>
      </c>
      <c r="O1875" s="17">
        <f t="shared" si="573"/>
        <v>0</v>
      </c>
      <c r="P1875" s="14">
        <f t="shared" ca="1" si="574"/>
        <v>10.14114</v>
      </c>
      <c r="Q1875" s="21">
        <f t="shared" si="578"/>
        <v>0</v>
      </c>
      <c r="R1875" s="14">
        <f t="shared" si="575"/>
        <v>0</v>
      </c>
      <c r="S1875" s="4" t="str">
        <f t="shared" si="576"/>
        <v>J=</v>
      </c>
      <c r="T1875" s="33">
        <f t="shared" si="577"/>
        <v>45747</v>
      </c>
      <c r="U1875" s="10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</row>
    <row r="1876" spans="1:148" x14ac:dyDescent="0.15">
      <c r="A1876" s="41">
        <f t="shared" si="579"/>
        <v>45625</v>
      </c>
      <c r="B1876" s="15">
        <f t="shared" ca="1" si="563"/>
        <v>510.3972685</v>
      </c>
      <c r="C1876" s="14">
        <f t="shared" si="564"/>
        <v>500</v>
      </c>
      <c r="D1876" s="13">
        <f ca="1">IF(A1876&lt;$B$1,VLOOKUP(A1876,[1]DI!$A$4:$B$15000,2,FALSE),0)</f>
        <v>0.1115</v>
      </c>
      <c r="E1876" s="14">
        <f t="shared" ca="1" si="565"/>
        <v>1.00041957</v>
      </c>
      <c r="F1876" s="14">
        <f ca="1">(TRUNC(PRODUCT($E$12:$E1875),16))</f>
        <v>1.51043955444199</v>
      </c>
      <c r="G1876" s="14">
        <f t="shared" ca="1" si="566"/>
        <v>1.4848045898995299</v>
      </c>
      <c r="H1876" s="14">
        <f t="shared" ca="1" si="567"/>
        <v>1.01726487</v>
      </c>
      <c r="I1876" s="13">
        <f t="shared" si="580"/>
        <v>2.1000000000000001E-2</v>
      </c>
      <c r="J1876" s="33">
        <f t="shared" si="568"/>
        <v>45565</v>
      </c>
      <c r="K1876" s="2">
        <f t="shared" si="569"/>
        <v>42</v>
      </c>
      <c r="L1876" s="17">
        <f t="shared" si="570"/>
        <v>42</v>
      </c>
      <c r="M1876" s="12">
        <f t="shared" si="571"/>
        <v>1.0034697619999999</v>
      </c>
      <c r="N1876" s="12">
        <f t="shared" ca="1" si="572"/>
        <v>1.020794537</v>
      </c>
      <c r="O1876" s="17">
        <f t="shared" si="573"/>
        <v>0</v>
      </c>
      <c r="P1876" s="14">
        <f t="shared" ca="1" si="574"/>
        <v>10.397268499999999</v>
      </c>
      <c r="Q1876" s="21">
        <f t="shared" si="578"/>
        <v>0</v>
      </c>
      <c r="R1876" s="14">
        <f t="shared" si="575"/>
        <v>0</v>
      </c>
      <c r="S1876" s="4" t="str">
        <f t="shared" si="576"/>
        <v>J=</v>
      </c>
      <c r="T1876" s="33">
        <f t="shared" si="577"/>
        <v>45747</v>
      </c>
      <c r="U1876" s="10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</row>
    <row r="1877" spans="1:148" x14ac:dyDescent="0.15">
      <c r="A1877" s="41">
        <f t="shared" si="579"/>
        <v>45626</v>
      </c>
      <c r="B1877" s="15">
        <f t="shared" ca="1" si="563"/>
        <v>510.65353099999999</v>
      </c>
      <c r="C1877" s="14">
        <f t="shared" si="564"/>
        <v>500</v>
      </c>
      <c r="D1877" s="13">
        <f ca="1">IF(A1877&lt;$B$1,VLOOKUP(A1877,[1]DI!$A$4:$B$15000,2,FALSE),0)</f>
        <v>0</v>
      </c>
      <c r="E1877" s="14">
        <f t="shared" ca="1" si="565"/>
        <v>1</v>
      </c>
      <c r="F1877" s="14">
        <f ca="1">(TRUNC(PRODUCT($E$12:$E1876),16))</f>
        <v>1.5110732895658501</v>
      </c>
      <c r="G1877" s="14">
        <f t="shared" ca="1" si="566"/>
        <v>1.4848045898995299</v>
      </c>
      <c r="H1877" s="14">
        <f t="shared" ca="1" si="567"/>
        <v>1.0176916899999999</v>
      </c>
      <c r="I1877" s="13">
        <f t="shared" si="580"/>
        <v>2.1000000000000001E-2</v>
      </c>
      <c r="J1877" s="33">
        <f t="shared" si="568"/>
        <v>45565</v>
      </c>
      <c r="K1877" s="2">
        <f t="shared" si="569"/>
        <v>42</v>
      </c>
      <c r="L1877" s="17">
        <f t="shared" si="570"/>
        <v>43</v>
      </c>
      <c r="M1877" s="12">
        <f t="shared" si="571"/>
        <v>1.0035525219999999</v>
      </c>
      <c r="N1877" s="12">
        <f t="shared" ca="1" si="572"/>
        <v>1.021307062</v>
      </c>
      <c r="O1877" s="17">
        <f t="shared" si="573"/>
        <v>0</v>
      </c>
      <c r="P1877" s="14">
        <f t="shared" ca="1" si="574"/>
        <v>10.653530999999999</v>
      </c>
      <c r="Q1877" s="21">
        <f t="shared" si="578"/>
        <v>0</v>
      </c>
      <c r="R1877" s="14">
        <f t="shared" si="575"/>
        <v>0</v>
      </c>
      <c r="S1877" s="4" t="str">
        <f t="shared" si="576"/>
        <v>J=</v>
      </c>
      <c r="T1877" s="33">
        <f t="shared" si="577"/>
        <v>45747</v>
      </c>
      <c r="U1877" s="10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</row>
    <row r="1878" spans="1:148" x14ac:dyDescent="0.15">
      <c r="A1878" s="41">
        <f t="shared" si="579"/>
        <v>45627</v>
      </c>
      <c r="B1878" s="15">
        <f t="shared" ca="1" si="563"/>
        <v>510.65353099999999</v>
      </c>
      <c r="C1878" s="14">
        <f t="shared" si="564"/>
        <v>500</v>
      </c>
      <c r="D1878" s="13">
        <f ca="1">IF(A1878&lt;$B$1,VLOOKUP(A1878,[1]DI!$A$4:$B$15000,2,FALSE),0)</f>
        <v>0</v>
      </c>
      <c r="E1878" s="14">
        <f t="shared" ca="1" si="565"/>
        <v>1</v>
      </c>
      <c r="F1878" s="14">
        <f ca="1">(TRUNC(PRODUCT($E$12:$E1877),16))</f>
        <v>1.5110732895658501</v>
      </c>
      <c r="G1878" s="14">
        <f t="shared" ca="1" si="566"/>
        <v>1.4848045898995299</v>
      </c>
      <c r="H1878" s="14">
        <f t="shared" ca="1" si="567"/>
        <v>1.0176916899999999</v>
      </c>
      <c r="I1878" s="13">
        <f t="shared" si="580"/>
        <v>2.1000000000000001E-2</v>
      </c>
      <c r="J1878" s="33">
        <f t="shared" si="568"/>
        <v>45565</v>
      </c>
      <c r="K1878" s="2">
        <f t="shared" si="569"/>
        <v>42</v>
      </c>
      <c r="L1878" s="17">
        <f t="shared" si="570"/>
        <v>43</v>
      </c>
      <c r="M1878" s="12">
        <f t="shared" si="571"/>
        <v>1.0035525219999999</v>
      </c>
      <c r="N1878" s="12">
        <f t="shared" ca="1" si="572"/>
        <v>1.021307062</v>
      </c>
      <c r="O1878" s="17">
        <f t="shared" si="573"/>
        <v>0</v>
      </c>
      <c r="P1878" s="14">
        <f t="shared" ca="1" si="574"/>
        <v>10.653530999999999</v>
      </c>
      <c r="Q1878" s="21">
        <f t="shared" si="578"/>
        <v>0</v>
      </c>
      <c r="R1878" s="14">
        <f t="shared" si="575"/>
        <v>0</v>
      </c>
      <c r="S1878" s="4" t="str">
        <f t="shared" si="576"/>
        <v>J=</v>
      </c>
      <c r="T1878" s="33">
        <f t="shared" si="577"/>
        <v>45747</v>
      </c>
      <c r="U1878" s="10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</row>
    <row r="1879" spans="1:148" x14ac:dyDescent="0.15">
      <c r="A1879" s="41">
        <f t="shared" si="579"/>
        <v>45628</v>
      </c>
      <c r="B1879" s="15">
        <f t="shared" ca="1" si="563"/>
        <v>510.65353099999999</v>
      </c>
      <c r="C1879" s="14">
        <f t="shared" si="564"/>
        <v>500</v>
      </c>
      <c r="D1879" s="13">
        <f ca="1">IF(A1879&lt;$B$1,VLOOKUP(A1879,[1]DI!$A$4:$B$15000,2,FALSE),0)</f>
        <v>0.1115</v>
      </c>
      <c r="E1879" s="14">
        <f t="shared" ca="1" si="565"/>
        <v>1.00041957</v>
      </c>
      <c r="F1879" s="14">
        <f ca="1">(TRUNC(PRODUCT($E$12:$E1878),16))</f>
        <v>1.5110732895658501</v>
      </c>
      <c r="G1879" s="14">
        <f t="shared" ca="1" si="566"/>
        <v>1.4848045898995299</v>
      </c>
      <c r="H1879" s="14">
        <f t="shared" ca="1" si="567"/>
        <v>1.0176916899999999</v>
      </c>
      <c r="I1879" s="13">
        <f t="shared" si="580"/>
        <v>2.1000000000000001E-2</v>
      </c>
      <c r="J1879" s="33">
        <f t="shared" si="568"/>
        <v>45565</v>
      </c>
      <c r="K1879" s="2">
        <f t="shared" si="569"/>
        <v>43</v>
      </c>
      <c r="L1879" s="17">
        <f t="shared" si="570"/>
        <v>43</v>
      </c>
      <c r="M1879" s="12">
        <f t="shared" si="571"/>
        <v>1.0035525219999999</v>
      </c>
      <c r="N1879" s="12">
        <f t="shared" ca="1" si="572"/>
        <v>1.021307062</v>
      </c>
      <c r="O1879" s="17">
        <f t="shared" si="573"/>
        <v>0</v>
      </c>
      <c r="P1879" s="14">
        <f t="shared" ca="1" si="574"/>
        <v>10.653530999999999</v>
      </c>
      <c r="Q1879" s="21">
        <f t="shared" si="578"/>
        <v>0</v>
      </c>
      <c r="R1879" s="14">
        <f t="shared" si="575"/>
        <v>0</v>
      </c>
      <c r="S1879" s="4" t="str">
        <f t="shared" si="576"/>
        <v>J=</v>
      </c>
      <c r="T1879" s="33">
        <f t="shared" si="577"/>
        <v>45747</v>
      </c>
      <c r="U1879" s="10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</row>
    <row r="1880" spans="1:148" x14ac:dyDescent="0.15">
      <c r="A1880" s="41">
        <f t="shared" si="579"/>
        <v>45629</v>
      </c>
      <c r="B1880" s="15">
        <f t="shared" ca="1" si="563"/>
        <v>510.909918</v>
      </c>
      <c r="C1880" s="14">
        <f t="shared" si="564"/>
        <v>500</v>
      </c>
      <c r="D1880" s="13">
        <f ca="1">IF(A1880&lt;$B$1,VLOOKUP(A1880,[1]DI!$A$4:$B$15000,2,FALSE),0)</f>
        <v>0.1115</v>
      </c>
      <c r="E1880" s="14">
        <f t="shared" ca="1" si="565"/>
        <v>1.00041957</v>
      </c>
      <c r="F1880" s="14">
        <f ca="1">(TRUNC(PRODUCT($E$12:$E1879),16))</f>
        <v>1.5117072905859501</v>
      </c>
      <c r="G1880" s="14">
        <f t="shared" ca="1" si="566"/>
        <v>1.4848045898995299</v>
      </c>
      <c r="H1880" s="14">
        <f t="shared" ca="1" si="567"/>
        <v>1.0181186799999999</v>
      </c>
      <c r="I1880" s="13">
        <f t="shared" si="580"/>
        <v>2.1000000000000001E-2</v>
      </c>
      <c r="J1880" s="33">
        <f t="shared" si="568"/>
        <v>45565</v>
      </c>
      <c r="K1880" s="2">
        <f t="shared" si="569"/>
        <v>44</v>
      </c>
      <c r="L1880" s="17">
        <f t="shared" si="570"/>
        <v>44</v>
      </c>
      <c r="M1880" s="12">
        <f t="shared" si="571"/>
        <v>1.003635289</v>
      </c>
      <c r="N1880" s="12">
        <f t="shared" ca="1" si="572"/>
        <v>1.0218198359999999</v>
      </c>
      <c r="O1880" s="17">
        <f t="shared" si="573"/>
        <v>0</v>
      </c>
      <c r="P1880" s="14">
        <f t="shared" ca="1" si="574"/>
        <v>10.909917999999999</v>
      </c>
      <c r="Q1880" s="21">
        <f t="shared" si="578"/>
        <v>0</v>
      </c>
      <c r="R1880" s="14">
        <f t="shared" si="575"/>
        <v>0</v>
      </c>
      <c r="S1880" s="4" t="str">
        <f t="shared" si="576"/>
        <v>J=</v>
      </c>
      <c r="T1880" s="33">
        <f t="shared" si="577"/>
        <v>45747</v>
      </c>
      <c r="U1880" s="10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</row>
    <row r="1881" spans="1:148" x14ac:dyDescent="0.15">
      <c r="A1881" s="41">
        <f t="shared" si="579"/>
        <v>45630</v>
      </c>
      <c r="B1881" s="15">
        <f t="shared" ca="1" si="563"/>
        <v>511.16643398999997</v>
      </c>
      <c r="C1881" s="14">
        <f t="shared" si="564"/>
        <v>500</v>
      </c>
      <c r="D1881" s="13">
        <f ca="1">IF(A1881&lt;$B$1,VLOOKUP(A1881,[1]DI!$A$4:$B$15000,2,FALSE),0)</f>
        <v>0.1115</v>
      </c>
      <c r="E1881" s="14">
        <f t="shared" ca="1" si="565"/>
        <v>1.00041957</v>
      </c>
      <c r="F1881" s="14">
        <f ca="1">(TRUNC(PRODUCT($E$12:$E1880),16))</f>
        <v>1.5123415576138599</v>
      </c>
      <c r="G1881" s="14">
        <f t="shared" ca="1" si="566"/>
        <v>1.4848045898995299</v>
      </c>
      <c r="H1881" s="14">
        <f t="shared" ca="1" si="567"/>
        <v>1.01854585</v>
      </c>
      <c r="I1881" s="13">
        <f t="shared" si="580"/>
        <v>2.1000000000000001E-2</v>
      </c>
      <c r="J1881" s="33">
        <f t="shared" si="568"/>
        <v>45565</v>
      </c>
      <c r="K1881" s="2">
        <f t="shared" si="569"/>
        <v>45</v>
      </c>
      <c r="L1881" s="17">
        <f t="shared" si="570"/>
        <v>45</v>
      </c>
      <c r="M1881" s="12">
        <f t="shared" si="571"/>
        <v>1.003718063</v>
      </c>
      <c r="N1881" s="12">
        <f t="shared" ca="1" si="572"/>
        <v>1.0223328679999999</v>
      </c>
      <c r="O1881" s="17">
        <f t="shared" si="573"/>
        <v>0</v>
      </c>
      <c r="P1881" s="14">
        <f t="shared" ca="1" si="574"/>
        <v>11.16643399</v>
      </c>
      <c r="Q1881" s="21">
        <f t="shared" si="578"/>
        <v>0</v>
      </c>
      <c r="R1881" s="14">
        <f t="shared" si="575"/>
        <v>0</v>
      </c>
      <c r="S1881" s="4" t="str">
        <f t="shared" si="576"/>
        <v>J=</v>
      </c>
      <c r="T1881" s="33">
        <f t="shared" si="577"/>
        <v>45747</v>
      </c>
      <c r="U1881" s="10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</row>
    <row r="1882" spans="1:148" x14ac:dyDescent="0.15">
      <c r="A1882" s="41">
        <f t="shared" si="579"/>
        <v>45631</v>
      </c>
      <c r="B1882" s="15">
        <f t="shared" ca="1" si="563"/>
        <v>511.42307849999997</v>
      </c>
      <c r="C1882" s="14">
        <f t="shared" si="564"/>
        <v>500</v>
      </c>
      <c r="D1882" s="13">
        <f ca="1">IF(A1882&lt;$B$1,VLOOKUP(A1882,[1]DI!$A$4:$B$15000,2,FALSE),0)</f>
        <v>0.1115</v>
      </c>
      <c r="E1882" s="14">
        <f t="shared" ca="1" si="565"/>
        <v>1.00041957</v>
      </c>
      <c r="F1882" s="14">
        <f ca="1">(TRUNC(PRODUCT($E$12:$E1881),16))</f>
        <v>1.51297609076119</v>
      </c>
      <c r="G1882" s="14">
        <f t="shared" ca="1" si="566"/>
        <v>1.4848045898995299</v>
      </c>
      <c r="H1882" s="14">
        <f t="shared" ca="1" si="567"/>
        <v>1.0189732</v>
      </c>
      <c r="I1882" s="13">
        <f t="shared" si="580"/>
        <v>2.1000000000000001E-2</v>
      </c>
      <c r="J1882" s="33">
        <f t="shared" si="568"/>
        <v>45565</v>
      </c>
      <c r="K1882" s="2">
        <f t="shared" si="569"/>
        <v>46</v>
      </c>
      <c r="L1882" s="17">
        <f t="shared" si="570"/>
        <v>46</v>
      </c>
      <c r="M1882" s="12">
        <f t="shared" si="571"/>
        <v>1.0038008430000001</v>
      </c>
      <c r="N1882" s="12">
        <f t="shared" ca="1" si="572"/>
        <v>1.022846157</v>
      </c>
      <c r="O1882" s="17">
        <f t="shared" si="573"/>
        <v>0</v>
      </c>
      <c r="P1882" s="14">
        <f t="shared" ca="1" si="574"/>
        <v>11.423078500000001</v>
      </c>
      <c r="Q1882" s="21">
        <f t="shared" si="578"/>
        <v>0</v>
      </c>
      <c r="R1882" s="14">
        <f t="shared" si="575"/>
        <v>0</v>
      </c>
      <c r="S1882" s="4" t="str">
        <f t="shared" si="576"/>
        <v>J=</v>
      </c>
      <c r="T1882" s="33">
        <f t="shared" si="577"/>
        <v>45747</v>
      </c>
      <c r="U1882" s="10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</row>
    <row r="1883" spans="1:148" x14ac:dyDescent="0.15">
      <c r="A1883" s="41">
        <f t="shared" si="579"/>
        <v>45632</v>
      </c>
      <c r="B1883" s="15">
        <f t="shared" ca="1" si="563"/>
        <v>511.67985249999998</v>
      </c>
      <c r="C1883" s="14">
        <f t="shared" si="564"/>
        <v>500</v>
      </c>
      <c r="D1883" s="13">
        <f ca="1">IF(A1883&lt;$B$1,VLOOKUP(A1883,[1]DI!$A$4:$B$15000,2,FALSE),0)</f>
        <v>0.1115</v>
      </c>
      <c r="E1883" s="14">
        <f t="shared" ca="1" si="565"/>
        <v>1.00041957</v>
      </c>
      <c r="F1883" s="14">
        <f ca="1">(TRUNC(PRODUCT($E$12:$E1882),16))</f>
        <v>1.5136108901395899</v>
      </c>
      <c r="G1883" s="14">
        <f t="shared" ca="1" si="566"/>
        <v>1.4848045898995299</v>
      </c>
      <c r="H1883" s="14">
        <f t="shared" ca="1" si="567"/>
        <v>1.0194007300000001</v>
      </c>
      <c r="I1883" s="13">
        <f t="shared" si="580"/>
        <v>2.1000000000000001E-2</v>
      </c>
      <c r="J1883" s="33">
        <f t="shared" si="568"/>
        <v>45565</v>
      </c>
      <c r="K1883" s="2">
        <f t="shared" si="569"/>
        <v>47</v>
      </c>
      <c r="L1883" s="17">
        <f t="shared" si="570"/>
        <v>47</v>
      </c>
      <c r="M1883" s="12">
        <f t="shared" si="571"/>
        <v>1.00388363</v>
      </c>
      <c r="N1883" s="12">
        <f t="shared" ca="1" si="572"/>
        <v>1.0233597050000001</v>
      </c>
      <c r="O1883" s="17">
        <f t="shared" si="573"/>
        <v>0</v>
      </c>
      <c r="P1883" s="14">
        <f t="shared" ca="1" si="574"/>
        <v>11.679852500000001</v>
      </c>
      <c r="Q1883" s="21">
        <f t="shared" si="578"/>
        <v>0</v>
      </c>
      <c r="R1883" s="14">
        <f t="shared" si="575"/>
        <v>0</v>
      </c>
      <c r="S1883" s="4" t="str">
        <f t="shared" si="576"/>
        <v>J=</v>
      </c>
      <c r="T1883" s="33">
        <f t="shared" si="577"/>
        <v>45747</v>
      </c>
      <c r="U1883" s="10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</row>
    <row r="1884" spans="1:148" x14ac:dyDescent="0.15">
      <c r="A1884" s="41">
        <f t="shared" si="579"/>
        <v>45633</v>
      </c>
      <c r="B1884" s="15">
        <f t="shared" ca="1" si="563"/>
        <v>511.936756</v>
      </c>
      <c r="C1884" s="14">
        <f t="shared" si="564"/>
        <v>500</v>
      </c>
      <c r="D1884" s="13">
        <f ca="1">IF(A1884&lt;$B$1,VLOOKUP(A1884,[1]DI!$A$4:$B$15000,2,FALSE),0)</f>
        <v>0</v>
      </c>
      <c r="E1884" s="14">
        <f t="shared" ca="1" si="565"/>
        <v>1</v>
      </c>
      <c r="F1884" s="14">
        <f ca="1">(TRUNC(PRODUCT($E$12:$E1883),16))</f>
        <v>1.5142459558607699</v>
      </c>
      <c r="G1884" s="14">
        <f t="shared" ca="1" si="566"/>
        <v>1.4848045898995299</v>
      </c>
      <c r="H1884" s="14">
        <f t="shared" ca="1" si="567"/>
        <v>1.0198284399999999</v>
      </c>
      <c r="I1884" s="13">
        <f t="shared" si="580"/>
        <v>2.1000000000000001E-2</v>
      </c>
      <c r="J1884" s="33">
        <f t="shared" si="568"/>
        <v>45565</v>
      </c>
      <c r="K1884" s="2">
        <f t="shared" si="569"/>
        <v>47</v>
      </c>
      <c r="L1884" s="17">
        <f t="shared" si="570"/>
        <v>48</v>
      </c>
      <c r="M1884" s="12">
        <f t="shared" si="571"/>
        <v>1.0039664239999999</v>
      </c>
      <c r="N1884" s="12">
        <f t="shared" ca="1" si="572"/>
        <v>1.023873512</v>
      </c>
      <c r="O1884" s="17">
        <f t="shared" si="573"/>
        <v>0</v>
      </c>
      <c r="P1884" s="14">
        <f t="shared" ca="1" si="574"/>
        <v>11.936756000000001</v>
      </c>
      <c r="Q1884" s="21">
        <f t="shared" si="578"/>
        <v>0</v>
      </c>
      <c r="R1884" s="14">
        <f t="shared" si="575"/>
        <v>0</v>
      </c>
      <c r="S1884" s="4" t="str">
        <f t="shared" si="576"/>
        <v>J=</v>
      </c>
      <c r="T1884" s="33">
        <f t="shared" si="577"/>
        <v>45747</v>
      </c>
      <c r="U1884" s="10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</row>
    <row r="1885" spans="1:148" x14ac:dyDescent="0.15">
      <c r="A1885" s="41">
        <f t="shared" si="579"/>
        <v>45634</v>
      </c>
      <c r="B1885" s="15">
        <f t="shared" ca="1" si="563"/>
        <v>511.936756</v>
      </c>
      <c r="C1885" s="14">
        <f t="shared" si="564"/>
        <v>500</v>
      </c>
      <c r="D1885" s="13">
        <f ca="1">IF(A1885&lt;$B$1,VLOOKUP(A1885,[1]DI!$A$4:$B$15000,2,FALSE),0)</f>
        <v>0</v>
      </c>
      <c r="E1885" s="14">
        <f t="shared" ca="1" si="565"/>
        <v>1</v>
      </c>
      <c r="F1885" s="14">
        <f ca="1">(TRUNC(PRODUCT($E$12:$E1884),16))</f>
        <v>1.5142459558607699</v>
      </c>
      <c r="G1885" s="14">
        <f t="shared" ca="1" si="566"/>
        <v>1.4848045898995299</v>
      </c>
      <c r="H1885" s="14">
        <f t="shared" ca="1" si="567"/>
        <v>1.0198284399999999</v>
      </c>
      <c r="I1885" s="13">
        <f t="shared" si="580"/>
        <v>2.1000000000000001E-2</v>
      </c>
      <c r="J1885" s="33">
        <f t="shared" si="568"/>
        <v>45565</v>
      </c>
      <c r="K1885" s="2">
        <f t="shared" si="569"/>
        <v>47</v>
      </c>
      <c r="L1885" s="17">
        <f t="shared" si="570"/>
        <v>48</v>
      </c>
      <c r="M1885" s="12">
        <f t="shared" si="571"/>
        <v>1.0039664239999999</v>
      </c>
      <c r="N1885" s="12">
        <f t="shared" ca="1" si="572"/>
        <v>1.023873512</v>
      </c>
      <c r="O1885" s="17">
        <f t="shared" si="573"/>
        <v>0</v>
      </c>
      <c r="P1885" s="14">
        <f t="shared" ca="1" si="574"/>
        <v>11.936756000000001</v>
      </c>
      <c r="Q1885" s="21">
        <f t="shared" si="578"/>
        <v>0</v>
      </c>
      <c r="R1885" s="14">
        <f t="shared" si="575"/>
        <v>0</v>
      </c>
      <c r="S1885" s="4" t="str">
        <f t="shared" si="576"/>
        <v>J=</v>
      </c>
      <c r="T1885" s="33">
        <f t="shared" si="577"/>
        <v>45747</v>
      </c>
      <c r="U1885" s="10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</row>
    <row r="1886" spans="1:148" x14ac:dyDescent="0.15">
      <c r="A1886" s="41">
        <f t="shared" si="579"/>
        <v>45635</v>
      </c>
      <c r="B1886" s="15">
        <f t="shared" ca="1" si="563"/>
        <v>511.936756</v>
      </c>
      <c r="C1886" s="14">
        <f t="shared" si="564"/>
        <v>500</v>
      </c>
      <c r="D1886" s="13">
        <f ca="1">IF(A1886&lt;$B$1,VLOOKUP(A1886,[1]DI!$A$4:$B$15000,2,FALSE),0)</f>
        <v>0.1115</v>
      </c>
      <c r="E1886" s="14">
        <f t="shared" ca="1" si="565"/>
        <v>1.00041957</v>
      </c>
      <c r="F1886" s="14">
        <f ca="1">(TRUNC(PRODUCT($E$12:$E1885),16))</f>
        <v>1.5142459558607699</v>
      </c>
      <c r="G1886" s="14">
        <f t="shared" ca="1" si="566"/>
        <v>1.4848045898995299</v>
      </c>
      <c r="H1886" s="14">
        <f t="shared" ca="1" si="567"/>
        <v>1.0198284399999999</v>
      </c>
      <c r="I1886" s="13">
        <f t="shared" si="580"/>
        <v>2.1000000000000001E-2</v>
      </c>
      <c r="J1886" s="33">
        <f t="shared" si="568"/>
        <v>45565</v>
      </c>
      <c r="K1886" s="2">
        <f t="shared" si="569"/>
        <v>48</v>
      </c>
      <c r="L1886" s="17">
        <f t="shared" si="570"/>
        <v>48</v>
      </c>
      <c r="M1886" s="12">
        <f t="shared" si="571"/>
        <v>1.0039664239999999</v>
      </c>
      <c r="N1886" s="12">
        <f t="shared" ca="1" si="572"/>
        <v>1.023873512</v>
      </c>
      <c r="O1886" s="17">
        <f t="shared" si="573"/>
        <v>0</v>
      </c>
      <c r="P1886" s="14">
        <f t="shared" ca="1" si="574"/>
        <v>11.936756000000001</v>
      </c>
      <c r="Q1886" s="21">
        <f t="shared" si="578"/>
        <v>0</v>
      </c>
      <c r="R1886" s="14">
        <f t="shared" si="575"/>
        <v>0</v>
      </c>
      <c r="S1886" s="4" t="str">
        <f t="shared" si="576"/>
        <v>J=</v>
      </c>
      <c r="T1886" s="33">
        <f t="shared" si="577"/>
        <v>45747</v>
      </c>
      <c r="U1886" s="10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</row>
    <row r="1887" spans="1:148" x14ac:dyDescent="0.15">
      <c r="A1887" s="41">
        <f t="shared" si="579"/>
        <v>45636</v>
      </c>
      <c r="B1887" s="15">
        <f t="shared" ca="1" si="563"/>
        <v>512.19378849999998</v>
      </c>
      <c r="C1887" s="14">
        <f t="shared" si="564"/>
        <v>500</v>
      </c>
      <c r="D1887" s="13">
        <f ca="1">IF(A1887&lt;$B$1,VLOOKUP(A1887,[1]DI!$A$4:$B$15000,2,FALSE),0)</f>
        <v>0.1115</v>
      </c>
      <c r="E1887" s="14">
        <f t="shared" ca="1" si="565"/>
        <v>1.00041957</v>
      </c>
      <c r="F1887" s="14">
        <f ca="1">(TRUNC(PRODUCT($E$12:$E1886),16))</f>
        <v>1.5148812880364699</v>
      </c>
      <c r="G1887" s="14">
        <f t="shared" ca="1" si="566"/>
        <v>1.4848045898995299</v>
      </c>
      <c r="H1887" s="14">
        <f t="shared" ca="1" si="567"/>
        <v>1.02025633</v>
      </c>
      <c r="I1887" s="13">
        <f t="shared" si="580"/>
        <v>2.1000000000000001E-2</v>
      </c>
      <c r="J1887" s="33">
        <f t="shared" si="568"/>
        <v>45565</v>
      </c>
      <c r="K1887" s="2">
        <f t="shared" si="569"/>
        <v>49</v>
      </c>
      <c r="L1887" s="17">
        <f t="shared" si="570"/>
        <v>49</v>
      </c>
      <c r="M1887" s="12">
        <f t="shared" si="571"/>
        <v>1.0040492249999999</v>
      </c>
      <c r="N1887" s="12">
        <f t="shared" ca="1" si="572"/>
        <v>1.0243875769999999</v>
      </c>
      <c r="O1887" s="17">
        <f t="shared" si="573"/>
        <v>0</v>
      </c>
      <c r="P1887" s="14">
        <f t="shared" ca="1" si="574"/>
        <v>12.1937885</v>
      </c>
      <c r="Q1887" s="21">
        <f t="shared" si="578"/>
        <v>0</v>
      </c>
      <c r="R1887" s="14">
        <f t="shared" si="575"/>
        <v>0</v>
      </c>
      <c r="S1887" s="4" t="str">
        <f t="shared" si="576"/>
        <v>J=</v>
      </c>
      <c r="T1887" s="33">
        <f t="shared" si="577"/>
        <v>45747</v>
      </c>
      <c r="U1887" s="10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</row>
    <row r="1888" spans="1:148" x14ac:dyDescent="0.15">
      <c r="A1888" s="41">
        <f t="shared" si="579"/>
        <v>45637</v>
      </c>
      <c r="B1888" s="15">
        <f t="shared" ca="1" si="563"/>
        <v>512.45095100000003</v>
      </c>
      <c r="C1888" s="14">
        <f t="shared" si="564"/>
        <v>500</v>
      </c>
      <c r="D1888" s="13">
        <f ca="1">IF(A1888&lt;$B$1,VLOOKUP(A1888,[1]DI!$A$4:$B$15000,2,FALSE),0)</f>
        <v>0.1115</v>
      </c>
      <c r="E1888" s="14">
        <f t="shared" ca="1" si="565"/>
        <v>1.00041957</v>
      </c>
      <c r="F1888" s="14">
        <f ca="1">(TRUNC(PRODUCT($E$12:$E1887),16))</f>
        <v>1.5155168867784901</v>
      </c>
      <c r="G1888" s="14">
        <f t="shared" ca="1" si="566"/>
        <v>1.4848045898995299</v>
      </c>
      <c r="H1888" s="14">
        <f t="shared" ca="1" si="567"/>
        <v>1.0206843999999999</v>
      </c>
      <c r="I1888" s="13">
        <f t="shared" si="580"/>
        <v>2.1000000000000001E-2</v>
      </c>
      <c r="J1888" s="33">
        <f t="shared" si="568"/>
        <v>45565</v>
      </c>
      <c r="K1888" s="2">
        <f t="shared" si="569"/>
        <v>50</v>
      </c>
      <c r="L1888" s="17">
        <f t="shared" si="570"/>
        <v>50</v>
      </c>
      <c r="M1888" s="12">
        <f t="shared" si="571"/>
        <v>1.0041320330000001</v>
      </c>
      <c r="N1888" s="12">
        <f t="shared" ca="1" si="572"/>
        <v>1.0249019020000001</v>
      </c>
      <c r="O1888" s="17">
        <f t="shared" si="573"/>
        <v>0</v>
      </c>
      <c r="P1888" s="14">
        <f t="shared" ca="1" si="574"/>
        <v>12.450951</v>
      </c>
      <c r="Q1888" s="21">
        <f t="shared" si="578"/>
        <v>0</v>
      </c>
      <c r="R1888" s="14">
        <f t="shared" si="575"/>
        <v>0</v>
      </c>
      <c r="S1888" s="4" t="str">
        <f t="shared" si="576"/>
        <v>J=</v>
      </c>
      <c r="T1888" s="33">
        <f t="shared" si="577"/>
        <v>45747</v>
      </c>
      <c r="U1888" s="10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</row>
    <row r="1889" spans="1:148" x14ac:dyDescent="0.15">
      <c r="A1889" s="41">
        <f t="shared" si="579"/>
        <v>45638</v>
      </c>
      <c r="B1889" s="15">
        <f t="shared" ca="1" si="563"/>
        <v>512.70824249999998</v>
      </c>
      <c r="C1889" s="14">
        <f t="shared" si="564"/>
        <v>500</v>
      </c>
      <c r="D1889" s="13">
        <f ca="1">IF(A1889&lt;$B$1,VLOOKUP(A1889,[1]DI!$A$4:$B$15000,2,FALSE),0)</f>
        <v>0.1215</v>
      </c>
      <c r="E1889" s="14">
        <f t="shared" ca="1" si="565"/>
        <v>1.00045513</v>
      </c>
      <c r="F1889" s="14">
        <f ca="1">(TRUNC(PRODUCT($E$12:$E1888),16))</f>
        <v>1.51615275219868</v>
      </c>
      <c r="G1889" s="14">
        <f t="shared" ca="1" si="566"/>
        <v>1.4848045898995299</v>
      </c>
      <c r="H1889" s="14">
        <f t="shared" ca="1" si="567"/>
        <v>1.0211126500000001</v>
      </c>
      <c r="I1889" s="13">
        <f t="shared" si="580"/>
        <v>2.1000000000000001E-2</v>
      </c>
      <c r="J1889" s="33">
        <f t="shared" si="568"/>
        <v>45565</v>
      </c>
      <c r="K1889" s="2">
        <f t="shared" si="569"/>
        <v>51</v>
      </c>
      <c r="L1889" s="17">
        <f t="shared" si="570"/>
        <v>51</v>
      </c>
      <c r="M1889" s="12">
        <f t="shared" si="571"/>
        <v>1.0042148479999999</v>
      </c>
      <c r="N1889" s="12">
        <f t="shared" ca="1" si="572"/>
        <v>1.025416485</v>
      </c>
      <c r="O1889" s="17">
        <f t="shared" si="573"/>
        <v>0</v>
      </c>
      <c r="P1889" s="14">
        <f t="shared" ca="1" si="574"/>
        <v>12.708242500000001</v>
      </c>
      <c r="Q1889" s="21">
        <f t="shared" si="578"/>
        <v>0</v>
      </c>
      <c r="R1889" s="14">
        <f t="shared" si="575"/>
        <v>0</v>
      </c>
      <c r="S1889" s="4" t="str">
        <f t="shared" si="576"/>
        <v>J=</v>
      </c>
      <c r="T1889" s="33">
        <f t="shared" si="577"/>
        <v>45747</v>
      </c>
      <c r="U1889" s="10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</row>
    <row r="1890" spans="1:148" x14ac:dyDescent="0.15">
      <c r="A1890" s="41">
        <f t="shared" si="579"/>
        <v>45639</v>
      </c>
      <c r="B1890" s="15">
        <f t="shared" ca="1" si="563"/>
        <v>512.98389550000002</v>
      </c>
      <c r="C1890" s="14">
        <f t="shared" si="564"/>
        <v>500</v>
      </c>
      <c r="D1890" s="13">
        <f ca="1">IF(A1890&lt;$B$1,VLOOKUP(A1890,[1]DI!$A$4:$B$15000,2,FALSE),0)</f>
        <v>0.1215</v>
      </c>
      <c r="E1890" s="14">
        <f t="shared" ca="1" si="565"/>
        <v>1.00045513</v>
      </c>
      <c r="F1890" s="14">
        <f ca="1">(TRUNC(PRODUCT($E$12:$E1889),16))</f>
        <v>1.51684279880078</v>
      </c>
      <c r="G1890" s="14">
        <f t="shared" ca="1" si="566"/>
        <v>1.4848045898995299</v>
      </c>
      <c r="H1890" s="14">
        <f t="shared" ca="1" si="567"/>
        <v>1.02157739</v>
      </c>
      <c r="I1890" s="13">
        <f t="shared" si="580"/>
        <v>2.1000000000000001E-2</v>
      </c>
      <c r="J1890" s="33">
        <f t="shared" si="568"/>
        <v>45565</v>
      </c>
      <c r="K1890" s="2">
        <f t="shared" si="569"/>
        <v>52</v>
      </c>
      <c r="L1890" s="17">
        <f t="shared" si="570"/>
        <v>52</v>
      </c>
      <c r="M1890" s="12">
        <f t="shared" si="571"/>
        <v>1.0042976690000001</v>
      </c>
      <c r="N1890" s="12">
        <f t="shared" ca="1" si="572"/>
        <v>1.025967791</v>
      </c>
      <c r="O1890" s="17">
        <f t="shared" si="573"/>
        <v>0</v>
      </c>
      <c r="P1890" s="14">
        <f t="shared" ca="1" si="574"/>
        <v>12.983895499999999</v>
      </c>
      <c r="Q1890" s="21">
        <f t="shared" si="578"/>
        <v>0</v>
      </c>
      <c r="R1890" s="14">
        <f t="shared" si="575"/>
        <v>0</v>
      </c>
      <c r="S1890" s="4" t="str">
        <f t="shared" si="576"/>
        <v>J=</v>
      </c>
      <c r="T1890" s="33">
        <f t="shared" si="577"/>
        <v>45747</v>
      </c>
      <c r="U1890" s="10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</row>
    <row r="1891" spans="1:148" x14ac:dyDescent="0.15">
      <c r="A1891" s="41">
        <f t="shared" si="579"/>
        <v>45640</v>
      </c>
      <c r="B1891" s="15">
        <f t="shared" ca="1" si="563"/>
        <v>513.25969650000002</v>
      </c>
      <c r="C1891" s="14">
        <f t="shared" si="564"/>
        <v>500</v>
      </c>
      <c r="D1891" s="13">
        <f ca="1">IF(A1891&lt;$B$1,VLOOKUP(A1891,[1]DI!$A$4:$B$15000,2,FALSE),0)</f>
        <v>0</v>
      </c>
      <c r="E1891" s="14">
        <f t="shared" ca="1" si="565"/>
        <v>1</v>
      </c>
      <c r="F1891" s="14">
        <f ca="1">(TRUNC(PRODUCT($E$12:$E1890),16))</f>
        <v>1.5175331594638</v>
      </c>
      <c r="G1891" s="14">
        <f t="shared" ca="1" si="566"/>
        <v>1.4848045898995299</v>
      </c>
      <c r="H1891" s="14">
        <f t="shared" ca="1" si="567"/>
        <v>1.02204234</v>
      </c>
      <c r="I1891" s="13">
        <f t="shared" si="580"/>
        <v>2.1000000000000001E-2</v>
      </c>
      <c r="J1891" s="33">
        <f t="shared" si="568"/>
        <v>45565</v>
      </c>
      <c r="K1891" s="2">
        <f t="shared" si="569"/>
        <v>52</v>
      </c>
      <c r="L1891" s="17">
        <f t="shared" si="570"/>
        <v>53</v>
      </c>
      <c r="M1891" s="12">
        <f t="shared" si="571"/>
        <v>1.0043804970000001</v>
      </c>
      <c r="N1891" s="12">
        <f t="shared" ca="1" si="572"/>
        <v>1.0265193930000001</v>
      </c>
      <c r="O1891" s="17">
        <f t="shared" si="573"/>
        <v>0</v>
      </c>
      <c r="P1891" s="14">
        <f t="shared" ca="1" si="574"/>
        <v>13.2596965</v>
      </c>
      <c r="Q1891" s="21">
        <f t="shared" si="578"/>
        <v>0</v>
      </c>
      <c r="R1891" s="14">
        <f t="shared" si="575"/>
        <v>0</v>
      </c>
      <c r="S1891" s="4" t="str">
        <f t="shared" si="576"/>
        <v>J=</v>
      </c>
      <c r="T1891" s="33">
        <f t="shared" si="577"/>
        <v>45747</v>
      </c>
      <c r="U1891" s="10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</row>
    <row r="1892" spans="1:148" x14ac:dyDescent="0.15">
      <c r="A1892" s="41">
        <f t="shared" si="579"/>
        <v>45641</v>
      </c>
      <c r="B1892" s="15">
        <f t="shared" ca="1" si="563"/>
        <v>513.25969650000002</v>
      </c>
      <c r="C1892" s="14">
        <f t="shared" si="564"/>
        <v>500</v>
      </c>
      <c r="D1892" s="13">
        <f ca="1">IF(A1892&lt;$B$1,VLOOKUP(A1892,[1]DI!$A$4:$B$15000,2,FALSE),0)</f>
        <v>0</v>
      </c>
      <c r="E1892" s="14">
        <f t="shared" ca="1" si="565"/>
        <v>1</v>
      </c>
      <c r="F1892" s="14">
        <f ca="1">(TRUNC(PRODUCT($E$12:$E1891),16))</f>
        <v>1.5175331594638</v>
      </c>
      <c r="G1892" s="14">
        <f t="shared" ca="1" si="566"/>
        <v>1.4848045898995299</v>
      </c>
      <c r="H1892" s="14">
        <f t="shared" ca="1" si="567"/>
        <v>1.02204234</v>
      </c>
      <c r="I1892" s="13">
        <f t="shared" si="580"/>
        <v>2.1000000000000001E-2</v>
      </c>
      <c r="J1892" s="33">
        <f t="shared" si="568"/>
        <v>45565</v>
      </c>
      <c r="K1892" s="2">
        <f t="shared" si="569"/>
        <v>52</v>
      </c>
      <c r="L1892" s="17">
        <f t="shared" si="570"/>
        <v>53</v>
      </c>
      <c r="M1892" s="12">
        <f t="shared" si="571"/>
        <v>1.0043804970000001</v>
      </c>
      <c r="N1892" s="12">
        <f t="shared" ca="1" si="572"/>
        <v>1.0265193930000001</v>
      </c>
      <c r="O1892" s="17">
        <f t="shared" si="573"/>
        <v>0</v>
      </c>
      <c r="P1892" s="14">
        <f t="shared" ca="1" si="574"/>
        <v>13.2596965</v>
      </c>
      <c r="Q1892" s="21">
        <f t="shared" si="578"/>
        <v>0</v>
      </c>
      <c r="R1892" s="14">
        <f t="shared" si="575"/>
        <v>0</v>
      </c>
      <c r="S1892" s="4" t="str">
        <f t="shared" si="576"/>
        <v>J=</v>
      </c>
      <c r="T1892" s="33">
        <f t="shared" si="577"/>
        <v>45747</v>
      </c>
      <c r="U1892" s="10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</row>
    <row r="1893" spans="1:148" x14ac:dyDescent="0.15">
      <c r="A1893" s="41">
        <f t="shared" si="579"/>
        <v>45642</v>
      </c>
      <c r="B1893" s="15">
        <f t="shared" ca="1" si="563"/>
        <v>513.25969650000002</v>
      </c>
      <c r="C1893" s="14">
        <f t="shared" si="564"/>
        <v>500</v>
      </c>
      <c r="D1893" s="13">
        <f ca="1">IF(A1893&lt;$B$1,VLOOKUP(A1893,[1]DI!$A$4:$B$15000,2,FALSE),0)</f>
        <v>0.1215</v>
      </c>
      <c r="E1893" s="14">
        <f t="shared" ca="1" si="565"/>
        <v>1.00045513</v>
      </c>
      <c r="F1893" s="14">
        <f ca="1">(TRUNC(PRODUCT($E$12:$E1892),16))</f>
        <v>1.5175331594638</v>
      </c>
      <c r="G1893" s="14">
        <f t="shared" ca="1" si="566"/>
        <v>1.4848045898995299</v>
      </c>
      <c r="H1893" s="14">
        <f t="shared" ca="1" si="567"/>
        <v>1.02204234</v>
      </c>
      <c r="I1893" s="13">
        <f t="shared" si="580"/>
        <v>2.1000000000000001E-2</v>
      </c>
      <c r="J1893" s="33">
        <f t="shared" si="568"/>
        <v>45565</v>
      </c>
      <c r="K1893" s="2">
        <f t="shared" si="569"/>
        <v>53</v>
      </c>
      <c r="L1893" s="17">
        <f t="shared" si="570"/>
        <v>53</v>
      </c>
      <c r="M1893" s="12">
        <f t="shared" si="571"/>
        <v>1.0043804970000001</v>
      </c>
      <c r="N1893" s="12">
        <f t="shared" ca="1" si="572"/>
        <v>1.0265193930000001</v>
      </c>
      <c r="O1893" s="17">
        <f t="shared" si="573"/>
        <v>0</v>
      </c>
      <c r="P1893" s="14">
        <f t="shared" ca="1" si="574"/>
        <v>13.2596965</v>
      </c>
      <c r="Q1893" s="21">
        <f t="shared" si="578"/>
        <v>0</v>
      </c>
      <c r="R1893" s="14">
        <f t="shared" si="575"/>
        <v>0</v>
      </c>
      <c r="S1893" s="4" t="str">
        <f t="shared" si="576"/>
        <v>J=</v>
      </c>
      <c r="T1893" s="33">
        <f t="shared" si="577"/>
        <v>45747</v>
      </c>
      <c r="U1893" s="10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</row>
    <row r="1894" spans="1:148" x14ac:dyDescent="0.15">
      <c r="A1894" s="41">
        <f t="shared" si="579"/>
        <v>45643</v>
      </c>
      <c r="B1894" s="15">
        <f t="shared" ca="1" si="563"/>
        <v>513.53564500000005</v>
      </c>
      <c r="C1894" s="14">
        <f t="shared" si="564"/>
        <v>500</v>
      </c>
      <c r="D1894" s="13">
        <f ca="1">IF(A1894&lt;$B$1,VLOOKUP(A1894,[1]DI!$A$4:$B$15000,2,FALSE),0)</f>
        <v>0.1215</v>
      </c>
      <c r="E1894" s="14">
        <f t="shared" ca="1" si="565"/>
        <v>1.00045513</v>
      </c>
      <c r="F1894" s="14">
        <f ca="1">(TRUNC(PRODUCT($E$12:$E1893),16))</f>
        <v>1.51822383433067</v>
      </c>
      <c r="G1894" s="14">
        <f t="shared" ca="1" si="566"/>
        <v>1.4848045898995299</v>
      </c>
      <c r="H1894" s="14">
        <f t="shared" ca="1" si="567"/>
        <v>1.0225074999999999</v>
      </c>
      <c r="I1894" s="13">
        <f t="shared" si="580"/>
        <v>2.1000000000000001E-2</v>
      </c>
      <c r="J1894" s="33">
        <f t="shared" si="568"/>
        <v>45565</v>
      </c>
      <c r="K1894" s="2">
        <f t="shared" si="569"/>
        <v>54</v>
      </c>
      <c r="L1894" s="17">
        <f t="shared" si="570"/>
        <v>54</v>
      </c>
      <c r="M1894" s="12">
        <f t="shared" si="571"/>
        <v>1.004463332</v>
      </c>
      <c r="N1894" s="12">
        <f t="shared" ca="1" si="572"/>
        <v>1.0270712900000001</v>
      </c>
      <c r="O1894" s="17">
        <f t="shared" si="573"/>
        <v>0</v>
      </c>
      <c r="P1894" s="14">
        <f t="shared" ca="1" si="574"/>
        <v>13.535645000000001</v>
      </c>
      <c r="Q1894" s="21">
        <f t="shared" si="578"/>
        <v>0</v>
      </c>
      <c r="R1894" s="14">
        <f t="shared" si="575"/>
        <v>0</v>
      </c>
      <c r="S1894" s="4" t="str">
        <f t="shared" si="576"/>
        <v>J=</v>
      </c>
      <c r="T1894" s="33">
        <f t="shared" si="577"/>
        <v>45747</v>
      </c>
      <c r="U1894" s="10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</row>
    <row r="1895" spans="1:148" x14ac:dyDescent="0.15">
      <c r="A1895" s="41">
        <f t="shared" si="579"/>
        <v>45644</v>
      </c>
      <c r="B1895" s="15">
        <f t="shared" ca="1" si="563"/>
        <v>513.81174650000003</v>
      </c>
      <c r="C1895" s="14">
        <f t="shared" si="564"/>
        <v>500</v>
      </c>
      <c r="D1895" s="13">
        <f ca="1">IF(A1895&lt;$B$1,VLOOKUP(A1895,[1]DI!$A$4:$B$15000,2,FALSE),0)</f>
        <v>0.1215</v>
      </c>
      <c r="E1895" s="14">
        <f t="shared" ca="1" si="565"/>
        <v>1.00045513</v>
      </c>
      <c r="F1895" s="14">
        <f ca="1">(TRUNC(PRODUCT($E$12:$E1894),16))</f>
        <v>1.5189148235443899</v>
      </c>
      <c r="G1895" s="14">
        <f t="shared" ca="1" si="566"/>
        <v>1.4848045898995299</v>
      </c>
      <c r="H1895" s="14">
        <f t="shared" ca="1" si="567"/>
        <v>1.02297288</v>
      </c>
      <c r="I1895" s="13">
        <f t="shared" si="580"/>
        <v>2.1000000000000001E-2</v>
      </c>
      <c r="J1895" s="33">
        <f t="shared" si="568"/>
        <v>45565</v>
      </c>
      <c r="K1895" s="2">
        <f t="shared" si="569"/>
        <v>55</v>
      </c>
      <c r="L1895" s="17">
        <f t="shared" si="570"/>
        <v>55</v>
      </c>
      <c r="M1895" s="12">
        <f t="shared" si="571"/>
        <v>1.0045461739999999</v>
      </c>
      <c r="N1895" s="12">
        <f t="shared" ca="1" si="572"/>
        <v>1.0276234930000001</v>
      </c>
      <c r="O1895" s="17">
        <f t="shared" si="573"/>
        <v>0</v>
      </c>
      <c r="P1895" s="14">
        <f t="shared" ca="1" si="574"/>
        <v>13.8117465</v>
      </c>
      <c r="Q1895" s="21">
        <f t="shared" si="578"/>
        <v>0</v>
      </c>
      <c r="R1895" s="14">
        <f t="shared" si="575"/>
        <v>0</v>
      </c>
      <c r="S1895" s="4" t="str">
        <f t="shared" si="576"/>
        <v>J=</v>
      </c>
      <c r="T1895" s="33">
        <f t="shared" si="577"/>
        <v>45747</v>
      </c>
      <c r="U1895" s="10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</row>
    <row r="1896" spans="1:148" x14ac:dyDescent="0.15">
      <c r="A1896" s="41">
        <f t="shared" si="579"/>
        <v>45645</v>
      </c>
      <c r="B1896" s="15">
        <f t="shared" ca="1" si="563"/>
        <v>514.08798999999999</v>
      </c>
      <c r="C1896" s="14">
        <f t="shared" si="564"/>
        <v>500</v>
      </c>
      <c r="D1896" s="13">
        <f ca="1">IF(A1896&lt;$B$1,VLOOKUP(A1896,[1]DI!$A$4:$B$15000,2,FALSE),0)</f>
        <v>0.1215</v>
      </c>
      <c r="E1896" s="14">
        <f t="shared" ca="1" si="565"/>
        <v>1.00045513</v>
      </c>
      <c r="F1896" s="14">
        <f ca="1">(TRUNC(PRODUCT($E$12:$E1895),16))</f>
        <v>1.5196061272480299</v>
      </c>
      <c r="G1896" s="14">
        <f t="shared" ca="1" si="566"/>
        <v>1.4848045898995299</v>
      </c>
      <c r="H1896" s="14">
        <f t="shared" ca="1" si="567"/>
        <v>1.0234384599999999</v>
      </c>
      <c r="I1896" s="13">
        <f t="shared" si="580"/>
        <v>2.1000000000000001E-2</v>
      </c>
      <c r="J1896" s="33">
        <f t="shared" si="568"/>
        <v>45565</v>
      </c>
      <c r="K1896" s="2">
        <f t="shared" si="569"/>
        <v>56</v>
      </c>
      <c r="L1896" s="17">
        <f t="shared" si="570"/>
        <v>56</v>
      </c>
      <c r="M1896" s="12">
        <f t="shared" si="571"/>
        <v>1.0046290229999999</v>
      </c>
      <c r="N1896" s="12">
        <f t="shared" ca="1" si="572"/>
        <v>1.0281759800000001</v>
      </c>
      <c r="O1896" s="17">
        <f t="shared" si="573"/>
        <v>0</v>
      </c>
      <c r="P1896" s="14">
        <f t="shared" ca="1" si="574"/>
        <v>14.08799</v>
      </c>
      <c r="Q1896" s="21">
        <f t="shared" si="578"/>
        <v>0</v>
      </c>
      <c r="R1896" s="14">
        <f t="shared" si="575"/>
        <v>0</v>
      </c>
      <c r="S1896" s="4" t="str">
        <f t="shared" si="576"/>
        <v>J=</v>
      </c>
      <c r="T1896" s="33">
        <f t="shared" si="577"/>
        <v>45747</v>
      </c>
      <c r="U1896" s="10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</row>
    <row r="1897" spans="1:148" x14ac:dyDescent="0.15">
      <c r="A1897" s="41">
        <f t="shared" si="579"/>
        <v>45646</v>
      </c>
      <c r="B1897" s="15">
        <f t="shared" ca="1" si="563"/>
        <v>514.36438650000002</v>
      </c>
      <c r="C1897" s="14">
        <f t="shared" si="564"/>
        <v>500</v>
      </c>
      <c r="D1897" s="13">
        <f ca="1">IF(A1897&lt;$B$1,VLOOKUP(A1897,[1]DI!$A$4:$B$15000,2,FALSE),0)</f>
        <v>0.1215</v>
      </c>
      <c r="E1897" s="14">
        <f t="shared" ca="1" si="565"/>
        <v>1.00045513</v>
      </c>
      <c r="F1897" s="14">
        <f ca="1">(TRUNC(PRODUCT($E$12:$E1896),16))</f>
        <v>1.52029774558472</v>
      </c>
      <c r="G1897" s="14">
        <f t="shared" ca="1" si="566"/>
        <v>1.4848045898995299</v>
      </c>
      <c r="H1897" s="14">
        <f t="shared" ca="1" si="567"/>
        <v>1.0239042599999999</v>
      </c>
      <c r="I1897" s="13">
        <f t="shared" si="580"/>
        <v>2.1000000000000001E-2</v>
      </c>
      <c r="J1897" s="33">
        <f t="shared" si="568"/>
        <v>45565</v>
      </c>
      <c r="K1897" s="2">
        <f t="shared" si="569"/>
        <v>57</v>
      </c>
      <c r="L1897" s="17">
        <f t="shared" si="570"/>
        <v>57</v>
      </c>
      <c r="M1897" s="12">
        <f t="shared" si="571"/>
        <v>1.004711879</v>
      </c>
      <c r="N1897" s="12">
        <f t="shared" ca="1" si="572"/>
        <v>1.0287287730000001</v>
      </c>
      <c r="O1897" s="17">
        <f t="shared" si="573"/>
        <v>0</v>
      </c>
      <c r="P1897" s="14">
        <f t="shared" ca="1" si="574"/>
        <v>14.3643865</v>
      </c>
      <c r="Q1897" s="21">
        <f t="shared" si="578"/>
        <v>0</v>
      </c>
      <c r="R1897" s="14">
        <f t="shared" si="575"/>
        <v>0</v>
      </c>
      <c r="S1897" s="4" t="str">
        <f t="shared" si="576"/>
        <v>J=</v>
      </c>
      <c r="T1897" s="33">
        <f t="shared" si="577"/>
        <v>45747</v>
      </c>
      <c r="U1897" s="10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</row>
    <row r="1898" spans="1:148" x14ac:dyDescent="0.15">
      <c r="A1898" s="41">
        <f t="shared" si="579"/>
        <v>45647</v>
      </c>
      <c r="B1898" s="15">
        <f t="shared" ca="1" si="563"/>
        <v>514.64093000000003</v>
      </c>
      <c r="C1898" s="14">
        <f t="shared" si="564"/>
        <v>500</v>
      </c>
      <c r="D1898" s="13">
        <f ca="1">IF(A1898&lt;$B$1,VLOOKUP(A1898,[1]DI!$A$4:$B$15000,2,FALSE),0)</f>
        <v>0</v>
      </c>
      <c r="E1898" s="14">
        <f t="shared" ca="1" si="565"/>
        <v>1</v>
      </c>
      <c r="F1898" s="14">
        <f ca="1">(TRUNC(PRODUCT($E$12:$E1897),16))</f>
        <v>1.52098967869767</v>
      </c>
      <c r="G1898" s="14">
        <f t="shared" ca="1" si="566"/>
        <v>1.4848045898995299</v>
      </c>
      <c r="H1898" s="14">
        <f t="shared" ca="1" si="567"/>
        <v>1.0243702699999999</v>
      </c>
      <c r="I1898" s="13">
        <f t="shared" si="580"/>
        <v>2.1000000000000001E-2</v>
      </c>
      <c r="J1898" s="33">
        <f t="shared" si="568"/>
        <v>45565</v>
      </c>
      <c r="K1898" s="2">
        <f t="shared" si="569"/>
        <v>57</v>
      </c>
      <c r="L1898" s="17">
        <f t="shared" si="570"/>
        <v>58</v>
      </c>
      <c r="M1898" s="12">
        <f t="shared" si="571"/>
        <v>1.004794741</v>
      </c>
      <c r="N1898" s="12">
        <f t="shared" ca="1" si="572"/>
        <v>1.02928186</v>
      </c>
      <c r="O1898" s="17">
        <f t="shared" si="573"/>
        <v>0</v>
      </c>
      <c r="P1898" s="14">
        <f t="shared" ca="1" si="574"/>
        <v>14.640930000000001</v>
      </c>
      <c r="Q1898" s="21">
        <f t="shared" si="578"/>
        <v>0</v>
      </c>
      <c r="R1898" s="14">
        <f t="shared" si="575"/>
        <v>0</v>
      </c>
      <c r="S1898" s="4" t="str">
        <f t="shared" si="576"/>
        <v>J=</v>
      </c>
      <c r="T1898" s="33">
        <f t="shared" si="577"/>
        <v>45747</v>
      </c>
      <c r="U1898" s="10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</row>
    <row r="1899" spans="1:148" x14ac:dyDescent="0.15">
      <c r="A1899" s="41">
        <f t="shared" si="579"/>
        <v>45648</v>
      </c>
      <c r="B1899" s="15">
        <f t="shared" ca="1" si="563"/>
        <v>514.64093000000003</v>
      </c>
      <c r="C1899" s="14">
        <f t="shared" si="564"/>
        <v>500</v>
      </c>
      <c r="D1899" s="13">
        <f ca="1">IF(A1899&lt;$B$1,VLOOKUP(A1899,[1]DI!$A$4:$B$15000,2,FALSE),0)</f>
        <v>0</v>
      </c>
      <c r="E1899" s="14">
        <f t="shared" ca="1" si="565"/>
        <v>1</v>
      </c>
      <c r="F1899" s="14">
        <f ca="1">(TRUNC(PRODUCT($E$12:$E1898),16))</f>
        <v>1.52098967869767</v>
      </c>
      <c r="G1899" s="14">
        <f t="shared" ca="1" si="566"/>
        <v>1.4848045898995299</v>
      </c>
      <c r="H1899" s="14">
        <f t="shared" ca="1" si="567"/>
        <v>1.0243702699999999</v>
      </c>
      <c r="I1899" s="13">
        <f t="shared" si="580"/>
        <v>2.1000000000000001E-2</v>
      </c>
      <c r="J1899" s="33">
        <f t="shared" si="568"/>
        <v>45565</v>
      </c>
      <c r="K1899" s="2">
        <f t="shared" si="569"/>
        <v>57</v>
      </c>
      <c r="L1899" s="17">
        <f t="shared" si="570"/>
        <v>58</v>
      </c>
      <c r="M1899" s="12">
        <f t="shared" si="571"/>
        <v>1.004794741</v>
      </c>
      <c r="N1899" s="12">
        <f t="shared" ca="1" si="572"/>
        <v>1.02928186</v>
      </c>
      <c r="O1899" s="17">
        <f t="shared" si="573"/>
        <v>0</v>
      </c>
      <c r="P1899" s="14">
        <f t="shared" ca="1" si="574"/>
        <v>14.640930000000001</v>
      </c>
      <c r="Q1899" s="21">
        <f t="shared" si="578"/>
        <v>0</v>
      </c>
      <c r="R1899" s="14">
        <f t="shared" si="575"/>
        <v>0</v>
      </c>
      <c r="S1899" s="4" t="str">
        <f t="shared" si="576"/>
        <v>J=</v>
      </c>
      <c r="T1899" s="33">
        <f t="shared" si="577"/>
        <v>45747</v>
      </c>
      <c r="U1899" s="10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</row>
    <row r="1900" spans="1:148" x14ac:dyDescent="0.15">
      <c r="A1900" s="41">
        <f t="shared" si="579"/>
        <v>45649</v>
      </c>
      <c r="B1900" s="15">
        <f t="shared" ca="1" si="563"/>
        <v>514.64093000000003</v>
      </c>
      <c r="C1900" s="14">
        <f t="shared" si="564"/>
        <v>500</v>
      </c>
      <c r="D1900" s="13">
        <f ca="1">IF(A1900&lt;$B$1,VLOOKUP(A1900,[1]DI!$A$4:$B$15000,2,FALSE),0)</f>
        <v>0.1215</v>
      </c>
      <c r="E1900" s="14">
        <f t="shared" ca="1" si="565"/>
        <v>1.00045513</v>
      </c>
      <c r="F1900" s="14">
        <f ca="1">(TRUNC(PRODUCT($E$12:$E1899),16))</f>
        <v>1.52098967869767</v>
      </c>
      <c r="G1900" s="14">
        <f t="shared" ca="1" si="566"/>
        <v>1.4848045898995299</v>
      </c>
      <c r="H1900" s="14">
        <f t="shared" ca="1" si="567"/>
        <v>1.0243702699999999</v>
      </c>
      <c r="I1900" s="13">
        <f t="shared" si="580"/>
        <v>2.1000000000000001E-2</v>
      </c>
      <c r="J1900" s="33">
        <f t="shared" si="568"/>
        <v>45565</v>
      </c>
      <c r="K1900" s="2">
        <f t="shared" si="569"/>
        <v>58</v>
      </c>
      <c r="L1900" s="17">
        <f t="shared" si="570"/>
        <v>58</v>
      </c>
      <c r="M1900" s="12">
        <f t="shared" si="571"/>
        <v>1.004794741</v>
      </c>
      <c r="N1900" s="12">
        <f t="shared" ca="1" si="572"/>
        <v>1.02928186</v>
      </c>
      <c r="O1900" s="17">
        <f t="shared" si="573"/>
        <v>0</v>
      </c>
      <c r="P1900" s="14">
        <f t="shared" ca="1" si="574"/>
        <v>14.640930000000001</v>
      </c>
      <c r="Q1900" s="21">
        <f t="shared" si="578"/>
        <v>0</v>
      </c>
      <c r="R1900" s="14">
        <f t="shared" si="575"/>
        <v>0</v>
      </c>
      <c r="S1900" s="4" t="str">
        <f t="shared" si="576"/>
        <v>J=</v>
      </c>
      <c r="T1900" s="33">
        <f t="shared" si="577"/>
        <v>45747</v>
      </c>
      <c r="U1900" s="10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</row>
    <row r="1901" spans="1:148" x14ac:dyDescent="0.15">
      <c r="A1901" s="41">
        <f t="shared" si="579"/>
        <v>45650</v>
      </c>
      <c r="B1901" s="15">
        <f t="shared" ca="1" si="563"/>
        <v>514.9176215</v>
      </c>
      <c r="C1901" s="14">
        <f t="shared" si="564"/>
        <v>500</v>
      </c>
      <c r="D1901" s="13">
        <f ca="1">IF(A1901&lt;$B$1,VLOOKUP(A1901,[1]DI!$A$4:$B$15000,2,FALSE),0)</f>
        <v>0.1215</v>
      </c>
      <c r="E1901" s="14">
        <f t="shared" ca="1" si="565"/>
        <v>1.00045513</v>
      </c>
      <c r="F1901" s="14">
        <f ca="1">(TRUNC(PRODUCT($E$12:$E1900),16))</f>
        <v>1.52168192673014</v>
      </c>
      <c r="G1901" s="14">
        <f t="shared" ca="1" si="566"/>
        <v>1.4848045898995299</v>
      </c>
      <c r="H1901" s="14">
        <f t="shared" ca="1" si="567"/>
        <v>1.02483649</v>
      </c>
      <c r="I1901" s="13">
        <f t="shared" si="580"/>
        <v>2.1000000000000001E-2</v>
      </c>
      <c r="J1901" s="33">
        <f t="shared" si="568"/>
        <v>45565</v>
      </c>
      <c r="K1901" s="2">
        <f t="shared" si="569"/>
        <v>59</v>
      </c>
      <c r="L1901" s="17">
        <f t="shared" si="570"/>
        <v>59</v>
      </c>
      <c r="M1901" s="12">
        <f t="shared" si="571"/>
        <v>1.0048776100000001</v>
      </c>
      <c r="N1901" s="12">
        <f t="shared" ca="1" si="572"/>
        <v>1.029835243</v>
      </c>
      <c r="O1901" s="17">
        <f t="shared" si="573"/>
        <v>0</v>
      </c>
      <c r="P1901" s="14">
        <f t="shared" ca="1" si="574"/>
        <v>14.917621499999999</v>
      </c>
      <c r="Q1901" s="21">
        <f t="shared" si="578"/>
        <v>0</v>
      </c>
      <c r="R1901" s="14">
        <f t="shared" si="575"/>
        <v>0</v>
      </c>
      <c r="S1901" s="4" t="str">
        <f t="shared" si="576"/>
        <v>J=</v>
      </c>
      <c r="T1901" s="33">
        <f t="shared" si="577"/>
        <v>45747</v>
      </c>
      <c r="U1901" s="10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</row>
    <row r="1902" spans="1:148" x14ac:dyDescent="0.15">
      <c r="A1902" s="41">
        <f t="shared" si="579"/>
        <v>45651</v>
      </c>
      <c r="B1902" s="15">
        <f t="shared" ca="1" si="563"/>
        <v>515.19446549999998</v>
      </c>
      <c r="C1902" s="14">
        <f t="shared" si="564"/>
        <v>500</v>
      </c>
      <c r="D1902" s="13">
        <f ca="1">IF(A1902&lt;$B$1,VLOOKUP(A1902,[1]DI!$A$4:$B$15000,2,FALSE),0)</f>
        <v>0</v>
      </c>
      <c r="E1902" s="14">
        <f t="shared" ca="1" si="565"/>
        <v>1</v>
      </c>
      <c r="F1902" s="14">
        <f ca="1">(TRUNC(PRODUCT($E$12:$E1901),16))</f>
        <v>1.5223744898254501</v>
      </c>
      <c r="G1902" s="14">
        <f t="shared" ca="1" si="566"/>
        <v>1.4848045898995299</v>
      </c>
      <c r="H1902" s="14">
        <f t="shared" ca="1" si="567"/>
        <v>1.0253029300000001</v>
      </c>
      <c r="I1902" s="13">
        <f t="shared" si="580"/>
        <v>2.1000000000000001E-2</v>
      </c>
      <c r="J1902" s="33">
        <f t="shared" si="568"/>
        <v>45565</v>
      </c>
      <c r="K1902" s="2">
        <f t="shared" si="569"/>
        <v>59</v>
      </c>
      <c r="L1902" s="17">
        <f t="shared" si="570"/>
        <v>60</v>
      </c>
      <c r="M1902" s="12">
        <f t="shared" si="571"/>
        <v>1.0049604860000001</v>
      </c>
      <c r="N1902" s="12">
        <f t="shared" ca="1" si="572"/>
        <v>1.0303889310000001</v>
      </c>
      <c r="O1902" s="17">
        <f t="shared" si="573"/>
        <v>0</v>
      </c>
      <c r="P1902" s="14">
        <f t="shared" ca="1" si="574"/>
        <v>15.1944655</v>
      </c>
      <c r="Q1902" s="21">
        <f t="shared" si="578"/>
        <v>0</v>
      </c>
      <c r="R1902" s="14">
        <f t="shared" si="575"/>
        <v>0</v>
      </c>
      <c r="S1902" s="4" t="str">
        <f t="shared" si="576"/>
        <v>J=</v>
      </c>
      <c r="T1902" s="33">
        <f t="shared" si="577"/>
        <v>45747</v>
      </c>
      <c r="U1902" s="10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</row>
    <row r="1903" spans="1:148" x14ac:dyDescent="0.15">
      <c r="A1903" s="41">
        <f t="shared" si="579"/>
        <v>45652</v>
      </c>
      <c r="B1903" s="15">
        <f t="shared" ca="1" si="563"/>
        <v>515.19446549999998</v>
      </c>
      <c r="C1903" s="14">
        <f t="shared" si="564"/>
        <v>500</v>
      </c>
      <c r="D1903" s="13">
        <f ca="1">IF(A1903&lt;$B$1,VLOOKUP(A1903,[1]DI!$A$4:$B$15000,2,FALSE),0)</f>
        <v>0.1215</v>
      </c>
      <c r="E1903" s="14">
        <f t="shared" ca="1" si="565"/>
        <v>1.00045513</v>
      </c>
      <c r="F1903" s="14">
        <f ca="1">(TRUNC(PRODUCT($E$12:$E1902),16))</f>
        <v>1.5223744898254501</v>
      </c>
      <c r="G1903" s="14">
        <f t="shared" ca="1" si="566"/>
        <v>1.4848045898995299</v>
      </c>
      <c r="H1903" s="14">
        <f t="shared" ca="1" si="567"/>
        <v>1.0253029300000001</v>
      </c>
      <c r="I1903" s="13">
        <f t="shared" si="580"/>
        <v>2.1000000000000001E-2</v>
      </c>
      <c r="J1903" s="33">
        <f t="shared" si="568"/>
        <v>45565</v>
      </c>
      <c r="K1903" s="2">
        <f t="shared" si="569"/>
        <v>60</v>
      </c>
      <c r="L1903" s="17">
        <f t="shared" si="570"/>
        <v>60</v>
      </c>
      <c r="M1903" s="12">
        <f t="shared" si="571"/>
        <v>1.0049604860000001</v>
      </c>
      <c r="N1903" s="12">
        <f t="shared" ca="1" si="572"/>
        <v>1.0303889310000001</v>
      </c>
      <c r="O1903" s="17">
        <f t="shared" si="573"/>
        <v>0</v>
      </c>
      <c r="P1903" s="14">
        <f t="shared" ca="1" si="574"/>
        <v>15.1944655</v>
      </c>
      <c r="Q1903" s="21">
        <f t="shared" si="578"/>
        <v>0</v>
      </c>
      <c r="R1903" s="14">
        <f t="shared" si="575"/>
        <v>0</v>
      </c>
      <c r="S1903" s="4" t="str">
        <f t="shared" si="576"/>
        <v>J=</v>
      </c>
      <c r="T1903" s="33">
        <f t="shared" si="577"/>
        <v>45747</v>
      </c>
      <c r="U1903" s="10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</row>
    <row r="1904" spans="1:148" x14ac:dyDescent="0.15">
      <c r="A1904" s="41">
        <f t="shared" si="579"/>
        <v>45653</v>
      </c>
      <c r="B1904" s="15">
        <f t="shared" ca="1" si="563"/>
        <v>515.471452</v>
      </c>
      <c r="C1904" s="14">
        <f t="shared" si="564"/>
        <v>500</v>
      </c>
      <c r="D1904" s="13">
        <f ca="1">IF(A1904&lt;$B$1,VLOOKUP(A1904,[1]DI!$A$4:$B$15000,2,FALSE),0)</f>
        <v>0.1215</v>
      </c>
      <c r="E1904" s="14">
        <f t="shared" ca="1" si="565"/>
        <v>1.00045513</v>
      </c>
      <c r="F1904" s="14">
        <f ca="1">(TRUNC(PRODUCT($E$12:$E1903),16))</f>
        <v>1.5230673681269999</v>
      </c>
      <c r="G1904" s="14">
        <f t="shared" ca="1" si="566"/>
        <v>1.4848045898995299</v>
      </c>
      <c r="H1904" s="14">
        <f t="shared" ca="1" si="567"/>
        <v>1.02576957</v>
      </c>
      <c r="I1904" s="13">
        <f t="shared" si="580"/>
        <v>2.1000000000000001E-2</v>
      </c>
      <c r="J1904" s="33">
        <f t="shared" si="568"/>
        <v>45565</v>
      </c>
      <c r="K1904" s="2">
        <f t="shared" si="569"/>
        <v>61</v>
      </c>
      <c r="L1904" s="17">
        <f t="shared" si="570"/>
        <v>61</v>
      </c>
      <c r="M1904" s="12">
        <f t="shared" si="571"/>
        <v>1.005043369</v>
      </c>
      <c r="N1904" s="12">
        <f t="shared" ca="1" si="572"/>
        <v>1.030942904</v>
      </c>
      <c r="O1904" s="17">
        <f t="shared" si="573"/>
        <v>0</v>
      </c>
      <c r="P1904" s="14">
        <f t="shared" ca="1" si="574"/>
        <v>15.471451999999999</v>
      </c>
      <c r="Q1904" s="21">
        <f t="shared" si="578"/>
        <v>0</v>
      </c>
      <c r="R1904" s="14">
        <f t="shared" si="575"/>
        <v>0</v>
      </c>
      <c r="S1904" s="4" t="str">
        <f t="shared" si="576"/>
        <v>J=</v>
      </c>
      <c r="T1904" s="33">
        <f t="shared" si="577"/>
        <v>45747</v>
      </c>
      <c r="U1904" s="10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</row>
    <row r="1905" spans="1:148" x14ac:dyDescent="0.15">
      <c r="A1905" s="41">
        <f t="shared" si="579"/>
        <v>45654</v>
      </c>
      <c r="B1905" s="15">
        <f t="shared" ca="1" si="563"/>
        <v>515.74859200000003</v>
      </c>
      <c r="C1905" s="14">
        <f t="shared" si="564"/>
        <v>500</v>
      </c>
      <c r="D1905" s="13">
        <f ca="1">IF(A1905&lt;$B$1,VLOOKUP(A1905,[1]DI!$A$4:$B$15000,2,FALSE),0)</f>
        <v>0</v>
      </c>
      <c r="E1905" s="14">
        <f t="shared" ca="1" si="565"/>
        <v>1</v>
      </c>
      <c r="F1905" s="14">
        <f ca="1">(TRUNC(PRODUCT($E$12:$E1904),16))</f>
        <v>1.5237605617782599</v>
      </c>
      <c r="G1905" s="14">
        <f t="shared" ca="1" si="566"/>
        <v>1.4848045898995299</v>
      </c>
      <c r="H1905" s="14">
        <f t="shared" ca="1" si="567"/>
        <v>1.02623643</v>
      </c>
      <c r="I1905" s="13">
        <f t="shared" si="580"/>
        <v>2.1000000000000001E-2</v>
      </c>
      <c r="J1905" s="33">
        <f t="shared" si="568"/>
        <v>45565</v>
      </c>
      <c r="K1905" s="2">
        <f t="shared" si="569"/>
        <v>61</v>
      </c>
      <c r="L1905" s="17">
        <f t="shared" si="570"/>
        <v>62</v>
      </c>
      <c r="M1905" s="12">
        <f t="shared" si="571"/>
        <v>1.0051262590000001</v>
      </c>
      <c r="N1905" s="12">
        <f t="shared" ca="1" si="572"/>
        <v>1.031497184</v>
      </c>
      <c r="O1905" s="17">
        <f t="shared" si="573"/>
        <v>0</v>
      </c>
      <c r="P1905" s="14">
        <f t="shared" ca="1" si="574"/>
        <v>15.748592</v>
      </c>
      <c r="Q1905" s="21">
        <f t="shared" si="578"/>
        <v>0</v>
      </c>
      <c r="R1905" s="14">
        <f t="shared" si="575"/>
        <v>0</v>
      </c>
      <c r="S1905" s="4" t="str">
        <f t="shared" si="576"/>
        <v>J=</v>
      </c>
      <c r="T1905" s="33">
        <f t="shared" si="577"/>
        <v>45747</v>
      </c>
      <c r="U1905" s="10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</row>
    <row r="1906" spans="1:148" x14ac:dyDescent="0.15">
      <c r="A1906" s="41">
        <f t="shared" si="579"/>
        <v>45655</v>
      </c>
      <c r="B1906" s="15">
        <f t="shared" ca="1" si="563"/>
        <v>515.74859200000003</v>
      </c>
      <c r="C1906" s="14">
        <f t="shared" si="564"/>
        <v>500</v>
      </c>
      <c r="D1906" s="13">
        <f ca="1">IF(A1906&lt;$B$1,VLOOKUP(A1906,[1]DI!$A$4:$B$15000,2,FALSE),0)</f>
        <v>0</v>
      </c>
      <c r="E1906" s="14">
        <f t="shared" ca="1" si="565"/>
        <v>1</v>
      </c>
      <c r="F1906" s="14">
        <f ca="1">(TRUNC(PRODUCT($E$12:$E1905),16))</f>
        <v>1.5237605617782599</v>
      </c>
      <c r="G1906" s="14">
        <f t="shared" ca="1" si="566"/>
        <v>1.4848045898995299</v>
      </c>
      <c r="H1906" s="14">
        <f t="shared" ca="1" si="567"/>
        <v>1.02623643</v>
      </c>
      <c r="I1906" s="13">
        <f t="shared" si="580"/>
        <v>2.1000000000000001E-2</v>
      </c>
      <c r="J1906" s="33">
        <f t="shared" si="568"/>
        <v>45565</v>
      </c>
      <c r="K1906" s="2">
        <f t="shared" si="569"/>
        <v>61</v>
      </c>
      <c r="L1906" s="17">
        <f t="shared" si="570"/>
        <v>62</v>
      </c>
      <c r="M1906" s="12">
        <f t="shared" si="571"/>
        <v>1.0051262590000001</v>
      </c>
      <c r="N1906" s="12">
        <f t="shared" ca="1" si="572"/>
        <v>1.031497184</v>
      </c>
      <c r="O1906" s="17">
        <f t="shared" si="573"/>
        <v>0</v>
      </c>
      <c r="P1906" s="14">
        <f t="shared" ca="1" si="574"/>
        <v>15.748592</v>
      </c>
      <c r="Q1906" s="21">
        <f t="shared" si="578"/>
        <v>0</v>
      </c>
      <c r="R1906" s="14">
        <f t="shared" si="575"/>
        <v>0</v>
      </c>
      <c r="S1906" s="4" t="str">
        <f t="shared" si="576"/>
        <v>J=</v>
      </c>
      <c r="T1906" s="33">
        <f t="shared" si="577"/>
        <v>45747</v>
      </c>
      <c r="U1906" s="10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</row>
    <row r="1907" spans="1:148" x14ac:dyDescent="0.15">
      <c r="A1907" s="41">
        <f t="shared" si="579"/>
        <v>45656</v>
      </c>
      <c r="B1907" s="15">
        <f t="shared" ca="1" si="563"/>
        <v>515.74859200000003</v>
      </c>
      <c r="C1907" s="14">
        <f t="shared" si="564"/>
        <v>500</v>
      </c>
      <c r="D1907" s="13">
        <f ca="1">IF(A1907&lt;$B$1,VLOOKUP(A1907,[1]DI!$A$4:$B$15000,2,FALSE),0)</f>
        <v>0.1215</v>
      </c>
      <c r="E1907" s="14">
        <f t="shared" ca="1" si="565"/>
        <v>1.00045513</v>
      </c>
      <c r="F1907" s="14">
        <f ca="1">(TRUNC(PRODUCT($E$12:$E1906),16))</f>
        <v>1.5237605617782599</v>
      </c>
      <c r="G1907" s="14">
        <f t="shared" ca="1" si="566"/>
        <v>1.4848045898995299</v>
      </c>
      <c r="H1907" s="14">
        <f t="shared" ca="1" si="567"/>
        <v>1.02623643</v>
      </c>
      <c r="I1907" s="13">
        <f t="shared" si="580"/>
        <v>2.1000000000000001E-2</v>
      </c>
      <c r="J1907" s="33">
        <f t="shared" si="568"/>
        <v>45565</v>
      </c>
      <c r="K1907" s="2">
        <f t="shared" si="569"/>
        <v>62</v>
      </c>
      <c r="L1907" s="17">
        <f t="shared" si="570"/>
        <v>62</v>
      </c>
      <c r="M1907" s="12">
        <f t="shared" si="571"/>
        <v>1.0051262590000001</v>
      </c>
      <c r="N1907" s="12">
        <f t="shared" ca="1" si="572"/>
        <v>1.031497184</v>
      </c>
      <c r="O1907" s="17">
        <f t="shared" si="573"/>
        <v>0</v>
      </c>
      <c r="P1907" s="14">
        <f t="shared" ca="1" si="574"/>
        <v>15.748592</v>
      </c>
      <c r="Q1907" s="21">
        <f t="shared" si="578"/>
        <v>0</v>
      </c>
      <c r="R1907" s="14">
        <f t="shared" si="575"/>
        <v>0</v>
      </c>
      <c r="S1907" s="4" t="str">
        <f t="shared" si="576"/>
        <v>J=</v>
      </c>
      <c r="T1907" s="33">
        <f t="shared" si="577"/>
        <v>45747</v>
      </c>
      <c r="U1907" s="10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</row>
    <row r="1908" spans="1:148" x14ac:dyDescent="0.15">
      <c r="A1908" s="41">
        <f t="shared" si="579"/>
        <v>45657</v>
      </c>
      <c r="B1908" s="15">
        <f t="shared" ca="1" si="563"/>
        <v>516.02587949999997</v>
      </c>
      <c r="C1908" s="14">
        <f t="shared" si="564"/>
        <v>500</v>
      </c>
      <c r="D1908" s="13">
        <f ca="1">IF(A1908&lt;$B$1,VLOOKUP(A1908,[1]DI!$A$4:$B$15000,2,FALSE),0)</f>
        <v>0.1215</v>
      </c>
      <c r="E1908" s="14">
        <f t="shared" ca="1" si="565"/>
        <v>1.00045513</v>
      </c>
      <c r="F1908" s="14">
        <f ca="1">(TRUNC(PRODUCT($E$12:$E1907),16))</f>
        <v>1.5244540709227401</v>
      </c>
      <c r="G1908" s="14">
        <f t="shared" ca="1" si="566"/>
        <v>1.4848045898995299</v>
      </c>
      <c r="H1908" s="14">
        <f t="shared" ca="1" si="567"/>
        <v>1.0267035</v>
      </c>
      <c r="I1908" s="13">
        <f t="shared" si="580"/>
        <v>2.1000000000000001E-2</v>
      </c>
      <c r="J1908" s="33">
        <f t="shared" si="568"/>
        <v>45565</v>
      </c>
      <c r="K1908" s="2">
        <f t="shared" si="569"/>
        <v>63</v>
      </c>
      <c r="L1908" s="17">
        <f t="shared" si="570"/>
        <v>63</v>
      </c>
      <c r="M1908" s="12">
        <f t="shared" si="571"/>
        <v>1.005209156</v>
      </c>
      <c r="N1908" s="12">
        <f t="shared" ca="1" si="572"/>
        <v>1.032051759</v>
      </c>
      <c r="O1908" s="17">
        <f t="shared" si="573"/>
        <v>0</v>
      </c>
      <c r="P1908" s="14">
        <f t="shared" ca="1" si="574"/>
        <v>16.025879499999999</v>
      </c>
      <c r="Q1908" s="21">
        <f t="shared" si="578"/>
        <v>0</v>
      </c>
      <c r="R1908" s="14">
        <f t="shared" si="575"/>
        <v>0</v>
      </c>
      <c r="S1908" s="4" t="str">
        <f t="shared" si="576"/>
        <v>J=</v>
      </c>
      <c r="T1908" s="33">
        <f t="shared" si="577"/>
        <v>45747</v>
      </c>
      <c r="U1908" s="10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</row>
    <row r="1909" spans="1:148" x14ac:dyDescent="0.15">
      <c r="A1909" s="41">
        <f t="shared" si="579"/>
        <v>45658</v>
      </c>
      <c r="B1909" s="15">
        <f t="shared" ca="1" si="563"/>
        <v>516.303314</v>
      </c>
      <c r="C1909" s="14">
        <f t="shared" si="564"/>
        <v>500</v>
      </c>
      <c r="D1909" s="13">
        <f ca="1">IF(A1909&lt;$B$1,VLOOKUP(A1909,[1]DI!$A$4:$B$15000,2,FALSE),0)</f>
        <v>0</v>
      </c>
      <c r="E1909" s="14">
        <f t="shared" ca="1" si="565"/>
        <v>1</v>
      </c>
      <c r="F1909" s="14">
        <f ca="1">(TRUNC(PRODUCT($E$12:$E1908),16))</f>
        <v>1.5251478957040401</v>
      </c>
      <c r="G1909" s="14">
        <f t="shared" ca="1" si="566"/>
        <v>1.4848045898995299</v>
      </c>
      <c r="H1909" s="14">
        <f t="shared" ca="1" si="567"/>
        <v>1.0271707800000001</v>
      </c>
      <c r="I1909" s="13">
        <f t="shared" si="580"/>
        <v>2.1000000000000001E-2</v>
      </c>
      <c r="J1909" s="33">
        <f t="shared" si="568"/>
        <v>45565</v>
      </c>
      <c r="K1909" s="2">
        <f t="shared" si="569"/>
        <v>63</v>
      </c>
      <c r="L1909" s="17">
        <f t="shared" si="570"/>
        <v>64</v>
      </c>
      <c r="M1909" s="12">
        <f t="shared" si="571"/>
        <v>1.0052920590000001</v>
      </c>
      <c r="N1909" s="12">
        <f t="shared" ca="1" si="572"/>
        <v>1.0326066279999999</v>
      </c>
      <c r="O1909" s="17">
        <f t="shared" si="573"/>
        <v>0</v>
      </c>
      <c r="P1909" s="14">
        <f t="shared" ca="1" si="574"/>
        <v>16.303314</v>
      </c>
      <c r="Q1909" s="21">
        <f t="shared" si="578"/>
        <v>0</v>
      </c>
      <c r="R1909" s="14">
        <f t="shared" si="575"/>
        <v>0</v>
      </c>
      <c r="S1909" s="4" t="str">
        <f t="shared" si="576"/>
        <v>J=</v>
      </c>
      <c r="T1909" s="33">
        <f t="shared" si="577"/>
        <v>45747</v>
      </c>
      <c r="U1909" s="10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</row>
    <row r="1910" spans="1:148" x14ac:dyDescent="0.15">
      <c r="A1910" s="41">
        <f t="shared" si="579"/>
        <v>45659</v>
      </c>
      <c r="B1910" s="15">
        <f t="shared" ca="1" si="563"/>
        <v>516.303314</v>
      </c>
      <c r="C1910" s="14">
        <f t="shared" si="564"/>
        <v>500</v>
      </c>
      <c r="D1910" s="13">
        <f ca="1">IF(A1910&lt;$B$1,VLOOKUP(A1910,[1]DI!$A$4:$B$15000,2,FALSE),0)</f>
        <v>0.1215</v>
      </c>
      <c r="E1910" s="14">
        <f t="shared" ca="1" si="565"/>
        <v>1.00045513</v>
      </c>
      <c r="F1910" s="14">
        <f ca="1">(TRUNC(PRODUCT($E$12:$E1909),16))</f>
        <v>1.5251478957040401</v>
      </c>
      <c r="G1910" s="14">
        <f t="shared" ca="1" si="566"/>
        <v>1.4848045898995299</v>
      </c>
      <c r="H1910" s="14">
        <f t="shared" ca="1" si="567"/>
        <v>1.0271707800000001</v>
      </c>
      <c r="I1910" s="13">
        <f t="shared" si="580"/>
        <v>2.1000000000000001E-2</v>
      </c>
      <c r="J1910" s="33">
        <f t="shared" si="568"/>
        <v>45565</v>
      </c>
      <c r="K1910" s="2">
        <f t="shared" si="569"/>
        <v>64</v>
      </c>
      <c r="L1910" s="17">
        <f t="shared" si="570"/>
        <v>64</v>
      </c>
      <c r="M1910" s="12">
        <f t="shared" si="571"/>
        <v>1.0052920590000001</v>
      </c>
      <c r="N1910" s="12">
        <f t="shared" ca="1" si="572"/>
        <v>1.0326066279999999</v>
      </c>
      <c r="O1910" s="17">
        <f t="shared" si="573"/>
        <v>0</v>
      </c>
      <c r="P1910" s="14">
        <f t="shared" ca="1" si="574"/>
        <v>16.303314</v>
      </c>
      <c r="Q1910" s="21">
        <f t="shared" si="578"/>
        <v>0</v>
      </c>
      <c r="R1910" s="14">
        <f t="shared" si="575"/>
        <v>0</v>
      </c>
      <c r="S1910" s="4" t="str">
        <f t="shared" si="576"/>
        <v>J=</v>
      </c>
      <c r="T1910" s="33">
        <f t="shared" si="577"/>
        <v>45747</v>
      </c>
      <c r="U1910" s="10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</row>
    <row r="1911" spans="1:148" x14ac:dyDescent="0.15">
      <c r="A1911" s="41">
        <f t="shared" si="579"/>
        <v>45660</v>
      </c>
      <c r="B1911" s="15">
        <f t="shared" ca="1" si="563"/>
        <v>516.58090200000004</v>
      </c>
      <c r="C1911" s="14">
        <f t="shared" si="564"/>
        <v>500</v>
      </c>
      <c r="D1911" s="13">
        <f ca="1">IF(A1911&lt;$B$1,VLOOKUP(A1911,[1]DI!$A$4:$B$15000,2,FALSE),0)</f>
        <v>0.1215</v>
      </c>
      <c r="E1911" s="14">
        <f t="shared" ca="1" si="565"/>
        <v>1.00045513</v>
      </c>
      <c r="F1911" s="14">
        <f ca="1">(TRUNC(PRODUCT($E$12:$E1910),16))</f>
        <v>1.5258420362658101</v>
      </c>
      <c r="G1911" s="14">
        <f t="shared" ca="1" si="566"/>
        <v>1.4848045898995299</v>
      </c>
      <c r="H1911" s="14">
        <f t="shared" ca="1" si="567"/>
        <v>1.0276382799999999</v>
      </c>
      <c r="I1911" s="13">
        <f t="shared" si="580"/>
        <v>2.1000000000000001E-2</v>
      </c>
      <c r="J1911" s="33">
        <f t="shared" si="568"/>
        <v>45565</v>
      </c>
      <c r="K1911" s="2">
        <f t="shared" si="569"/>
        <v>65</v>
      </c>
      <c r="L1911" s="17">
        <f t="shared" si="570"/>
        <v>65</v>
      </c>
      <c r="M1911" s="12">
        <f t="shared" si="571"/>
        <v>1.005374969</v>
      </c>
      <c r="N1911" s="12">
        <f t="shared" ca="1" si="572"/>
        <v>1.0331618039999999</v>
      </c>
      <c r="O1911" s="17">
        <f t="shared" si="573"/>
        <v>0</v>
      </c>
      <c r="P1911" s="14">
        <f t="shared" ca="1" si="574"/>
        <v>16.580901999999998</v>
      </c>
      <c r="Q1911" s="21">
        <f t="shared" si="578"/>
        <v>0</v>
      </c>
      <c r="R1911" s="14">
        <f t="shared" si="575"/>
        <v>0</v>
      </c>
      <c r="S1911" s="4" t="str">
        <f t="shared" si="576"/>
        <v>J=</v>
      </c>
      <c r="T1911" s="33">
        <f t="shared" si="577"/>
        <v>45747</v>
      </c>
      <c r="U1911" s="10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</row>
    <row r="1912" spans="1:148" x14ac:dyDescent="0.15">
      <c r="A1912" s="41">
        <f t="shared" si="579"/>
        <v>45661</v>
      </c>
      <c r="B1912" s="15">
        <f t="shared" ca="1" si="563"/>
        <v>516.85863749999999</v>
      </c>
      <c r="C1912" s="14">
        <f t="shared" si="564"/>
        <v>500</v>
      </c>
      <c r="D1912" s="13">
        <f ca="1">IF(A1912&lt;$B$1,VLOOKUP(A1912,[1]DI!$A$4:$B$15000,2,FALSE),0)</f>
        <v>0</v>
      </c>
      <c r="E1912" s="14">
        <f t="shared" ca="1" si="565"/>
        <v>1</v>
      </c>
      <c r="F1912" s="14">
        <f ca="1">(TRUNC(PRODUCT($E$12:$E1911),16))</f>
        <v>1.5265364927517799</v>
      </c>
      <c r="G1912" s="14">
        <f t="shared" ca="1" si="566"/>
        <v>1.4848045898995299</v>
      </c>
      <c r="H1912" s="14">
        <f t="shared" ca="1" si="567"/>
        <v>1.02810599</v>
      </c>
      <c r="I1912" s="13">
        <f t="shared" si="580"/>
        <v>2.1000000000000001E-2</v>
      </c>
      <c r="J1912" s="33">
        <f t="shared" si="568"/>
        <v>45565</v>
      </c>
      <c r="K1912" s="2">
        <f t="shared" si="569"/>
        <v>65</v>
      </c>
      <c r="L1912" s="17">
        <f t="shared" si="570"/>
        <v>66</v>
      </c>
      <c r="M1912" s="12">
        <f t="shared" si="571"/>
        <v>1.0054578860000001</v>
      </c>
      <c r="N1912" s="12">
        <f t="shared" ca="1" si="572"/>
        <v>1.0337172750000001</v>
      </c>
      <c r="O1912" s="17">
        <f t="shared" si="573"/>
        <v>0</v>
      </c>
      <c r="P1912" s="14">
        <f t="shared" ca="1" si="574"/>
        <v>16.8586375</v>
      </c>
      <c r="Q1912" s="21">
        <f t="shared" si="578"/>
        <v>0</v>
      </c>
      <c r="R1912" s="14">
        <f t="shared" si="575"/>
        <v>0</v>
      </c>
      <c r="S1912" s="4" t="str">
        <f t="shared" si="576"/>
        <v>J=</v>
      </c>
      <c r="T1912" s="33">
        <f t="shared" si="577"/>
        <v>45747</v>
      </c>
      <c r="U1912" s="10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</row>
    <row r="1913" spans="1:148" x14ac:dyDescent="0.15">
      <c r="A1913" s="41">
        <f t="shared" si="579"/>
        <v>45662</v>
      </c>
      <c r="B1913" s="15">
        <f t="shared" ca="1" si="563"/>
        <v>516.85863749999999</v>
      </c>
      <c r="C1913" s="14">
        <f t="shared" si="564"/>
        <v>500</v>
      </c>
      <c r="D1913" s="13">
        <f ca="1">IF(A1913&lt;$B$1,VLOOKUP(A1913,[1]DI!$A$4:$B$15000,2,FALSE),0)</f>
        <v>0</v>
      </c>
      <c r="E1913" s="14">
        <f t="shared" ca="1" si="565"/>
        <v>1</v>
      </c>
      <c r="F1913" s="14">
        <f ca="1">(TRUNC(PRODUCT($E$12:$E1912),16))</f>
        <v>1.5265364927517799</v>
      </c>
      <c r="G1913" s="14">
        <f t="shared" ca="1" si="566"/>
        <v>1.4848045898995299</v>
      </c>
      <c r="H1913" s="14">
        <f t="shared" ca="1" si="567"/>
        <v>1.02810599</v>
      </c>
      <c r="I1913" s="13">
        <f t="shared" si="580"/>
        <v>2.1000000000000001E-2</v>
      </c>
      <c r="J1913" s="33">
        <f t="shared" si="568"/>
        <v>45565</v>
      </c>
      <c r="K1913" s="2">
        <f t="shared" si="569"/>
        <v>65</v>
      </c>
      <c r="L1913" s="17">
        <f t="shared" si="570"/>
        <v>66</v>
      </c>
      <c r="M1913" s="12">
        <f t="shared" si="571"/>
        <v>1.0054578860000001</v>
      </c>
      <c r="N1913" s="12">
        <f t="shared" ca="1" si="572"/>
        <v>1.0337172750000001</v>
      </c>
      <c r="O1913" s="17">
        <f t="shared" si="573"/>
        <v>0</v>
      </c>
      <c r="P1913" s="14">
        <f t="shared" ca="1" si="574"/>
        <v>16.8586375</v>
      </c>
      <c r="Q1913" s="21">
        <f t="shared" si="578"/>
        <v>0</v>
      </c>
      <c r="R1913" s="14">
        <f t="shared" si="575"/>
        <v>0</v>
      </c>
      <c r="S1913" s="4" t="str">
        <f t="shared" si="576"/>
        <v>J=</v>
      </c>
      <c r="T1913" s="33">
        <f t="shared" si="577"/>
        <v>45747</v>
      </c>
      <c r="U1913" s="10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</row>
    <row r="1914" spans="1:148" x14ac:dyDescent="0.15">
      <c r="A1914" s="41">
        <f t="shared" si="579"/>
        <v>45663</v>
      </c>
      <c r="B1914" s="15">
        <f t="shared" ca="1" si="563"/>
        <v>516.85863749999999</v>
      </c>
      <c r="C1914" s="14">
        <f t="shared" si="564"/>
        <v>500</v>
      </c>
      <c r="D1914" s="13">
        <f ca="1">IF(A1914&lt;$B$1,VLOOKUP(A1914,[1]DI!$A$4:$B$15000,2,FALSE),0)</f>
        <v>0.1215</v>
      </c>
      <c r="E1914" s="14">
        <f t="shared" ca="1" si="565"/>
        <v>1.00045513</v>
      </c>
      <c r="F1914" s="14">
        <f ca="1">(TRUNC(PRODUCT($E$12:$E1913),16))</f>
        <v>1.5265364927517799</v>
      </c>
      <c r="G1914" s="14">
        <f t="shared" ca="1" si="566"/>
        <v>1.4848045898995299</v>
      </c>
      <c r="H1914" s="14">
        <f t="shared" ca="1" si="567"/>
        <v>1.02810599</v>
      </c>
      <c r="I1914" s="13">
        <f t="shared" si="580"/>
        <v>2.1000000000000001E-2</v>
      </c>
      <c r="J1914" s="33">
        <f t="shared" si="568"/>
        <v>45565</v>
      </c>
      <c r="K1914" s="2">
        <f t="shared" si="569"/>
        <v>66</v>
      </c>
      <c r="L1914" s="17">
        <f t="shared" si="570"/>
        <v>66</v>
      </c>
      <c r="M1914" s="12">
        <f t="shared" si="571"/>
        <v>1.0054578860000001</v>
      </c>
      <c r="N1914" s="12">
        <f t="shared" ca="1" si="572"/>
        <v>1.0337172750000001</v>
      </c>
      <c r="O1914" s="17">
        <f t="shared" si="573"/>
        <v>0</v>
      </c>
      <c r="P1914" s="14">
        <f t="shared" ca="1" si="574"/>
        <v>16.8586375</v>
      </c>
      <c r="Q1914" s="21">
        <f t="shared" si="578"/>
        <v>0</v>
      </c>
      <c r="R1914" s="14">
        <f t="shared" si="575"/>
        <v>0</v>
      </c>
      <c r="S1914" s="4" t="str">
        <f t="shared" si="576"/>
        <v>J=</v>
      </c>
      <c r="T1914" s="33">
        <f t="shared" si="577"/>
        <v>45747</v>
      </c>
      <c r="U1914" s="10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</row>
    <row r="1915" spans="1:148" x14ac:dyDescent="0.15">
      <c r="A1915" s="41">
        <f t="shared" si="579"/>
        <v>45664</v>
      </c>
      <c r="B1915" s="15">
        <f t="shared" ca="1" si="563"/>
        <v>517.13652149999996</v>
      </c>
      <c r="C1915" s="14">
        <f t="shared" si="564"/>
        <v>500</v>
      </c>
      <c r="D1915" s="13">
        <f ca="1">IF(A1915&lt;$B$1,VLOOKUP(A1915,[1]DI!$A$4:$B$15000,2,FALSE),0)</f>
        <v>0.1215</v>
      </c>
      <c r="E1915" s="14">
        <f t="shared" ca="1" si="565"/>
        <v>1.00045513</v>
      </c>
      <c r="F1915" s="14">
        <f ca="1">(TRUNC(PRODUCT($E$12:$E1914),16))</f>
        <v>1.5272312653057201</v>
      </c>
      <c r="G1915" s="14">
        <f t="shared" ca="1" si="566"/>
        <v>1.4848045898995299</v>
      </c>
      <c r="H1915" s="14">
        <f t="shared" ca="1" si="567"/>
        <v>1.02857391</v>
      </c>
      <c r="I1915" s="13">
        <f t="shared" si="580"/>
        <v>2.1000000000000001E-2</v>
      </c>
      <c r="J1915" s="33">
        <f t="shared" si="568"/>
        <v>45565</v>
      </c>
      <c r="K1915" s="2">
        <f t="shared" si="569"/>
        <v>67</v>
      </c>
      <c r="L1915" s="17">
        <f t="shared" si="570"/>
        <v>67</v>
      </c>
      <c r="M1915" s="12">
        <f t="shared" si="571"/>
        <v>1.0055408100000001</v>
      </c>
      <c r="N1915" s="12">
        <f t="shared" ca="1" si="572"/>
        <v>1.034273043</v>
      </c>
      <c r="O1915" s="17">
        <f t="shared" si="573"/>
        <v>0</v>
      </c>
      <c r="P1915" s="14">
        <f t="shared" ca="1" si="574"/>
        <v>17.136521500000001</v>
      </c>
      <c r="Q1915" s="21">
        <f t="shared" si="578"/>
        <v>0</v>
      </c>
      <c r="R1915" s="14">
        <f t="shared" si="575"/>
        <v>0</v>
      </c>
      <c r="S1915" s="4" t="str">
        <f t="shared" si="576"/>
        <v>J=</v>
      </c>
      <c r="T1915" s="33">
        <f t="shared" si="577"/>
        <v>45747</v>
      </c>
      <c r="U1915" s="10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</row>
    <row r="1916" spans="1:148" x14ac:dyDescent="0.15">
      <c r="A1916" s="41">
        <f t="shared" si="579"/>
        <v>45665</v>
      </c>
      <c r="B1916" s="15">
        <f t="shared" ca="1" si="563"/>
        <v>517.41455799999994</v>
      </c>
      <c r="C1916" s="14">
        <f t="shared" si="564"/>
        <v>500</v>
      </c>
      <c r="D1916" s="13">
        <f ca="1">IF(A1916&lt;$B$1,VLOOKUP(A1916,[1]DI!$A$4:$B$15000,2,FALSE),0)</f>
        <v>0.1215</v>
      </c>
      <c r="E1916" s="14">
        <f t="shared" ca="1" si="565"/>
        <v>1.00045513</v>
      </c>
      <c r="F1916" s="14">
        <f ca="1">(TRUNC(PRODUCT($E$12:$E1915),16))</f>
        <v>1.5279263540715</v>
      </c>
      <c r="G1916" s="14">
        <f t="shared" ca="1" si="566"/>
        <v>1.4848045898995299</v>
      </c>
      <c r="H1916" s="14">
        <f t="shared" ca="1" si="567"/>
        <v>1.0290420499999999</v>
      </c>
      <c r="I1916" s="13">
        <f t="shared" si="580"/>
        <v>2.1000000000000001E-2</v>
      </c>
      <c r="J1916" s="33">
        <f t="shared" si="568"/>
        <v>45565</v>
      </c>
      <c r="K1916" s="2">
        <f t="shared" si="569"/>
        <v>68</v>
      </c>
      <c r="L1916" s="17">
        <f t="shared" si="570"/>
        <v>68</v>
      </c>
      <c r="M1916" s="12">
        <f t="shared" si="571"/>
        <v>1.005623741</v>
      </c>
      <c r="N1916" s="12">
        <f t="shared" ca="1" si="572"/>
        <v>1.034829116</v>
      </c>
      <c r="O1916" s="17">
        <f t="shared" si="573"/>
        <v>0</v>
      </c>
      <c r="P1916" s="14">
        <f t="shared" ca="1" si="574"/>
        <v>17.414558</v>
      </c>
      <c r="Q1916" s="21">
        <f t="shared" si="578"/>
        <v>0</v>
      </c>
      <c r="R1916" s="14">
        <f t="shared" si="575"/>
        <v>0</v>
      </c>
      <c r="S1916" s="4" t="str">
        <f t="shared" si="576"/>
        <v>J=</v>
      </c>
      <c r="T1916" s="33">
        <f t="shared" si="577"/>
        <v>45747</v>
      </c>
      <c r="U1916" s="10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</row>
    <row r="1917" spans="1:148" x14ac:dyDescent="0.15">
      <c r="A1917" s="41">
        <f t="shared" si="579"/>
        <v>45666</v>
      </c>
      <c r="B1917" s="15">
        <f t="shared" ca="1" si="563"/>
        <v>517.69273750000002</v>
      </c>
      <c r="C1917" s="14">
        <f t="shared" si="564"/>
        <v>500</v>
      </c>
      <c r="D1917" s="13">
        <f ca="1">IF(A1917&lt;$B$1,VLOOKUP(A1917,[1]DI!$A$4:$B$15000,2,FALSE),0)</f>
        <v>0.1215</v>
      </c>
      <c r="E1917" s="14">
        <f t="shared" ca="1" si="565"/>
        <v>1.00045513</v>
      </c>
      <c r="F1917" s="14">
        <f ca="1">(TRUNC(PRODUCT($E$12:$E1916),16))</f>
        <v>1.52862175919303</v>
      </c>
      <c r="G1917" s="14">
        <f t="shared" ca="1" si="566"/>
        <v>1.4848045898995299</v>
      </c>
      <c r="H1917" s="14">
        <f t="shared" ca="1" si="567"/>
        <v>1.02951039</v>
      </c>
      <c r="I1917" s="13">
        <f t="shared" si="580"/>
        <v>2.1000000000000001E-2</v>
      </c>
      <c r="J1917" s="33">
        <f t="shared" si="568"/>
        <v>45565</v>
      </c>
      <c r="K1917" s="2">
        <f t="shared" si="569"/>
        <v>69</v>
      </c>
      <c r="L1917" s="17">
        <f t="shared" si="570"/>
        <v>69</v>
      </c>
      <c r="M1917" s="12">
        <f t="shared" si="571"/>
        <v>1.005706679</v>
      </c>
      <c r="N1917" s="12">
        <f t="shared" ca="1" si="572"/>
        <v>1.035385475</v>
      </c>
      <c r="O1917" s="17">
        <f t="shared" si="573"/>
        <v>0</v>
      </c>
      <c r="P1917" s="14">
        <f t="shared" ca="1" si="574"/>
        <v>17.6927375</v>
      </c>
      <c r="Q1917" s="21">
        <f t="shared" si="578"/>
        <v>0</v>
      </c>
      <c r="R1917" s="14">
        <f t="shared" si="575"/>
        <v>0</v>
      </c>
      <c r="S1917" s="4" t="str">
        <f t="shared" si="576"/>
        <v>J=</v>
      </c>
      <c r="T1917" s="33">
        <f t="shared" si="577"/>
        <v>45747</v>
      </c>
      <c r="U1917" s="10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</row>
    <row r="1918" spans="1:148" x14ac:dyDescent="0.15">
      <c r="A1918" s="41">
        <f t="shared" si="579"/>
        <v>45667</v>
      </c>
      <c r="B1918" s="15">
        <f t="shared" ca="1" si="563"/>
        <v>517.97107499000003</v>
      </c>
      <c r="C1918" s="14">
        <f t="shared" si="564"/>
        <v>500</v>
      </c>
      <c r="D1918" s="13">
        <f ca="1">IF(A1918&lt;$B$1,VLOOKUP(A1918,[1]DI!$A$4:$B$15000,2,FALSE),0)</f>
        <v>0.1215</v>
      </c>
      <c r="E1918" s="14">
        <f t="shared" ca="1" si="565"/>
        <v>1.00045513</v>
      </c>
      <c r="F1918" s="14">
        <f ca="1">(TRUNC(PRODUCT($E$12:$E1917),16))</f>
        <v>1.52931748081429</v>
      </c>
      <c r="G1918" s="14">
        <f t="shared" ca="1" si="566"/>
        <v>1.4848045898995299</v>
      </c>
      <c r="H1918" s="14">
        <f t="shared" ca="1" si="567"/>
        <v>1.02997896</v>
      </c>
      <c r="I1918" s="13">
        <f t="shared" si="580"/>
        <v>2.1000000000000001E-2</v>
      </c>
      <c r="J1918" s="33">
        <f t="shared" si="568"/>
        <v>45565</v>
      </c>
      <c r="K1918" s="2">
        <f t="shared" si="569"/>
        <v>70</v>
      </c>
      <c r="L1918" s="17">
        <f t="shared" si="570"/>
        <v>70</v>
      </c>
      <c r="M1918" s="12">
        <f t="shared" si="571"/>
        <v>1.0057896230000001</v>
      </c>
      <c r="N1918" s="12">
        <f t="shared" ca="1" si="572"/>
        <v>1.0359421499999999</v>
      </c>
      <c r="O1918" s="17">
        <f t="shared" si="573"/>
        <v>0</v>
      </c>
      <c r="P1918" s="14">
        <f t="shared" ca="1" si="574"/>
        <v>17.971074990000002</v>
      </c>
      <c r="Q1918" s="21">
        <f t="shared" si="578"/>
        <v>0</v>
      </c>
      <c r="R1918" s="14">
        <f t="shared" si="575"/>
        <v>0</v>
      </c>
      <c r="S1918" s="4" t="str">
        <f t="shared" si="576"/>
        <v>J=</v>
      </c>
      <c r="T1918" s="33">
        <f t="shared" si="577"/>
        <v>45747</v>
      </c>
      <c r="U1918" s="10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</row>
    <row r="1919" spans="1:148" x14ac:dyDescent="0.15">
      <c r="A1919" s="41">
        <f t="shared" si="579"/>
        <v>45668</v>
      </c>
      <c r="B1919" s="15">
        <f t="shared" ca="1" si="563"/>
        <v>518.24955550000004</v>
      </c>
      <c r="C1919" s="14">
        <f t="shared" si="564"/>
        <v>500</v>
      </c>
      <c r="D1919" s="13">
        <f ca="1">IF(A1919&lt;$B$1,VLOOKUP(A1919,[1]DI!$A$4:$B$15000,2,FALSE),0)</f>
        <v>0</v>
      </c>
      <c r="E1919" s="14">
        <f t="shared" ca="1" si="565"/>
        <v>1</v>
      </c>
      <c r="F1919" s="14">
        <f ca="1">(TRUNC(PRODUCT($E$12:$E1918),16))</f>
        <v>1.53001351907933</v>
      </c>
      <c r="G1919" s="14">
        <f t="shared" ca="1" si="566"/>
        <v>1.4848045898995299</v>
      </c>
      <c r="H1919" s="14">
        <f t="shared" ca="1" si="567"/>
        <v>1.0304477299999999</v>
      </c>
      <c r="I1919" s="13">
        <f t="shared" si="580"/>
        <v>2.1000000000000001E-2</v>
      </c>
      <c r="J1919" s="33">
        <f t="shared" si="568"/>
        <v>45565</v>
      </c>
      <c r="K1919" s="2">
        <f t="shared" si="569"/>
        <v>70</v>
      </c>
      <c r="L1919" s="17">
        <f t="shared" si="570"/>
        <v>71</v>
      </c>
      <c r="M1919" s="12">
        <f t="shared" si="571"/>
        <v>1.0058725740000001</v>
      </c>
      <c r="N1919" s="12">
        <f t="shared" ca="1" si="572"/>
        <v>1.0364991109999999</v>
      </c>
      <c r="O1919" s="17">
        <f t="shared" si="573"/>
        <v>0</v>
      </c>
      <c r="P1919" s="14">
        <f t="shared" ca="1" si="574"/>
        <v>18.2495555</v>
      </c>
      <c r="Q1919" s="21">
        <f t="shared" si="578"/>
        <v>0</v>
      </c>
      <c r="R1919" s="14">
        <f t="shared" si="575"/>
        <v>0</v>
      </c>
      <c r="S1919" s="4" t="str">
        <f t="shared" si="576"/>
        <v>J=</v>
      </c>
      <c r="T1919" s="33">
        <f t="shared" si="577"/>
        <v>45747</v>
      </c>
      <c r="U1919" s="10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</row>
    <row r="1920" spans="1:148" x14ac:dyDescent="0.15">
      <c r="A1920" s="41">
        <f t="shared" si="579"/>
        <v>45669</v>
      </c>
      <c r="B1920" s="15">
        <f t="shared" ca="1" si="563"/>
        <v>518.24955550000004</v>
      </c>
      <c r="C1920" s="14">
        <f t="shared" si="564"/>
        <v>500</v>
      </c>
      <c r="D1920" s="13">
        <f ca="1">IF(A1920&lt;$B$1,VLOOKUP(A1920,[1]DI!$A$4:$B$15000,2,FALSE),0)</f>
        <v>0</v>
      </c>
      <c r="E1920" s="14">
        <f t="shared" ca="1" si="565"/>
        <v>1</v>
      </c>
      <c r="F1920" s="14">
        <f ca="1">(TRUNC(PRODUCT($E$12:$E1919),16))</f>
        <v>1.53001351907933</v>
      </c>
      <c r="G1920" s="14">
        <f t="shared" ca="1" si="566"/>
        <v>1.4848045898995299</v>
      </c>
      <c r="H1920" s="14">
        <f t="shared" ca="1" si="567"/>
        <v>1.0304477299999999</v>
      </c>
      <c r="I1920" s="13">
        <f t="shared" si="580"/>
        <v>2.1000000000000001E-2</v>
      </c>
      <c r="J1920" s="33">
        <f t="shared" si="568"/>
        <v>45565</v>
      </c>
      <c r="K1920" s="2">
        <f t="shared" si="569"/>
        <v>70</v>
      </c>
      <c r="L1920" s="17">
        <f t="shared" si="570"/>
        <v>71</v>
      </c>
      <c r="M1920" s="12">
        <f t="shared" si="571"/>
        <v>1.0058725740000001</v>
      </c>
      <c r="N1920" s="12">
        <f t="shared" ca="1" si="572"/>
        <v>1.0364991109999999</v>
      </c>
      <c r="O1920" s="17">
        <f t="shared" si="573"/>
        <v>0</v>
      </c>
      <c r="P1920" s="14">
        <f t="shared" ca="1" si="574"/>
        <v>18.2495555</v>
      </c>
      <c r="Q1920" s="21">
        <f t="shared" si="578"/>
        <v>0</v>
      </c>
      <c r="R1920" s="14">
        <f t="shared" si="575"/>
        <v>0</v>
      </c>
      <c r="S1920" s="4" t="str">
        <f t="shared" si="576"/>
        <v>J=</v>
      </c>
      <c r="T1920" s="33">
        <f t="shared" si="577"/>
        <v>45747</v>
      </c>
      <c r="U1920" s="10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</row>
    <row r="1921" spans="1:148" x14ac:dyDescent="0.15">
      <c r="A1921" s="41">
        <f t="shared" si="579"/>
        <v>45670</v>
      </c>
      <c r="B1921" s="15">
        <f t="shared" ca="1" si="563"/>
        <v>518.24955550000004</v>
      </c>
      <c r="C1921" s="14">
        <f t="shared" si="564"/>
        <v>500</v>
      </c>
      <c r="D1921" s="13">
        <f ca="1">IF(A1921&lt;$B$1,VLOOKUP(A1921,[1]DI!$A$4:$B$15000,2,FALSE),0)</f>
        <v>0.1215</v>
      </c>
      <c r="E1921" s="14">
        <f t="shared" ca="1" si="565"/>
        <v>1.00045513</v>
      </c>
      <c r="F1921" s="14">
        <f ca="1">(TRUNC(PRODUCT($E$12:$E1920),16))</f>
        <v>1.53001351907933</v>
      </c>
      <c r="G1921" s="14">
        <f t="shared" ca="1" si="566"/>
        <v>1.4848045898995299</v>
      </c>
      <c r="H1921" s="14">
        <f t="shared" ca="1" si="567"/>
        <v>1.0304477299999999</v>
      </c>
      <c r="I1921" s="13">
        <f t="shared" si="580"/>
        <v>2.1000000000000001E-2</v>
      </c>
      <c r="J1921" s="33">
        <f t="shared" si="568"/>
        <v>45565</v>
      </c>
      <c r="K1921" s="2">
        <f t="shared" si="569"/>
        <v>71</v>
      </c>
      <c r="L1921" s="17">
        <f t="shared" si="570"/>
        <v>71</v>
      </c>
      <c r="M1921" s="12">
        <f t="shared" si="571"/>
        <v>1.0058725740000001</v>
      </c>
      <c r="N1921" s="12">
        <f t="shared" ca="1" si="572"/>
        <v>1.0364991109999999</v>
      </c>
      <c r="O1921" s="17">
        <f t="shared" si="573"/>
        <v>0</v>
      </c>
      <c r="P1921" s="14">
        <f t="shared" ca="1" si="574"/>
        <v>18.2495555</v>
      </c>
      <c r="Q1921" s="21">
        <f t="shared" si="578"/>
        <v>0</v>
      </c>
      <c r="R1921" s="14">
        <f t="shared" si="575"/>
        <v>0</v>
      </c>
      <c r="S1921" s="4" t="str">
        <f t="shared" si="576"/>
        <v>J=</v>
      </c>
      <c r="T1921" s="33">
        <f t="shared" si="577"/>
        <v>45747</v>
      </c>
      <c r="U1921" s="10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</row>
    <row r="1922" spans="1:148" x14ac:dyDescent="0.15">
      <c r="A1922" s="41">
        <f t="shared" si="579"/>
        <v>45671</v>
      </c>
      <c r="B1922" s="15">
        <f t="shared" ca="1" si="563"/>
        <v>518.528189</v>
      </c>
      <c r="C1922" s="14">
        <f t="shared" si="564"/>
        <v>500</v>
      </c>
      <c r="D1922" s="13">
        <f ca="1">IF(A1922&lt;$B$1,VLOOKUP(A1922,[1]DI!$A$4:$B$15000,2,FALSE),0)</f>
        <v>0.1215</v>
      </c>
      <c r="E1922" s="14">
        <f t="shared" ca="1" si="565"/>
        <v>1.00045513</v>
      </c>
      <c r="F1922" s="14">
        <f ca="1">(TRUNC(PRODUCT($E$12:$E1921),16))</f>
        <v>1.53070987413227</v>
      </c>
      <c r="G1922" s="14">
        <f t="shared" ca="1" si="566"/>
        <v>1.4848045898995299</v>
      </c>
      <c r="H1922" s="14">
        <f t="shared" ca="1" si="567"/>
        <v>1.03091672</v>
      </c>
      <c r="I1922" s="13">
        <f t="shared" si="580"/>
        <v>2.1000000000000001E-2</v>
      </c>
      <c r="J1922" s="33">
        <f t="shared" si="568"/>
        <v>45565</v>
      </c>
      <c r="K1922" s="2">
        <f t="shared" si="569"/>
        <v>72</v>
      </c>
      <c r="L1922" s="17">
        <f t="shared" si="570"/>
        <v>72</v>
      </c>
      <c r="M1922" s="12">
        <f t="shared" si="571"/>
        <v>1.005955532</v>
      </c>
      <c r="N1922" s="12">
        <f t="shared" ca="1" si="572"/>
        <v>1.0370563779999999</v>
      </c>
      <c r="O1922" s="17">
        <f t="shared" si="573"/>
        <v>0</v>
      </c>
      <c r="P1922" s="14">
        <f t="shared" ca="1" si="574"/>
        <v>18.528189000000001</v>
      </c>
      <c r="Q1922" s="21">
        <f t="shared" si="578"/>
        <v>0</v>
      </c>
      <c r="R1922" s="14">
        <f t="shared" si="575"/>
        <v>0</v>
      </c>
      <c r="S1922" s="4" t="str">
        <f t="shared" si="576"/>
        <v>J=</v>
      </c>
      <c r="T1922" s="33">
        <f t="shared" si="577"/>
        <v>45747</v>
      </c>
      <c r="U1922" s="10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</row>
    <row r="1923" spans="1:148" x14ac:dyDescent="0.15">
      <c r="A1923" s="41">
        <f t="shared" si="579"/>
        <v>45672</v>
      </c>
      <c r="B1923" s="15">
        <f t="shared" ref="B1923:B1986" ca="1" si="581">IF(A1923&lt;=TODAY(),C1923+P1923,IF(AND(A1923&gt;TODAY(),A1923&lt;=$B$1),IF(VLOOKUP(TODAY(),$A$10:$D$5000,4,FALSE)=0,"n.d",C1923+P1923),"n.d"))</f>
        <v>518.80697050000003</v>
      </c>
      <c r="C1923" s="14">
        <f t="shared" ref="C1923:C1986" si="582">(C1922-R1922)</f>
        <v>500</v>
      </c>
      <c r="D1923" s="13">
        <f ca="1">IF(A1923&lt;$B$1,VLOOKUP(A1923,[1]DI!$A$4:$B$15000,2,FALSE),0)</f>
        <v>0.1215</v>
      </c>
      <c r="E1923" s="14">
        <f t="shared" ref="E1923:E1986" ca="1" si="583">ROUND(((1+D1923)^(1/252)),8)</f>
        <v>1.00045513</v>
      </c>
      <c r="F1923" s="14">
        <f ca="1">(TRUNC(PRODUCT($E$12:$E1922),16))</f>
        <v>1.5314065461172901</v>
      </c>
      <c r="G1923" s="14">
        <f t="shared" ref="G1923:G1986" ca="1" si="584">IF(O1922&gt;0,F1922,G1922)</f>
        <v>1.4848045898995299</v>
      </c>
      <c r="H1923" s="14">
        <f t="shared" ref="H1923:H1986" ca="1" si="585">ROUND(F1923/G1923,8)</f>
        <v>1.03138592</v>
      </c>
      <c r="I1923" s="13">
        <f t="shared" si="580"/>
        <v>2.1000000000000001E-2</v>
      </c>
      <c r="J1923" s="33">
        <f t="shared" ref="J1923:J1986" si="586">IF(O1922&gt;0,VLOOKUP(O1922,W$12:AG$150,2),J1922)</f>
        <v>45565</v>
      </c>
      <c r="K1923" s="2">
        <f t="shared" ref="K1923:K1986" si="587">IF(A1923&gt;J1923,IF(NETWORKDAYS(J1923,A1923,$W$160:$W$544)-1=0,1,NETWORKDAYS(J1923,A1923,$W$160:$W$544)-1),0)</f>
        <v>73</v>
      </c>
      <c r="L1923" s="17">
        <f t="shared" ref="L1923:L1986" si="588">IF(AND(K1923=1,K1922=1),1,IF(K1923&gt;0,IF(K1923=K1922,K1923+1,K1923),0))</f>
        <v>73</v>
      </c>
      <c r="M1923" s="12">
        <f t="shared" ref="M1923:M1986" si="589">ROUND((I1923+1)^(L1923/252),9)</f>
        <v>1.006038497</v>
      </c>
      <c r="N1923" s="12">
        <f t="shared" ref="N1923:N1986" ca="1" si="590">ROUND(H1923*M1923,9)</f>
        <v>1.037613941</v>
      </c>
      <c r="O1923" s="17">
        <f t="shared" ref="O1923:O1986" si="591">IF(VLOOKUP(A1923,X$12:AE$150,8)=VLOOKUP(A1922,X$12:AE$150,8),0,VLOOKUP(A1923,X$12:AE$150,8))</f>
        <v>0</v>
      </c>
      <c r="P1923" s="14">
        <f t="shared" ref="P1923:P1986" ca="1" si="592">TRUNC(((N1923-1)*C1923),8)</f>
        <v>18.806970499999998</v>
      </c>
      <c r="Q1923" s="21">
        <f t="shared" si="578"/>
        <v>0</v>
      </c>
      <c r="R1923" s="14">
        <f t="shared" ref="R1923:R1986" si="593">IF(Q1923&gt;0,TRUNC(Q1923*C1923,8),0)</f>
        <v>0</v>
      </c>
      <c r="S1923" s="4" t="str">
        <f t="shared" ref="S1923:S1986" si="594">IF(O1922&gt;0,VLOOKUP(O1922,W$12:AG$150,10),S1922)</f>
        <v>J=</v>
      </c>
      <c r="T1923" s="33">
        <f t="shared" ref="T1923:T1986" si="595">IF(O1922&gt;0,VLOOKUP(O1922,W$12:AG$150,11),T1922)</f>
        <v>45747</v>
      </c>
      <c r="U1923" s="10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</row>
    <row r="1924" spans="1:148" x14ac:dyDescent="0.15">
      <c r="A1924" s="41">
        <f t="shared" si="579"/>
        <v>45673</v>
      </c>
      <c r="B1924" s="15">
        <f t="shared" ca="1" si="581"/>
        <v>519.08590000000004</v>
      </c>
      <c r="C1924" s="14">
        <f t="shared" si="582"/>
        <v>500</v>
      </c>
      <c r="D1924" s="13">
        <f ca="1">IF(A1924&lt;$B$1,VLOOKUP(A1924,[1]DI!$A$4:$B$15000,2,FALSE),0)</f>
        <v>0.1215</v>
      </c>
      <c r="E1924" s="14">
        <f t="shared" ca="1" si="583"/>
        <v>1.00045513</v>
      </c>
      <c r="F1924" s="14">
        <f ca="1">(TRUNC(PRODUCT($E$12:$E1923),16))</f>
        <v>1.5321035351786201</v>
      </c>
      <c r="G1924" s="14">
        <f t="shared" ca="1" si="584"/>
        <v>1.4848045898995299</v>
      </c>
      <c r="H1924" s="14">
        <f t="shared" ca="1" si="585"/>
        <v>1.03185533</v>
      </c>
      <c r="I1924" s="13">
        <f t="shared" si="580"/>
        <v>2.1000000000000001E-2</v>
      </c>
      <c r="J1924" s="33">
        <f t="shared" si="586"/>
        <v>45565</v>
      </c>
      <c r="K1924" s="2">
        <f t="shared" si="587"/>
        <v>74</v>
      </c>
      <c r="L1924" s="17">
        <f t="shared" si="588"/>
        <v>74</v>
      </c>
      <c r="M1924" s="12">
        <f t="shared" si="589"/>
        <v>1.006121469</v>
      </c>
      <c r="N1924" s="12">
        <f t="shared" ca="1" si="590"/>
        <v>1.0381718</v>
      </c>
      <c r="O1924" s="17">
        <f t="shared" si="591"/>
        <v>0</v>
      </c>
      <c r="P1924" s="14">
        <f t="shared" ca="1" si="592"/>
        <v>19.085899999999999</v>
      </c>
      <c r="Q1924" s="21">
        <f t="shared" si="578"/>
        <v>0</v>
      </c>
      <c r="R1924" s="14">
        <f t="shared" si="593"/>
        <v>0</v>
      </c>
      <c r="S1924" s="4" t="str">
        <f t="shared" si="594"/>
        <v>J=</v>
      </c>
      <c r="T1924" s="33">
        <f t="shared" si="595"/>
        <v>45747</v>
      </c>
      <c r="U1924" s="10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</row>
    <row r="1925" spans="1:148" x14ac:dyDescent="0.15">
      <c r="A1925" s="41">
        <f t="shared" si="579"/>
        <v>45674</v>
      </c>
      <c r="B1925" s="15">
        <f t="shared" ca="1" si="581"/>
        <v>519.36498349999999</v>
      </c>
      <c r="C1925" s="14">
        <f t="shared" si="582"/>
        <v>500</v>
      </c>
      <c r="D1925" s="13">
        <f ca="1">IF(A1925&lt;$B$1,VLOOKUP(A1925,[1]DI!$A$4:$B$15000,2,FALSE),0)</f>
        <v>0.1215</v>
      </c>
      <c r="E1925" s="14">
        <f t="shared" ca="1" si="583"/>
        <v>1.00045513</v>
      </c>
      <c r="F1925" s="14">
        <f ca="1">(TRUNC(PRODUCT($E$12:$E1924),16))</f>
        <v>1.53280084146059</v>
      </c>
      <c r="G1925" s="14">
        <f t="shared" ca="1" si="584"/>
        <v>1.4848045898995299</v>
      </c>
      <c r="H1925" s="14">
        <f t="shared" ca="1" si="585"/>
        <v>1.03232496</v>
      </c>
      <c r="I1925" s="13">
        <f t="shared" si="580"/>
        <v>2.1000000000000001E-2</v>
      </c>
      <c r="J1925" s="33">
        <f t="shared" si="586"/>
        <v>45565</v>
      </c>
      <c r="K1925" s="2">
        <f t="shared" si="587"/>
        <v>75</v>
      </c>
      <c r="L1925" s="17">
        <f t="shared" si="588"/>
        <v>75</v>
      </c>
      <c r="M1925" s="12">
        <f t="shared" si="589"/>
        <v>1.0062044480000001</v>
      </c>
      <c r="N1925" s="12">
        <f t="shared" ca="1" si="590"/>
        <v>1.0387299670000001</v>
      </c>
      <c r="O1925" s="17">
        <f t="shared" si="591"/>
        <v>0</v>
      </c>
      <c r="P1925" s="14">
        <f t="shared" ca="1" si="592"/>
        <v>19.364983500000001</v>
      </c>
      <c r="Q1925" s="21">
        <f t="shared" si="578"/>
        <v>0</v>
      </c>
      <c r="R1925" s="14">
        <f t="shared" si="593"/>
        <v>0</v>
      </c>
      <c r="S1925" s="4" t="str">
        <f t="shared" si="594"/>
        <v>J=</v>
      </c>
      <c r="T1925" s="33">
        <f t="shared" si="595"/>
        <v>45747</v>
      </c>
      <c r="U1925" s="10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</row>
    <row r="1926" spans="1:148" x14ac:dyDescent="0.15">
      <c r="A1926" s="41">
        <f t="shared" si="579"/>
        <v>45675</v>
      </c>
      <c r="B1926" s="15">
        <f t="shared" ca="1" si="581"/>
        <v>519.64421400000003</v>
      </c>
      <c r="C1926" s="14">
        <f t="shared" si="582"/>
        <v>500</v>
      </c>
      <c r="D1926" s="13">
        <f ca="1">IF(A1926&lt;$B$1,VLOOKUP(A1926,[1]DI!$A$4:$B$15000,2,FALSE),0)</f>
        <v>0</v>
      </c>
      <c r="E1926" s="14">
        <f t="shared" ca="1" si="583"/>
        <v>1</v>
      </c>
      <c r="F1926" s="14">
        <f ca="1">(TRUNC(PRODUCT($E$12:$E1925),16))</f>
        <v>1.53349846510756</v>
      </c>
      <c r="G1926" s="14">
        <f t="shared" ca="1" si="584"/>
        <v>1.4848045898995299</v>
      </c>
      <c r="H1926" s="14">
        <f t="shared" ca="1" si="585"/>
        <v>1.0327948</v>
      </c>
      <c r="I1926" s="13">
        <f t="shared" si="580"/>
        <v>2.1000000000000001E-2</v>
      </c>
      <c r="J1926" s="33">
        <f t="shared" si="586"/>
        <v>45565</v>
      </c>
      <c r="K1926" s="2">
        <f t="shared" si="587"/>
        <v>75</v>
      </c>
      <c r="L1926" s="17">
        <f t="shared" si="588"/>
        <v>76</v>
      </c>
      <c r="M1926" s="12">
        <f t="shared" si="589"/>
        <v>1.006287433</v>
      </c>
      <c r="N1926" s="12">
        <f t="shared" ca="1" si="590"/>
        <v>1.0392884280000001</v>
      </c>
      <c r="O1926" s="17">
        <f t="shared" si="591"/>
        <v>0</v>
      </c>
      <c r="P1926" s="14">
        <f t="shared" ca="1" si="592"/>
        <v>19.644214000000002</v>
      </c>
      <c r="Q1926" s="21">
        <f t="shared" si="578"/>
        <v>0</v>
      </c>
      <c r="R1926" s="14">
        <f t="shared" si="593"/>
        <v>0</v>
      </c>
      <c r="S1926" s="4" t="str">
        <f t="shared" si="594"/>
        <v>J=</v>
      </c>
      <c r="T1926" s="33">
        <f t="shared" si="595"/>
        <v>45747</v>
      </c>
      <c r="U1926" s="10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</row>
    <row r="1927" spans="1:148" x14ac:dyDescent="0.15">
      <c r="A1927" s="41">
        <f t="shared" si="579"/>
        <v>45676</v>
      </c>
      <c r="B1927" s="15">
        <f t="shared" ca="1" si="581"/>
        <v>519.64421400000003</v>
      </c>
      <c r="C1927" s="14">
        <f t="shared" si="582"/>
        <v>500</v>
      </c>
      <c r="D1927" s="13">
        <f ca="1">IF(A1927&lt;$B$1,VLOOKUP(A1927,[1]DI!$A$4:$B$15000,2,FALSE),0)</f>
        <v>0</v>
      </c>
      <c r="E1927" s="14">
        <f t="shared" ca="1" si="583"/>
        <v>1</v>
      </c>
      <c r="F1927" s="14">
        <f ca="1">(TRUNC(PRODUCT($E$12:$E1926),16))</f>
        <v>1.53349846510756</v>
      </c>
      <c r="G1927" s="14">
        <f t="shared" ca="1" si="584"/>
        <v>1.4848045898995299</v>
      </c>
      <c r="H1927" s="14">
        <f t="shared" ca="1" si="585"/>
        <v>1.0327948</v>
      </c>
      <c r="I1927" s="13">
        <f t="shared" si="580"/>
        <v>2.1000000000000001E-2</v>
      </c>
      <c r="J1927" s="33">
        <f t="shared" si="586"/>
        <v>45565</v>
      </c>
      <c r="K1927" s="2">
        <f t="shared" si="587"/>
        <v>75</v>
      </c>
      <c r="L1927" s="17">
        <f t="shared" si="588"/>
        <v>76</v>
      </c>
      <c r="M1927" s="12">
        <f t="shared" si="589"/>
        <v>1.006287433</v>
      </c>
      <c r="N1927" s="12">
        <f t="shared" ca="1" si="590"/>
        <v>1.0392884280000001</v>
      </c>
      <c r="O1927" s="17">
        <f t="shared" si="591"/>
        <v>0</v>
      </c>
      <c r="P1927" s="14">
        <f t="shared" ca="1" si="592"/>
        <v>19.644214000000002</v>
      </c>
      <c r="Q1927" s="21">
        <f t="shared" si="578"/>
        <v>0</v>
      </c>
      <c r="R1927" s="14">
        <f t="shared" si="593"/>
        <v>0</v>
      </c>
      <c r="S1927" s="4" t="str">
        <f t="shared" si="594"/>
        <v>J=</v>
      </c>
      <c r="T1927" s="33">
        <f t="shared" si="595"/>
        <v>45747</v>
      </c>
      <c r="U1927" s="10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</row>
    <row r="1928" spans="1:148" x14ac:dyDescent="0.15">
      <c r="A1928" s="41">
        <f t="shared" si="579"/>
        <v>45677</v>
      </c>
      <c r="B1928" s="15">
        <f t="shared" ca="1" si="581"/>
        <v>519.64421400000003</v>
      </c>
      <c r="C1928" s="14">
        <f t="shared" si="582"/>
        <v>500</v>
      </c>
      <c r="D1928" s="13">
        <f ca="1">IF(A1928&lt;$B$1,VLOOKUP(A1928,[1]DI!$A$4:$B$15000,2,FALSE),0)</f>
        <v>0.1215</v>
      </c>
      <c r="E1928" s="14">
        <f t="shared" ca="1" si="583"/>
        <v>1.00045513</v>
      </c>
      <c r="F1928" s="14">
        <f ca="1">(TRUNC(PRODUCT($E$12:$E1927),16))</f>
        <v>1.53349846510756</v>
      </c>
      <c r="G1928" s="14">
        <f t="shared" ca="1" si="584"/>
        <v>1.4848045898995299</v>
      </c>
      <c r="H1928" s="14">
        <f t="shared" ca="1" si="585"/>
        <v>1.0327948</v>
      </c>
      <c r="I1928" s="13">
        <f t="shared" si="580"/>
        <v>2.1000000000000001E-2</v>
      </c>
      <c r="J1928" s="33">
        <f t="shared" si="586"/>
        <v>45565</v>
      </c>
      <c r="K1928" s="2">
        <f t="shared" si="587"/>
        <v>76</v>
      </c>
      <c r="L1928" s="17">
        <f t="shared" si="588"/>
        <v>76</v>
      </c>
      <c r="M1928" s="12">
        <f t="shared" si="589"/>
        <v>1.006287433</v>
      </c>
      <c r="N1928" s="12">
        <f t="shared" ca="1" si="590"/>
        <v>1.0392884280000001</v>
      </c>
      <c r="O1928" s="17">
        <f t="shared" si="591"/>
        <v>0</v>
      </c>
      <c r="P1928" s="14">
        <f t="shared" ca="1" si="592"/>
        <v>19.644214000000002</v>
      </c>
      <c r="Q1928" s="21">
        <f t="shared" si="578"/>
        <v>0</v>
      </c>
      <c r="R1928" s="14">
        <f t="shared" si="593"/>
        <v>0</v>
      </c>
      <c r="S1928" s="4" t="str">
        <f t="shared" si="594"/>
        <v>J=</v>
      </c>
      <c r="T1928" s="33">
        <f t="shared" si="595"/>
        <v>45747</v>
      </c>
      <c r="U1928" s="10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</row>
    <row r="1929" spans="1:148" x14ac:dyDescent="0.15">
      <c r="A1929" s="41">
        <f t="shared" si="579"/>
        <v>45678</v>
      </c>
      <c r="B1929" s="15">
        <f t="shared" ca="1" si="581"/>
        <v>519.92359850000003</v>
      </c>
      <c r="C1929" s="14">
        <f t="shared" si="582"/>
        <v>500</v>
      </c>
      <c r="D1929" s="13">
        <f ca="1">IF(A1929&lt;$B$1,VLOOKUP(A1929,[1]DI!$A$4:$B$15000,2,FALSE),0)</f>
        <v>0.1215</v>
      </c>
      <c r="E1929" s="14">
        <f t="shared" ca="1" si="583"/>
        <v>1.00045513</v>
      </c>
      <c r="F1929" s="14">
        <f ca="1">(TRUNC(PRODUCT($E$12:$E1928),16))</f>
        <v>1.5341964062639899</v>
      </c>
      <c r="G1929" s="14">
        <f t="shared" ca="1" si="584"/>
        <v>1.4848045898995299</v>
      </c>
      <c r="H1929" s="14">
        <f t="shared" ca="1" si="585"/>
        <v>1.0332648600000001</v>
      </c>
      <c r="I1929" s="13">
        <f t="shared" si="580"/>
        <v>2.1000000000000001E-2</v>
      </c>
      <c r="J1929" s="33">
        <f t="shared" si="586"/>
        <v>45565</v>
      </c>
      <c r="K1929" s="2">
        <f t="shared" si="587"/>
        <v>77</v>
      </c>
      <c r="L1929" s="17">
        <f t="shared" si="588"/>
        <v>77</v>
      </c>
      <c r="M1929" s="12">
        <f t="shared" si="589"/>
        <v>1.0063704259999999</v>
      </c>
      <c r="N1929" s="12">
        <f t="shared" ca="1" si="590"/>
        <v>1.0398471970000001</v>
      </c>
      <c r="O1929" s="17">
        <f t="shared" si="591"/>
        <v>0</v>
      </c>
      <c r="P1929" s="14">
        <f t="shared" ca="1" si="592"/>
        <v>19.923598500000001</v>
      </c>
      <c r="Q1929" s="21">
        <f t="shared" si="578"/>
        <v>0</v>
      </c>
      <c r="R1929" s="14">
        <f t="shared" si="593"/>
        <v>0</v>
      </c>
      <c r="S1929" s="4" t="str">
        <f t="shared" si="594"/>
        <v>J=</v>
      </c>
      <c r="T1929" s="33">
        <f t="shared" si="595"/>
        <v>45747</v>
      </c>
      <c r="U1929" s="10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</row>
    <row r="1930" spans="1:148" x14ac:dyDescent="0.15">
      <c r="A1930" s="41">
        <f t="shared" si="579"/>
        <v>45679</v>
      </c>
      <c r="B1930" s="15">
        <f t="shared" ca="1" si="581"/>
        <v>520.20313099999998</v>
      </c>
      <c r="C1930" s="14">
        <f t="shared" si="582"/>
        <v>500</v>
      </c>
      <c r="D1930" s="13">
        <f ca="1">IF(A1930&lt;$B$1,VLOOKUP(A1930,[1]DI!$A$4:$B$15000,2,FALSE),0)</f>
        <v>0.1215</v>
      </c>
      <c r="E1930" s="14">
        <f t="shared" ca="1" si="583"/>
        <v>1.00045513</v>
      </c>
      <c r="F1930" s="14">
        <f ca="1">(TRUNC(PRODUCT($E$12:$E1929),16))</f>
        <v>1.53489466507437</v>
      </c>
      <c r="G1930" s="14">
        <f t="shared" ca="1" si="584"/>
        <v>1.4848045898995299</v>
      </c>
      <c r="H1930" s="14">
        <f t="shared" ca="1" si="585"/>
        <v>1.0337351299999999</v>
      </c>
      <c r="I1930" s="13">
        <f t="shared" si="580"/>
        <v>2.1000000000000001E-2</v>
      </c>
      <c r="J1930" s="33">
        <f t="shared" si="586"/>
        <v>45565</v>
      </c>
      <c r="K1930" s="2">
        <f t="shared" si="587"/>
        <v>78</v>
      </c>
      <c r="L1930" s="17">
        <f t="shared" si="588"/>
        <v>78</v>
      </c>
      <c r="M1930" s="12">
        <f t="shared" si="589"/>
        <v>1.0064534249999999</v>
      </c>
      <c r="N1930" s="12">
        <f t="shared" ca="1" si="590"/>
        <v>1.0404062620000001</v>
      </c>
      <c r="O1930" s="17">
        <f t="shared" si="591"/>
        <v>0</v>
      </c>
      <c r="P1930" s="14">
        <f t="shared" ca="1" si="592"/>
        <v>20.203130999999999</v>
      </c>
      <c r="Q1930" s="21">
        <f t="shared" si="578"/>
        <v>0</v>
      </c>
      <c r="R1930" s="14">
        <f t="shared" si="593"/>
        <v>0</v>
      </c>
      <c r="S1930" s="4" t="str">
        <f t="shared" si="594"/>
        <v>J=</v>
      </c>
      <c r="T1930" s="33">
        <f t="shared" si="595"/>
        <v>45747</v>
      </c>
      <c r="U1930" s="10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</row>
    <row r="1931" spans="1:148" x14ac:dyDescent="0.15">
      <c r="A1931" s="41">
        <f t="shared" si="579"/>
        <v>45680</v>
      </c>
      <c r="B1931" s="15">
        <f t="shared" ca="1" si="581"/>
        <v>520.48281199999997</v>
      </c>
      <c r="C1931" s="14">
        <f t="shared" si="582"/>
        <v>500</v>
      </c>
      <c r="D1931" s="13">
        <f ca="1">IF(A1931&lt;$B$1,VLOOKUP(A1931,[1]DI!$A$4:$B$15000,2,FALSE),0)</f>
        <v>0.1215</v>
      </c>
      <c r="E1931" s="14">
        <f t="shared" ca="1" si="583"/>
        <v>1.00045513</v>
      </c>
      <c r="F1931" s="14">
        <f ca="1">(TRUNC(PRODUCT($E$12:$E1930),16))</f>
        <v>1.53559324168328</v>
      </c>
      <c r="G1931" s="14">
        <f t="shared" ca="1" si="584"/>
        <v>1.4848045898995299</v>
      </c>
      <c r="H1931" s="14">
        <f t="shared" ca="1" si="585"/>
        <v>1.0342056100000001</v>
      </c>
      <c r="I1931" s="13">
        <f t="shared" si="580"/>
        <v>2.1000000000000001E-2</v>
      </c>
      <c r="J1931" s="33">
        <f t="shared" si="586"/>
        <v>45565</v>
      </c>
      <c r="K1931" s="2">
        <f t="shared" si="587"/>
        <v>79</v>
      </c>
      <c r="L1931" s="17">
        <f t="shared" si="588"/>
        <v>79</v>
      </c>
      <c r="M1931" s="12">
        <f t="shared" si="589"/>
        <v>1.006536431</v>
      </c>
      <c r="N1931" s="12">
        <f t="shared" ca="1" si="590"/>
        <v>1.040965624</v>
      </c>
      <c r="O1931" s="17">
        <f t="shared" si="591"/>
        <v>0</v>
      </c>
      <c r="P1931" s="14">
        <f t="shared" ca="1" si="592"/>
        <v>20.482811999999999</v>
      </c>
      <c r="Q1931" s="21">
        <f t="shared" si="578"/>
        <v>0</v>
      </c>
      <c r="R1931" s="14">
        <f t="shared" si="593"/>
        <v>0</v>
      </c>
      <c r="S1931" s="4" t="str">
        <f t="shared" si="594"/>
        <v>J=</v>
      </c>
      <c r="T1931" s="33">
        <f t="shared" si="595"/>
        <v>45747</v>
      </c>
      <c r="U1931" s="10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</row>
    <row r="1932" spans="1:148" x14ac:dyDescent="0.15">
      <c r="A1932" s="41">
        <f t="shared" si="579"/>
        <v>45681</v>
      </c>
      <c r="B1932" s="15">
        <f t="shared" ca="1" si="581"/>
        <v>520.76264600000002</v>
      </c>
      <c r="C1932" s="14">
        <f t="shared" si="582"/>
        <v>500</v>
      </c>
      <c r="D1932" s="13">
        <f ca="1">IF(A1932&lt;$B$1,VLOOKUP(A1932,[1]DI!$A$4:$B$15000,2,FALSE),0)</f>
        <v>0.1215</v>
      </c>
      <c r="E1932" s="14">
        <f t="shared" ca="1" si="583"/>
        <v>1.00045513</v>
      </c>
      <c r="F1932" s="14">
        <f ca="1">(TRUNC(PRODUCT($E$12:$E1931),16))</f>
        <v>1.5362921362353701</v>
      </c>
      <c r="G1932" s="14">
        <f t="shared" ca="1" si="584"/>
        <v>1.4848045898995299</v>
      </c>
      <c r="H1932" s="14">
        <f t="shared" ca="1" si="585"/>
        <v>1.03467631</v>
      </c>
      <c r="I1932" s="13">
        <f t="shared" si="580"/>
        <v>2.1000000000000001E-2</v>
      </c>
      <c r="J1932" s="33">
        <f t="shared" si="586"/>
        <v>45565</v>
      </c>
      <c r="K1932" s="2">
        <f t="shared" si="587"/>
        <v>80</v>
      </c>
      <c r="L1932" s="17">
        <f t="shared" si="588"/>
        <v>80</v>
      </c>
      <c r="M1932" s="12">
        <f t="shared" si="589"/>
        <v>1.006619444</v>
      </c>
      <c r="N1932" s="12">
        <f t="shared" ca="1" si="590"/>
        <v>1.041525292</v>
      </c>
      <c r="O1932" s="17">
        <f t="shared" si="591"/>
        <v>0</v>
      </c>
      <c r="P1932" s="14">
        <f t="shared" ca="1" si="592"/>
        <v>20.762646</v>
      </c>
      <c r="Q1932" s="21">
        <f t="shared" ref="Q1932:Q1995" si="596">IF($O1932&gt;0,VLOOKUP($O1932,$W$12:$AC$150,7),0)</f>
        <v>0</v>
      </c>
      <c r="R1932" s="14">
        <f t="shared" si="593"/>
        <v>0</v>
      </c>
      <c r="S1932" s="4" t="str">
        <f t="shared" si="594"/>
        <v>J=</v>
      </c>
      <c r="T1932" s="33">
        <f t="shared" si="595"/>
        <v>45747</v>
      </c>
      <c r="U1932" s="10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</row>
    <row r="1933" spans="1:148" x14ac:dyDescent="0.15">
      <c r="A1933" s="41">
        <f t="shared" ref="A1933:A1996" si="597">(A1932+1)</f>
        <v>45682</v>
      </c>
      <c r="B1933" s="15">
        <f t="shared" ca="1" si="581"/>
        <v>521.04262849999998</v>
      </c>
      <c r="C1933" s="14">
        <f t="shared" si="582"/>
        <v>500</v>
      </c>
      <c r="D1933" s="13">
        <f ca="1">IF(A1933&lt;$B$1,VLOOKUP(A1933,[1]DI!$A$4:$B$15000,2,FALSE),0)</f>
        <v>0</v>
      </c>
      <c r="E1933" s="14">
        <f t="shared" ca="1" si="583"/>
        <v>1</v>
      </c>
      <c r="F1933" s="14">
        <f ca="1">(TRUNC(PRODUCT($E$12:$E1932),16))</f>
        <v>1.5369913488753399</v>
      </c>
      <c r="G1933" s="14">
        <f t="shared" ca="1" si="584"/>
        <v>1.4848045898995299</v>
      </c>
      <c r="H1933" s="14">
        <f t="shared" ca="1" si="585"/>
        <v>1.03514722</v>
      </c>
      <c r="I1933" s="13">
        <f t="shared" ref="I1933:I1996" si="598">I1932</f>
        <v>2.1000000000000001E-2</v>
      </c>
      <c r="J1933" s="33">
        <f t="shared" si="586"/>
        <v>45565</v>
      </c>
      <c r="K1933" s="2">
        <f t="shared" si="587"/>
        <v>80</v>
      </c>
      <c r="L1933" s="17">
        <f t="shared" si="588"/>
        <v>81</v>
      </c>
      <c r="M1933" s="12">
        <f t="shared" si="589"/>
        <v>1.006702464</v>
      </c>
      <c r="N1933" s="12">
        <f t="shared" ca="1" si="590"/>
        <v>1.0420852570000001</v>
      </c>
      <c r="O1933" s="17">
        <f t="shared" si="591"/>
        <v>0</v>
      </c>
      <c r="P1933" s="14">
        <f t="shared" ca="1" si="592"/>
        <v>21.042628499999999</v>
      </c>
      <c r="Q1933" s="21">
        <f t="shared" si="596"/>
        <v>0</v>
      </c>
      <c r="R1933" s="14">
        <f t="shared" si="593"/>
        <v>0</v>
      </c>
      <c r="S1933" s="4" t="str">
        <f t="shared" si="594"/>
        <v>J=</v>
      </c>
      <c r="T1933" s="33">
        <f t="shared" si="595"/>
        <v>45747</v>
      </c>
      <c r="U1933" s="10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</row>
    <row r="1934" spans="1:148" x14ac:dyDescent="0.15">
      <c r="A1934" s="41">
        <f t="shared" si="597"/>
        <v>45683</v>
      </c>
      <c r="B1934" s="15">
        <f t="shared" ca="1" si="581"/>
        <v>521.04262849999998</v>
      </c>
      <c r="C1934" s="14">
        <f t="shared" si="582"/>
        <v>500</v>
      </c>
      <c r="D1934" s="13">
        <f ca="1">IF(A1934&lt;$B$1,VLOOKUP(A1934,[1]DI!$A$4:$B$15000,2,FALSE),0)</f>
        <v>0</v>
      </c>
      <c r="E1934" s="14">
        <f t="shared" ca="1" si="583"/>
        <v>1</v>
      </c>
      <c r="F1934" s="14">
        <f ca="1">(TRUNC(PRODUCT($E$12:$E1933),16))</f>
        <v>1.5369913488753399</v>
      </c>
      <c r="G1934" s="14">
        <f t="shared" ca="1" si="584"/>
        <v>1.4848045898995299</v>
      </c>
      <c r="H1934" s="14">
        <f t="shared" ca="1" si="585"/>
        <v>1.03514722</v>
      </c>
      <c r="I1934" s="13">
        <f t="shared" si="598"/>
        <v>2.1000000000000001E-2</v>
      </c>
      <c r="J1934" s="33">
        <f t="shared" si="586"/>
        <v>45565</v>
      </c>
      <c r="K1934" s="2">
        <f t="shared" si="587"/>
        <v>80</v>
      </c>
      <c r="L1934" s="17">
        <f t="shared" si="588"/>
        <v>81</v>
      </c>
      <c r="M1934" s="12">
        <f t="shared" si="589"/>
        <v>1.006702464</v>
      </c>
      <c r="N1934" s="12">
        <f t="shared" ca="1" si="590"/>
        <v>1.0420852570000001</v>
      </c>
      <c r="O1934" s="17">
        <f t="shared" si="591"/>
        <v>0</v>
      </c>
      <c r="P1934" s="14">
        <f t="shared" ca="1" si="592"/>
        <v>21.042628499999999</v>
      </c>
      <c r="Q1934" s="21">
        <f t="shared" si="596"/>
        <v>0</v>
      </c>
      <c r="R1934" s="14">
        <f t="shared" si="593"/>
        <v>0</v>
      </c>
      <c r="S1934" s="4" t="str">
        <f t="shared" si="594"/>
        <v>J=</v>
      </c>
      <c r="T1934" s="33">
        <f t="shared" si="595"/>
        <v>45747</v>
      </c>
      <c r="U1934" s="10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</row>
    <row r="1935" spans="1:148" x14ac:dyDescent="0.15">
      <c r="A1935" s="41">
        <f t="shared" si="597"/>
        <v>45684</v>
      </c>
      <c r="B1935" s="15">
        <f t="shared" ca="1" si="581"/>
        <v>521.04262849999998</v>
      </c>
      <c r="C1935" s="14">
        <f t="shared" si="582"/>
        <v>500</v>
      </c>
      <c r="D1935" s="13">
        <f ca="1">IF(A1935&lt;$B$1,VLOOKUP(A1935,[1]DI!$A$4:$B$15000,2,FALSE),0)</f>
        <v>0.1215</v>
      </c>
      <c r="E1935" s="14">
        <f t="shared" ca="1" si="583"/>
        <v>1.00045513</v>
      </c>
      <c r="F1935" s="14">
        <f ca="1">(TRUNC(PRODUCT($E$12:$E1934),16))</f>
        <v>1.5369913488753399</v>
      </c>
      <c r="G1935" s="14">
        <f t="shared" ca="1" si="584"/>
        <v>1.4848045898995299</v>
      </c>
      <c r="H1935" s="14">
        <f t="shared" ca="1" si="585"/>
        <v>1.03514722</v>
      </c>
      <c r="I1935" s="13">
        <f t="shared" si="598"/>
        <v>2.1000000000000001E-2</v>
      </c>
      <c r="J1935" s="33">
        <f t="shared" si="586"/>
        <v>45565</v>
      </c>
      <c r="K1935" s="2">
        <f t="shared" si="587"/>
        <v>81</v>
      </c>
      <c r="L1935" s="17">
        <f t="shared" si="588"/>
        <v>81</v>
      </c>
      <c r="M1935" s="12">
        <f t="shared" si="589"/>
        <v>1.006702464</v>
      </c>
      <c r="N1935" s="12">
        <f t="shared" ca="1" si="590"/>
        <v>1.0420852570000001</v>
      </c>
      <c r="O1935" s="17">
        <f t="shared" si="591"/>
        <v>0</v>
      </c>
      <c r="P1935" s="14">
        <f t="shared" ca="1" si="592"/>
        <v>21.042628499999999</v>
      </c>
      <c r="Q1935" s="21">
        <f t="shared" si="596"/>
        <v>0</v>
      </c>
      <c r="R1935" s="14">
        <f t="shared" si="593"/>
        <v>0</v>
      </c>
      <c r="S1935" s="4" t="str">
        <f t="shared" si="594"/>
        <v>J=</v>
      </c>
      <c r="T1935" s="33">
        <f t="shared" si="595"/>
        <v>45747</v>
      </c>
      <c r="U1935" s="10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</row>
    <row r="1936" spans="1:148" x14ac:dyDescent="0.15">
      <c r="A1936" s="41">
        <f t="shared" si="597"/>
        <v>45685</v>
      </c>
      <c r="B1936" s="15">
        <f t="shared" ca="1" si="581"/>
        <v>521.32276400000001</v>
      </c>
      <c r="C1936" s="14">
        <f t="shared" si="582"/>
        <v>500</v>
      </c>
      <c r="D1936" s="13">
        <f ca="1">IF(A1936&lt;$B$1,VLOOKUP(A1936,[1]DI!$A$4:$B$15000,2,FALSE),0)</f>
        <v>0.1215</v>
      </c>
      <c r="E1936" s="14">
        <f t="shared" ca="1" si="583"/>
        <v>1.00045513</v>
      </c>
      <c r="F1936" s="14">
        <f ca="1">(TRUNC(PRODUCT($E$12:$E1935),16))</f>
        <v>1.53769087974795</v>
      </c>
      <c r="G1936" s="14">
        <f t="shared" ca="1" si="584"/>
        <v>1.4848045898995299</v>
      </c>
      <c r="H1936" s="14">
        <f t="shared" ca="1" si="585"/>
        <v>1.03561835</v>
      </c>
      <c r="I1936" s="13">
        <f t="shared" si="598"/>
        <v>2.1000000000000001E-2</v>
      </c>
      <c r="J1936" s="33">
        <f t="shared" si="586"/>
        <v>45565</v>
      </c>
      <c r="K1936" s="2">
        <f t="shared" si="587"/>
        <v>82</v>
      </c>
      <c r="L1936" s="17">
        <f t="shared" si="588"/>
        <v>82</v>
      </c>
      <c r="M1936" s="12">
        <f t="shared" si="589"/>
        <v>1.0067854899999999</v>
      </c>
      <c r="N1936" s="12">
        <f t="shared" ca="1" si="590"/>
        <v>1.042645528</v>
      </c>
      <c r="O1936" s="17">
        <f t="shared" si="591"/>
        <v>0</v>
      </c>
      <c r="P1936" s="14">
        <f t="shared" ca="1" si="592"/>
        <v>21.322763999999999</v>
      </c>
      <c r="Q1936" s="21">
        <f t="shared" si="596"/>
        <v>0</v>
      </c>
      <c r="R1936" s="14">
        <f t="shared" si="593"/>
        <v>0</v>
      </c>
      <c r="S1936" s="4" t="str">
        <f t="shared" si="594"/>
        <v>J=</v>
      </c>
      <c r="T1936" s="33">
        <f t="shared" si="595"/>
        <v>45747</v>
      </c>
      <c r="U1936" s="10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</row>
    <row r="1937" spans="1:148" x14ac:dyDescent="0.15">
      <c r="A1937" s="41">
        <f t="shared" si="597"/>
        <v>45686</v>
      </c>
      <c r="B1937" s="15">
        <f t="shared" ca="1" si="581"/>
        <v>521.6030485</v>
      </c>
      <c r="C1937" s="14">
        <f t="shared" si="582"/>
        <v>500</v>
      </c>
      <c r="D1937" s="13">
        <f ca="1">IF(A1937&lt;$B$1,VLOOKUP(A1937,[1]DI!$A$4:$B$15000,2,FALSE),0)</f>
        <v>0.1215</v>
      </c>
      <c r="E1937" s="14">
        <f t="shared" ca="1" si="583"/>
        <v>1.00045513</v>
      </c>
      <c r="F1937" s="14">
        <f ca="1">(TRUNC(PRODUCT($E$12:$E1936),16))</f>
        <v>1.5383907289980501</v>
      </c>
      <c r="G1937" s="14">
        <f t="shared" ca="1" si="584"/>
        <v>1.4848045898995299</v>
      </c>
      <c r="H1937" s="14">
        <f t="shared" ca="1" si="585"/>
        <v>1.0360896900000001</v>
      </c>
      <c r="I1937" s="13">
        <f t="shared" si="598"/>
        <v>2.1000000000000001E-2</v>
      </c>
      <c r="J1937" s="33">
        <f t="shared" si="586"/>
        <v>45565</v>
      </c>
      <c r="K1937" s="2">
        <f t="shared" si="587"/>
        <v>83</v>
      </c>
      <c r="L1937" s="17">
        <f t="shared" si="588"/>
        <v>83</v>
      </c>
      <c r="M1937" s="12">
        <f t="shared" si="589"/>
        <v>1.0068685239999999</v>
      </c>
      <c r="N1937" s="12">
        <f t="shared" ca="1" si="590"/>
        <v>1.0432060970000001</v>
      </c>
      <c r="O1937" s="17">
        <f t="shared" si="591"/>
        <v>0</v>
      </c>
      <c r="P1937" s="14">
        <f t="shared" ca="1" si="592"/>
        <v>21.6030485</v>
      </c>
      <c r="Q1937" s="21">
        <f t="shared" si="596"/>
        <v>0</v>
      </c>
      <c r="R1937" s="14">
        <f t="shared" si="593"/>
        <v>0</v>
      </c>
      <c r="S1937" s="4" t="str">
        <f t="shared" si="594"/>
        <v>J=</v>
      </c>
      <c r="T1937" s="33">
        <f t="shared" si="595"/>
        <v>45747</v>
      </c>
      <c r="U1937" s="10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</row>
    <row r="1938" spans="1:148" x14ac:dyDescent="0.15">
      <c r="A1938" s="41">
        <f t="shared" si="597"/>
        <v>45687</v>
      </c>
      <c r="B1938" s="15">
        <f t="shared" ca="1" si="581"/>
        <v>521.88348599999995</v>
      </c>
      <c r="C1938" s="14">
        <f t="shared" si="582"/>
        <v>500</v>
      </c>
      <c r="D1938" s="13">
        <f ca="1">IF(A1938&lt;$B$1,VLOOKUP(A1938,[1]DI!$A$4:$B$15000,2,FALSE),0)</f>
        <v>0.13150000000000001</v>
      </c>
      <c r="E1938" s="14">
        <f t="shared" ca="1" si="583"/>
        <v>1.0004903700000001</v>
      </c>
      <c r="F1938" s="14">
        <f ca="1">(TRUNC(PRODUCT($E$12:$E1937),16))</f>
        <v>1.5390908967705399</v>
      </c>
      <c r="G1938" s="14">
        <f t="shared" ca="1" si="584"/>
        <v>1.4848045898995299</v>
      </c>
      <c r="H1938" s="14">
        <f t="shared" ca="1" si="585"/>
        <v>1.0365612500000001</v>
      </c>
      <c r="I1938" s="13">
        <f t="shared" si="598"/>
        <v>2.1000000000000001E-2</v>
      </c>
      <c r="J1938" s="33">
        <f t="shared" si="586"/>
        <v>45565</v>
      </c>
      <c r="K1938" s="2">
        <f t="shared" si="587"/>
        <v>84</v>
      </c>
      <c r="L1938" s="17">
        <f t="shared" si="588"/>
        <v>84</v>
      </c>
      <c r="M1938" s="12">
        <f t="shared" si="589"/>
        <v>1.006951564</v>
      </c>
      <c r="N1938" s="12">
        <f t="shared" ca="1" si="590"/>
        <v>1.043766972</v>
      </c>
      <c r="O1938" s="17">
        <f t="shared" si="591"/>
        <v>0</v>
      </c>
      <c r="P1938" s="14">
        <f t="shared" ca="1" si="592"/>
        <v>21.883486000000001</v>
      </c>
      <c r="Q1938" s="21">
        <f t="shared" si="596"/>
        <v>0</v>
      </c>
      <c r="R1938" s="14">
        <f t="shared" si="593"/>
        <v>0</v>
      </c>
      <c r="S1938" s="4" t="str">
        <f t="shared" si="594"/>
        <v>J=</v>
      </c>
      <c r="T1938" s="33">
        <f t="shared" si="595"/>
        <v>45747</v>
      </c>
      <c r="U1938" s="10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</row>
    <row r="1939" spans="1:148" x14ac:dyDescent="0.15">
      <c r="A1939" s="41">
        <f t="shared" si="597"/>
        <v>45688</v>
      </c>
      <c r="B1939" s="15">
        <f t="shared" ca="1" si="581"/>
        <v>522.18246550000003</v>
      </c>
      <c r="C1939" s="14">
        <f t="shared" si="582"/>
        <v>500</v>
      </c>
      <c r="D1939" s="13">
        <f ca="1">IF(A1939&lt;$B$1,VLOOKUP(A1939,[1]DI!$A$4:$B$15000,2,FALSE),0)</f>
        <v>0.13150000000000001</v>
      </c>
      <c r="E1939" s="14">
        <f t="shared" ca="1" si="583"/>
        <v>1.0004903700000001</v>
      </c>
      <c r="F1939" s="14">
        <f ca="1">(TRUNC(PRODUCT($E$12:$E1938),16))</f>
        <v>1.53984562077359</v>
      </c>
      <c r="G1939" s="14">
        <f t="shared" ca="1" si="584"/>
        <v>1.4848045898995299</v>
      </c>
      <c r="H1939" s="14">
        <f t="shared" ca="1" si="585"/>
        <v>1.03706955</v>
      </c>
      <c r="I1939" s="13">
        <f t="shared" si="598"/>
        <v>2.1000000000000001E-2</v>
      </c>
      <c r="J1939" s="33">
        <f t="shared" si="586"/>
        <v>45565</v>
      </c>
      <c r="K1939" s="2">
        <f t="shared" si="587"/>
        <v>85</v>
      </c>
      <c r="L1939" s="17">
        <f t="shared" si="588"/>
        <v>85</v>
      </c>
      <c r="M1939" s="12">
        <f t="shared" si="589"/>
        <v>1.0070346109999999</v>
      </c>
      <c r="N1939" s="12">
        <f t="shared" ca="1" si="590"/>
        <v>1.0443649310000001</v>
      </c>
      <c r="O1939" s="17">
        <f t="shared" si="591"/>
        <v>0</v>
      </c>
      <c r="P1939" s="14">
        <f t="shared" ca="1" si="592"/>
        <v>22.182465499999999</v>
      </c>
      <c r="Q1939" s="21">
        <f t="shared" si="596"/>
        <v>0</v>
      </c>
      <c r="R1939" s="14">
        <f t="shared" si="593"/>
        <v>0</v>
      </c>
      <c r="S1939" s="4" t="str">
        <f t="shared" si="594"/>
        <v>J=</v>
      </c>
      <c r="T1939" s="33">
        <f t="shared" si="595"/>
        <v>45747</v>
      </c>
      <c r="U1939" s="10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</row>
    <row r="1940" spans="1:148" x14ac:dyDescent="0.15">
      <c r="A1940" s="41">
        <f t="shared" si="597"/>
        <v>45689</v>
      </c>
      <c r="B1940" s="15">
        <f t="shared" ca="1" si="581"/>
        <v>522.48161149999999</v>
      </c>
      <c r="C1940" s="14">
        <f t="shared" si="582"/>
        <v>500</v>
      </c>
      <c r="D1940" s="13">
        <f ca="1">IF(A1940&lt;$B$1,VLOOKUP(A1940,[1]DI!$A$4:$B$15000,2,FALSE),0)</f>
        <v>0</v>
      </c>
      <c r="E1940" s="14">
        <f t="shared" ca="1" si="583"/>
        <v>1</v>
      </c>
      <c r="F1940" s="14">
        <f ca="1">(TRUNC(PRODUCT($E$12:$E1939),16))</f>
        <v>1.54060071487065</v>
      </c>
      <c r="G1940" s="14">
        <f t="shared" ca="1" si="584"/>
        <v>1.4848045898995299</v>
      </c>
      <c r="H1940" s="14">
        <f t="shared" ca="1" si="585"/>
        <v>1.03757809</v>
      </c>
      <c r="I1940" s="13">
        <f t="shared" si="598"/>
        <v>2.1000000000000001E-2</v>
      </c>
      <c r="J1940" s="33">
        <f t="shared" si="586"/>
        <v>45565</v>
      </c>
      <c r="K1940" s="2">
        <f t="shared" si="587"/>
        <v>85</v>
      </c>
      <c r="L1940" s="17">
        <f t="shared" si="588"/>
        <v>86</v>
      </c>
      <c r="M1940" s="12">
        <f t="shared" si="589"/>
        <v>1.007117665</v>
      </c>
      <c r="N1940" s="12">
        <f t="shared" ca="1" si="590"/>
        <v>1.0449632230000001</v>
      </c>
      <c r="O1940" s="17">
        <f t="shared" si="591"/>
        <v>0</v>
      </c>
      <c r="P1940" s="14">
        <f t="shared" ca="1" si="592"/>
        <v>22.4816115</v>
      </c>
      <c r="Q1940" s="21">
        <f t="shared" si="596"/>
        <v>0</v>
      </c>
      <c r="R1940" s="14">
        <f t="shared" si="593"/>
        <v>0</v>
      </c>
      <c r="S1940" s="4" t="str">
        <f t="shared" si="594"/>
        <v>J=</v>
      </c>
      <c r="T1940" s="33">
        <f t="shared" si="595"/>
        <v>45747</v>
      </c>
      <c r="U1940" s="10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</row>
    <row r="1941" spans="1:148" x14ac:dyDescent="0.15">
      <c r="A1941" s="41">
        <f t="shared" si="597"/>
        <v>45690</v>
      </c>
      <c r="B1941" s="15">
        <f t="shared" ca="1" si="581"/>
        <v>522.48161149999999</v>
      </c>
      <c r="C1941" s="14">
        <f t="shared" si="582"/>
        <v>500</v>
      </c>
      <c r="D1941" s="13">
        <f ca="1">IF(A1941&lt;$B$1,VLOOKUP(A1941,[1]DI!$A$4:$B$15000,2,FALSE),0)</f>
        <v>0</v>
      </c>
      <c r="E1941" s="14">
        <f t="shared" ca="1" si="583"/>
        <v>1</v>
      </c>
      <c r="F1941" s="14">
        <f ca="1">(TRUNC(PRODUCT($E$12:$E1940),16))</f>
        <v>1.54060071487065</v>
      </c>
      <c r="G1941" s="14">
        <f t="shared" ca="1" si="584"/>
        <v>1.4848045898995299</v>
      </c>
      <c r="H1941" s="14">
        <f t="shared" ca="1" si="585"/>
        <v>1.03757809</v>
      </c>
      <c r="I1941" s="13">
        <f t="shared" si="598"/>
        <v>2.1000000000000001E-2</v>
      </c>
      <c r="J1941" s="33">
        <f t="shared" si="586"/>
        <v>45565</v>
      </c>
      <c r="K1941" s="2">
        <f t="shared" si="587"/>
        <v>85</v>
      </c>
      <c r="L1941" s="17">
        <f t="shared" si="588"/>
        <v>86</v>
      </c>
      <c r="M1941" s="12">
        <f t="shared" si="589"/>
        <v>1.007117665</v>
      </c>
      <c r="N1941" s="12">
        <f t="shared" ca="1" si="590"/>
        <v>1.0449632230000001</v>
      </c>
      <c r="O1941" s="17">
        <f t="shared" si="591"/>
        <v>0</v>
      </c>
      <c r="P1941" s="14">
        <f t="shared" ca="1" si="592"/>
        <v>22.4816115</v>
      </c>
      <c r="Q1941" s="21">
        <f t="shared" si="596"/>
        <v>0</v>
      </c>
      <c r="R1941" s="14">
        <f t="shared" si="593"/>
        <v>0</v>
      </c>
      <c r="S1941" s="4" t="str">
        <f t="shared" si="594"/>
        <v>J=</v>
      </c>
      <c r="T1941" s="33">
        <f t="shared" si="595"/>
        <v>45747</v>
      </c>
      <c r="U1941" s="10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</row>
    <row r="1942" spans="1:148" x14ac:dyDescent="0.15">
      <c r="A1942" s="41">
        <f t="shared" si="597"/>
        <v>45691</v>
      </c>
      <c r="B1942" s="15">
        <f t="shared" ca="1" si="581"/>
        <v>522.48161149999999</v>
      </c>
      <c r="C1942" s="14">
        <f t="shared" si="582"/>
        <v>500</v>
      </c>
      <c r="D1942" s="13">
        <f ca="1">IF(A1942&lt;$B$1,VLOOKUP(A1942,[1]DI!$A$4:$B$15000,2,FALSE),0)</f>
        <v>0.13150000000000001</v>
      </c>
      <c r="E1942" s="14">
        <f t="shared" ca="1" si="583"/>
        <v>1.0004903700000001</v>
      </c>
      <c r="F1942" s="14">
        <f ca="1">(TRUNC(PRODUCT($E$12:$E1941),16))</f>
        <v>1.54060071487065</v>
      </c>
      <c r="G1942" s="14">
        <f t="shared" ca="1" si="584"/>
        <v>1.4848045898995299</v>
      </c>
      <c r="H1942" s="14">
        <f t="shared" ca="1" si="585"/>
        <v>1.03757809</v>
      </c>
      <c r="I1942" s="13">
        <f t="shared" si="598"/>
        <v>2.1000000000000001E-2</v>
      </c>
      <c r="J1942" s="33">
        <f t="shared" si="586"/>
        <v>45565</v>
      </c>
      <c r="K1942" s="2">
        <f t="shared" si="587"/>
        <v>86</v>
      </c>
      <c r="L1942" s="17">
        <f t="shared" si="588"/>
        <v>86</v>
      </c>
      <c r="M1942" s="12">
        <f t="shared" si="589"/>
        <v>1.007117665</v>
      </c>
      <c r="N1942" s="12">
        <f t="shared" ca="1" si="590"/>
        <v>1.0449632230000001</v>
      </c>
      <c r="O1942" s="17">
        <f t="shared" si="591"/>
        <v>0</v>
      </c>
      <c r="P1942" s="14">
        <f t="shared" ca="1" si="592"/>
        <v>22.4816115</v>
      </c>
      <c r="Q1942" s="21">
        <f t="shared" si="596"/>
        <v>0</v>
      </c>
      <c r="R1942" s="14">
        <f t="shared" si="593"/>
        <v>0</v>
      </c>
      <c r="S1942" s="4" t="str">
        <f t="shared" si="594"/>
        <v>J=</v>
      </c>
      <c r="T1942" s="33">
        <f t="shared" si="595"/>
        <v>45747</v>
      </c>
      <c r="U1942" s="10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</row>
    <row r="1943" spans="1:148" x14ac:dyDescent="0.15">
      <c r="A1943" s="41">
        <f t="shared" si="597"/>
        <v>45692</v>
      </c>
      <c r="B1943" s="15">
        <f t="shared" ca="1" si="581"/>
        <v>522.78093450000006</v>
      </c>
      <c r="C1943" s="14">
        <f t="shared" si="582"/>
        <v>500</v>
      </c>
      <c r="D1943" s="13">
        <f ca="1">IF(A1943&lt;$B$1,VLOOKUP(A1943,[1]DI!$A$4:$B$15000,2,FALSE),0)</f>
        <v>0.13150000000000001</v>
      </c>
      <c r="E1943" s="14">
        <f t="shared" ca="1" si="583"/>
        <v>1.0004903700000001</v>
      </c>
      <c r="F1943" s="14">
        <f ca="1">(TRUNC(PRODUCT($E$12:$E1942),16))</f>
        <v>1.5413561792432</v>
      </c>
      <c r="G1943" s="14">
        <f t="shared" ca="1" si="584"/>
        <v>1.4848045898995299</v>
      </c>
      <c r="H1943" s="14">
        <f t="shared" ca="1" si="585"/>
        <v>1.03808689</v>
      </c>
      <c r="I1943" s="13">
        <f t="shared" si="598"/>
        <v>2.1000000000000001E-2</v>
      </c>
      <c r="J1943" s="33">
        <f t="shared" si="586"/>
        <v>45565</v>
      </c>
      <c r="K1943" s="2">
        <f t="shared" si="587"/>
        <v>87</v>
      </c>
      <c r="L1943" s="17">
        <f t="shared" si="588"/>
        <v>87</v>
      </c>
      <c r="M1943" s="12">
        <f t="shared" si="589"/>
        <v>1.007200726</v>
      </c>
      <c r="N1943" s="12">
        <f t="shared" ca="1" si="590"/>
        <v>1.0455618689999999</v>
      </c>
      <c r="O1943" s="17">
        <f t="shared" si="591"/>
        <v>0</v>
      </c>
      <c r="P1943" s="14">
        <f t="shared" ca="1" si="592"/>
        <v>22.780934500000001</v>
      </c>
      <c r="Q1943" s="21">
        <f t="shared" si="596"/>
        <v>0</v>
      </c>
      <c r="R1943" s="14">
        <f t="shared" si="593"/>
        <v>0</v>
      </c>
      <c r="S1943" s="4" t="str">
        <f t="shared" si="594"/>
        <v>J=</v>
      </c>
      <c r="T1943" s="33">
        <f t="shared" si="595"/>
        <v>45747</v>
      </c>
      <c r="U1943" s="10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</row>
    <row r="1944" spans="1:148" x14ac:dyDescent="0.15">
      <c r="A1944" s="41">
        <f t="shared" si="597"/>
        <v>45693</v>
      </c>
      <c r="B1944" s="15">
        <f t="shared" ca="1" si="581"/>
        <v>523.08042899999998</v>
      </c>
      <c r="C1944" s="14">
        <f t="shared" si="582"/>
        <v>500</v>
      </c>
      <c r="D1944" s="13">
        <f ca="1">IF(A1944&lt;$B$1,VLOOKUP(A1944,[1]DI!$A$4:$B$15000,2,FALSE),0)</f>
        <v>0.13150000000000001</v>
      </c>
      <c r="E1944" s="14">
        <f t="shared" ca="1" si="583"/>
        <v>1.0004903700000001</v>
      </c>
      <c r="F1944" s="14">
        <f ca="1">(TRUNC(PRODUCT($E$12:$E1943),16))</f>
        <v>1.54211201407281</v>
      </c>
      <c r="G1944" s="14">
        <f t="shared" ca="1" si="584"/>
        <v>1.4848045898995299</v>
      </c>
      <c r="H1944" s="14">
        <f t="shared" ca="1" si="585"/>
        <v>1.03859594</v>
      </c>
      <c r="I1944" s="13">
        <f t="shared" si="598"/>
        <v>2.1000000000000001E-2</v>
      </c>
      <c r="J1944" s="33">
        <f t="shared" si="586"/>
        <v>45565</v>
      </c>
      <c r="K1944" s="2">
        <f t="shared" si="587"/>
        <v>88</v>
      </c>
      <c r="L1944" s="17">
        <f t="shared" si="588"/>
        <v>88</v>
      </c>
      <c r="M1944" s="12">
        <f t="shared" si="589"/>
        <v>1.007283793</v>
      </c>
      <c r="N1944" s="12">
        <f t="shared" ca="1" si="590"/>
        <v>1.0461608579999999</v>
      </c>
      <c r="O1944" s="17">
        <f t="shared" si="591"/>
        <v>0</v>
      </c>
      <c r="P1944" s="14">
        <f t="shared" ca="1" si="592"/>
        <v>23.080428999999999</v>
      </c>
      <c r="Q1944" s="21">
        <f t="shared" si="596"/>
        <v>0</v>
      </c>
      <c r="R1944" s="14">
        <f t="shared" si="593"/>
        <v>0</v>
      </c>
      <c r="S1944" s="4" t="str">
        <f t="shared" si="594"/>
        <v>J=</v>
      </c>
      <c r="T1944" s="33">
        <f t="shared" si="595"/>
        <v>45747</v>
      </c>
      <c r="U1944" s="10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</row>
    <row r="1945" spans="1:148" x14ac:dyDescent="0.15">
      <c r="A1945" s="41">
        <f t="shared" si="597"/>
        <v>45694</v>
      </c>
      <c r="B1945" s="15">
        <f t="shared" ca="1" si="581"/>
        <v>523.38009050000005</v>
      </c>
      <c r="C1945" s="14">
        <f t="shared" si="582"/>
        <v>500</v>
      </c>
      <c r="D1945" s="13">
        <f ca="1">IF(A1945&lt;$B$1,VLOOKUP(A1945,[1]DI!$A$4:$B$15000,2,FALSE),0)</f>
        <v>0.13150000000000001</v>
      </c>
      <c r="E1945" s="14">
        <f t="shared" ca="1" si="583"/>
        <v>1.0004903700000001</v>
      </c>
      <c r="F1945" s="14">
        <f ca="1">(TRUNC(PRODUCT($E$12:$E1944),16))</f>
        <v>1.5428682195411501</v>
      </c>
      <c r="G1945" s="14">
        <f t="shared" ca="1" si="584"/>
        <v>1.4848045898995299</v>
      </c>
      <c r="H1945" s="14">
        <f t="shared" ca="1" si="585"/>
        <v>1.0391052300000001</v>
      </c>
      <c r="I1945" s="13">
        <f t="shared" si="598"/>
        <v>2.1000000000000001E-2</v>
      </c>
      <c r="J1945" s="33">
        <f t="shared" si="586"/>
        <v>45565</v>
      </c>
      <c r="K1945" s="2">
        <f t="shared" si="587"/>
        <v>89</v>
      </c>
      <c r="L1945" s="17">
        <f t="shared" si="588"/>
        <v>89</v>
      </c>
      <c r="M1945" s="12">
        <f t="shared" si="589"/>
        <v>1.0073668680000001</v>
      </c>
      <c r="N1945" s="12">
        <f t="shared" ca="1" si="590"/>
        <v>1.046760181</v>
      </c>
      <c r="O1945" s="17">
        <f t="shared" si="591"/>
        <v>0</v>
      </c>
      <c r="P1945" s="14">
        <f t="shared" ca="1" si="592"/>
        <v>23.380090500000001</v>
      </c>
      <c r="Q1945" s="21">
        <f t="shared" si="596"/>
        <v>0</v>
      </c>
      <c r="R1945" s="14">
        <f t="shared" si="593"/>
        <v>0</v>
      </c>
      <c r="S1945" s="4" t="str">
        <f t="shared" si="594"/>
        <v>J=</v>
      </c>
      <c r="T1945" s="33">
        <f t="shared" si="595"/>
        <v>45747</v>
      </c>
      <c r="U1945" s="10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</row>
    <row r="1946" spans="1:148" x14ac:dyDescent="0.15">
      <c r="A1946" s="41">
        <f t="shared" si="597"/>
        <v>45695</v>
      </c>
      <c r="B1946" s="15">
        <f t="shared" ca="1" si="581"/>
        <v>523.67992849999996</v>
      </c>
      <c r="C1946" s="14">
        <f t="shared" si="582"/>
        <v>500</v>
      </c>
      <c r="D1946" s="13">
        <f ca="1">IF(A1946&lt;$B$1,VLOOKUP(A1946,[1]DI!$A$4:$B$15000,2,FALSE),0)</f>
        <v>0.13150000000000001</v>
      </c>
      <c r="E1946" s="14">
        <f t="shared" ca="1" si="583"/>
        <v>1.0004903700000001</v>
      </c>
      <c r="F1946" s="14">
        <f ca="1">(TRUNC(PRODUCT($E$12:$E1945),16))</f>
        <v>1.54362479582997</v>
      </c>
      <c r="G1946" s="14">
        <f t="shared" ca="1" si="584"/>
        <v>1.4848045898995299</v>
      </c>
      <c r="H1946" s="14">
        <f t="shared" ca="1" si="585"/>
        <v>1.03961478</v>
      </c>
      <c r="I1946" s="13">
        <f t="shared" si="598"/>
        <v>2.1000000000000001E-2</v>
      </c>
      <c r="J1946" s="33">
        <f t="shared" si="586"/>
        <v>45565</v>
      </c>
      <c r="K1946" s="2">
        <f t="shared" si="587"/>
        <v>90</v>
      </c>
      <c r="L1946" s="17">
        <f t="shared" si="588"/>
        <v>90</v>
      </c>
      <c r="M1946" s="12">
        <f t="shared" si="589"/>
        <v>1.007449949</v>
      </c>
      <c r="N1946" s="12">
        <f t="shared" ca="1" si="590"/>
        <v>1.047359857</v>
      </c>
      <c r="O1946" s="17">
        <f t="shared" si="591"/>
        <v>0</v>
      </c>
      <c r="P1946" s="14">
        <f t="shared" ca="1" si="592"/>
        <v>23.679928499999999</v>
      </c>
      <c r="Q1946" s="21">
        <f t="shared" si="596"/>
        <v>0</v>
      </c>
      <c r="R1946" s="14">
        <f t="shared" si="593"/>
        <v>0</v>
      </c>
      <c r="S1946" s="4" t="str">
        <f t="shared" si="594"/>
        <v>J=</v>
      </c>
      <c r="T1946" s="33">
        <f t="shared" si="595"/>
        <v>45747</v>
      </c>
      <c r="U1946" s="10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</row>
    <row r="1947" spans="1:148" x14ac:dyDescent="0.15">
      <c r="A1947" s="41">
        <f t="shared" si="597"/>
        <v>45696</v>
      </c>
      <c r="B1947" s="15">
        <f t="shared" ca="1" si="581"/>
        <v>523.9799385</v>
      </c>
      <c r="C1947" s="14">
        <f t="shared" si="582"/>
        <v>500</v>
      </c>
      <c r="D1947" s="13">
        <f ca="1">IF(A1947&lt;$B$1,VLOOKUP(A1947,[1]DI!$A$4:$B$15000,2,FALSE),0)</f>
        <v>0</v>
      </c>
      <c r="E1947" s="14">
        <f t="shared" ca="1" si="583"/>
        <v>1</v>
      </c>
      <c r="F1947" s="14">
        <f ca="1">(TRUNC(PRODUCT($E$12:$E1946),16))</f>
        <v>1.5443817431211</v>
      </c>
      <c r="G1947" s="14">
        <f t="shared" ca="1" si="584"/>
        <v>1.4848045898995299</v>
      </c>
      <c r="H1947" s="14">
        <f t="shared" ca="1" si="585"/>
        <v>1.0401245800000001</v>
      </c>
      <c r="I1947" s="13">
        <f t="shared" si="598"/>
        <v>2.1000000000000001E-2</v>
      </c>
      <c r="J1947" s="33">
        <f t="shared" si="586"/>
        <v>45565</v>
      </c>
      <c r="K1947" s="2">
        <f t="shared" si="587"/>
        <v>90</v>
      </c>
      <c r="L1947" s="17">
        <f t="shared" si="588"/>
        <v>91</v>
      </c>
      <c r="M1947" s="12">
        <f t="shared" si="589"/>
        <v>1.007533037</v>
      </c>
      <c r="N1947" s="12">
        <f t="shared" ca="1" si="590"/>
        <v>1.047959877</v>
      </c>
      <c r="O1947" s="17">
        <f t="shared" si="591"/>
        <v>0</v>
      </c>
      <c r="P1947" s="14">
        <f t="shared" ca="1" si="592"/>
        <v>23.979938499999999</v>
      </c>
      <c r="Q1947" s="21">
        <f t="shared" si="596"/>
        <v>0</v>
      </c>
      <c r="R1947" s="14">
        <f t="shared" si="593"/>
        <v>0</v>
      </c>
      <c r="S1947" s="4" t="str">
        <f t="shared" si="594"/>
        <v>J=</v>
      </c>
      <c r="T1947" s="33">
        <f t="shared" si="595"/>
        <v>45747</v>
      </c>
      <c r="U1947" s="10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</row>
    <row r="1948" spans="1:148" x14ac:dyDescent="0.15">
      <c r="A1948" s="41">
        <f t="shared" si="597"/>
        <v>45697</v>
      </c>
      <c r="B1948" s="15">
        <f t="shared" ca="1" si="581"/>
        <v>523.9799385</v>
      </c>
      <c r="C1948" s="14">
        <f t="shared" si="582"/>
        <v>500</v>
      </c>
      <c r="D1948" s="13">
        <f ca="1">IF(A1948&lt;$B$1,VLOOKUP(A1948,[1]DI!$A$4:$B$15000,2,FALSE),0)</f>
        <v>0</v>
      </c>
      <c r="E1948" s="14">
        <f t="shared" ca="1" si="583"/>
        <v>1</v>
      </c>
      <c r="F1948" s="14">
        <f ca="1">(TRUNC(PRODUCT($E$12:$E1947),16))</f>
        <v>1.5443817431211</v>
      </c>
      <c r="G1948" s="14">
        <f t="shared" ca="1" si="584"/>
        <v>1.4848045898995299</v>
      </c>
      <c r="H1948" s="14">
        <f t="shared" ca="1" si="585"/>
        <v>1.0401245800000001</v>
      </c>
      <c r="I1948" s="13">
        <f t="shared" si="598"/>
        <v>2.1000000000000001E-2</v>
      </c>
      <c r="J1948" s="33">
        <f t="shared" si="586"/>
        <v>45565</v>
      </c>
      <c r="K1948" s="2">
        <f t="shared" si="587"/>
        <v>90</v>
      </c>
      <c r="L1948" s="17">
        <f t="shared" si="588"/>
        <v>91</v>
      </c>
      <c r="M1948" s="12">
        <f t="shared" si="589"/>
        <v>1.007533037</v>
      </c>
      <c r="N1948" s="12">
        <f t="shared" ca="1" si="590"/>
        <v>1.047959877</v>
      </c>
      <c r="O1948" s="17">
        <f t="shared" si="591"/>
        <v>0</v>
      </c>
      <c r="P1948" s="14">
        <f t="shared" ca="1" si="592"/>
        <v>23.979938499999999</v>
      </c>
      <c r="Q1948" s="21">
        <f t="shared" si="596"/>
        <v>0</v>
      </c>
      <c r="R1948" s="14">
        <f t="shared" si="593"/>
        <v>0</v>
      </c>
      <c r="S1948" s="4" t="str">
        <f t="shared" si="594"/>
        <v>J=</v>
      </c>
      <c r="T1948" s="33">
        <f t="shared" si="595"/>
        <v>45747</v>
      </c>
      <c r="U1948" s="10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</row>
    <row r="1949" spans="1:148" x14ac:dyDescent="0.15">
      <c r="A1949" s="41">
        <f t="shared" si="597"/>
        <v>45698</v>
      </c>
      <c r="B1949" s="15">
        <f t="shared" ca="1" si="581"/>
        <v>523.9799385</v>
      </c>
      <c r="C1949" s="14">
        <f t="shared" si="582"/>
        <v>500</v>
      </c>
      <c r="D1949" s="13">
        <f ca="1">IF(A1949&lt;$B$1,VLOOKUP(A1949,[1]DI!$A$4:$B$15000,2,FALSE),0)</f>
        <v>0.13150000000000001</v>
      </c>
      <c r="E1949" s="14">
        <f t="shared" ca="1" si="583"/>
        <v>1.0004903700000001</v>
      </c>
      <c r="F1949" s="14">
        <f ca="1">(TRUNC(PRODUCT($E$12:$E1948),16))</f>
        <v>1.5443817431211</v>
      </c>
      <c r="G1949" s="14">
        <f t="shared" ca="1" si="584"/>
        <v>1.4848045898995299</v>
      </c>
      <c r="H1949" s="14">
        <f t="shared" ca="1" si="585"/>
        <v>1.0401245800000001</v>
      </c>
      <c r="I1949" s="13">
        <f t="shared" si="598"/>
        <v>2.1000000000000001E-2</v>
      </c>
      <c r="J1949" s="33">
        <f t="shared" si="586"/>
        <v>45565</v>
      </c>
      <c r="K1949" s="2">
        <f t="shared" si="587"/>
        <v>91</v>
      </c>
      <c r="L1949" s="17">
        <f t="shared" si="588"/>
        <v>91</v>
      </c>
      <c r="M1949" s="12">
        <f t="shared" si="589"/>
        <v>1.007533037</v>
      </c>
      <c r="N1949" s="12">
        <f t="shared" ca="1" si="590"/>
        <v>1.047959877</v>
      </c>
      <c r="O1949" s="17">
        <f t="shared" si="591"/>
        <v>0</v>
      </c>
      <c r="P1949" s="14">
        <f t="shared" ca="1" si="592"/>
        <v>23.979938499999999</v>
      </c>
      <c r="Q1949" s="21">
        <f t="shared" si="596"/>
        <v>0</v>
      </c>
      <c r="R1949" s="14">
        <f t="shared" si="593"/>
        <v>0</v>
      </c>
      <c r="S1949" s="4" t="str">
        <f t="shared" si="594"/>
        <v>J=</v>
      </c>
      <c r="T1949" s="33">
        <f t="shared" si="595"/>
        <v>45747</v>
      </c>
      <c r="U1949" s="10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</row>
    <row r="1950" spans="1:148" x14ac:dyDescent="0.15">
      <c r="A1950" s="41">
        <f t="shared" si="597"/>
        <v>45699</v>
      </c>
      <c r="B1950" s="15">
        <f t="shared" ca="1" si="581"/>
        <v>524.28011600000002</v>
      </c>
      <c r="C1950" s="14">
        <f t="shared" si="582"/>
        <v>500</v>
      </c>
      <c r="D1950" s="13">
        <f ca="1">IF(A1950&lt;$B$1,VLOOKUP(A1950,[1]DI!$A$4:$B$15000,2,FALSE),0)</f>
        <v>0.13150000000000001</v>
      </c>
      <c r="E1950" s="14">
        <f t="shared" ca="1" si="583"/>
        <v>1.0004903700000001</v>
      </c>
      <c r="F1950" s="14">
        <f ca="1">(TRUNC(PRODUCT($E$12:$E1949),16))</f>
        <v>1.54513906159648</v>
      </c>
      <c r="G1950" s="14">
        <f t="shared" ca="1" si="584"/>
        <v>1.4848045898995299</v>
      </c>
      <c r="H1950" s="14">
        <f t="shared" ca="1" si="585"/>
        <v>1.0406346200000001</v>
      </c>
      <c r="I1950" s="13">
        <f t="shared" si="598"/>
        <v>2.1000000000000001E-2</v>
      </c>
      <c r="J1950" s="33">
        <f t="shared" si="586"/>
        <v>45565</v>
      </c>
      <c r="K1950" s="2">
        <f t="shared" si="587"/>
        <v>92</v>
      </c>
      <c r="L1950" s="17">
        <f t="shared" si="588"/>
        <v>92</v>
      </c>
      <c r="M1950" s="12">
        <f t="shared" si="589"/>
        <v>1.007616133</v>
      </c>
      <c r="N1950" s="12">
        <f t="shared" ca="1" si="590"/>
        <v>1.048560232</v>
      </c>
      <c r="O1950" s="17">
        <f t="shared" si="591"/>
        <v>0</v>
      </c>
      <c r="P1950" s="14">
        <f t="shared" ca="1" si="592"/>
        <v>24.280116</v>
      </c>
      <c r="Q1950" s="21">
        <f t="shared" si="596"/>
        <v>0</v>
      </c>
      <c r="R1950" s="14">
        <f t="shared" si="593"/>
        <v>0</v>
      </c>
      <c r="S1950" s="4" t="str">
        <f t="shared" si="594"/>
        <v>J=</v>
      </c>
      <c r="T1950" s="33">
        <f t="shared" si="595"/>
        <v>45747</v>
      </c>
      <c r="U1950" s="10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</row>
    <row r="1951" spans="1:148" x14ac:dyDescent="0.15">
      <c r="A1951" s="41">
        <f t="shared" si="597"/>
        <v>45700</v>
      </c>
      <c r="B1951" s="15">
        <f t="shared" ca="1" si="581"/>
        <v>524.58046899999999</v>
      </c>
      <c r="C1951" s="14">
        <f t="shared" si="582"/>
        <v>500</v>
      </c>
      <c r="D1951" s="13">
        <f ca="1">IF(A1951&lt;$B$1,VLOOKUP(A1951,[1]DI!$A$4:$B$15000,2,FALSE),0)</f>
        <v>0.13150000000000001</v>
      </c>
      <c r="E1951" s="14">
        <f t="shared" ca="1" si="583"/>
        <v>1.0004903700000001</v>
      </c>
      <c r="F1951" s="14">
        <f ca="1">(TRUNC(PRODUCT($E$12:$E1950),16))</f>
        <v>1.5458967514381099</v>
      </c>
      <c r="G1951" s="14">
        <f t="shared" ca="1" si="584"/>
        <v>1.4848045898995299</v>
      </c>
      <c r="H1951" s="14">
        <f t="shared" ca="1" si="585"/>
        <v>1.04114492</v>
      </c>
      <c r="I1951" s="13">
        <f t="shared" si="598"/>
        <v>2.1000000000000001E-2</v>
      </c>
      <c r="J1951" s="33">
        <f t="shared" si="586"/>
        <v>45565</v>
      </c>
      <c r="K1951" s="2">
        <f t="shared" si="587"/>
        <v>93</v>
      </c>
      <c r="L1951" s="17">
        <f t="shared" si="588"/>
        <v>93</v>
      </c>
      <c r="M1951" s="12">
        <f t="shared" si="589"/>
        <v>1.0076992339999999</v>
      </c>
      <c r="N1951" s="12">
        <f t="shared" ca="1" si="590"/>
        <v>1.049160938</v>
      </c>
      <c r="O1951" s="17">
        <f t="shared" si="591"/>
        <v>0</v>
      </c>
      <c r="P1951" s="14">
        <f t="shared" ca="1" si="592"/>
        <v>24.580469000000001</v>
      </c>
      <c r="Q1951" s="21">
        <f t="shared" si="596"/>
        <v>0</v>
      </c>
      <c r="R1951" s="14">
        <f t="shared" si="593"/>
        <v>0</v>
      </c>
      <c r="S1951" s="4" t="str">
        <f t="shared" si="594"/>
        <v>J=</v>
      </c>
      <c r="T1951" s="33">
        <f t="shared" si="595"/>
        <v>45747</v>
      </c>
      <c r="U1951" s="10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</row>
    <row r="1952" spans="1:148" x14ac:dyDescent="0.15">
      <c r="A1952" s="41">
        <f t="shared" si="597"/>
        <v>45701</v>
      </c>
      <c r="B1952" s="15">
        <f t="shared" ca="1" si="581"/>
        <v>524.88099</v>
      </c>
      <c r="C1952" s="14">
        <f t="shared" si="582"/>
        <v>500</v>
      </c>
      <c r="D1952" s="13">
        <f ca="1">IF(A1952&lt;$B$1,VLOOKUP(A1952,[1]DI!$A$4:$B$15000,2,FALSE),0)</f>
        <v>0.13150000000000001</v>
      </c>
      <c r="E1952" s="14">
        <f t="shared" ca="1" si="583"/>
        <v>1.0004903700000001</v>
      </c>
      <c r="F1952" s="14">
        <f ca="1">(TRUNC(PRODUCT($E$12:$E1951),16))</f>
        <v>1.5466548128281099</v>
      </c>
      <c r="G1952" s="14">
        <f t="shared" ca="1" si="584"/>
        <v>1.4848045898995299</v>
      </c>
      <c r="H1952" s="14">
        <f t="shared" ca="1" si="585"/>
        <v>1.0416554600000001</v>
      </c>
      <c r="I1952" s="13">
        <f t="shared" si="598"/>
        <v>2.1000000000000001E-2</v>
      </c>
      <c r="J1952" s="33">
        <f t="shared" si="586"/>
        <v>45565</v>
      </c>
      <c r="K1952" s="2">
        <f t="shared" si="587"/>
        <v>94</v>
      </c>
      <c r="L1952" s="17">
        <f t="shared" si="588"/>
        <v>94</v>
      </c>
      <c r="M1952" s="12">
        <f t="shared" si="589"/>
        <v>1.0077823429999999</v>
      </c>
      <c r="N1952" s="12">
        <f t="shared" ca="1" si="590"/>
        <v>1.04976198</v>
      </c>
      <c r="O1952" s="17">
        <f t="shared" si="591"/>
        <v>0</v>
      </c>
      <c r="P1952" s="14">
        <f t="shared" ca="1" si="592"/>
        <v>24.880990000000001</v>
      </c>
      <c r="Q1952" s="21">
        <f t="shared" si="596"/>
        <v>0</v>
      </c>
      <c r="R1952" s="14">
        <f t="shared" si="593"/>
        <v>0</v>
      </c>
      <c r="S1952" s="4" t="str">
        <f t="shared" si="594"/>
        <v>J=</v>
      </c>
      <c r="T1952" s="33">
        <f t="shared" si="595"/>
        <v>45747</v>
      </c>
      <c r="U1952" s="10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</row>
    <row r="1953" spans="1:148" x14ac:dyDescent="0.15">
      <c r="A1953" s="41">
        <f t="shared" si="597"/>
        <v>45702</v>
      </c>
      <c r="B1953" s="15">
        <f t="shared" ca="1" si="581"/>
        <v>525.18168800000001</v>
      </c>
      <c r="C1953" s="14">
        <f t="shared" si="582"/>
        <v>500</v>
      </c>
      <c r="D1953" s="13">
        <f ca="1">IF(A1953&lt;$B$1,VLOOKUP(A1953,[1]DI!$A$4:$B$15000,2,FALSE),0)</f>
        <v>0.13150000000000001</v>
      </c>
      <c r="E1953" s="14">
        <f t="shared" ca="1" si="583"/>
        <v>1.0004903700000001</v>
      </c>
      <c r="F1953" s="14">
        <f ca="1">(TRUNC(PRODUCT($E$12:$E1952),16))</f>
        <v>1.54741324594868</v>
      </c>
      <c r="G1953" s="14">
        <f t="shared" ca="1" si="584"/>
        <v>1.4848045898995299</v>
      </c>
      <c r="H1953" s="14">
        <f t="shared" ca="1" si="585"/>
        <v>1.0421662599999999</v>
      </c>
      <c r="I1953" s="13">
        <f t="shared" si="598"/>
        <v>2.1000000000000001E-2</v>
      </c>
      <c r="J1953" s="33">
        <f t="shared" si="586"/>
        <v>45565</v>
      </c>
      <c r="K1953" s="2">
        <f t="shared" si="587"/>
        <v>95</v>
      </c>
      <c r="L1953" s="17">
        <f t="shared" si="588"/>
        <v>95</v>
      </c>
      <c r="M1953" s="12">
        <f t="shared" si="589"/>
        <v>1.007865459</v>
      </c>
      <c r="N1953" s="12">
        <f t="shared" ca="1" si="590"/>
        <v>1.050363376</v>
      </c>
      <c r="O1953" s="17">
        <f t="shared" si="591"/>
        <v>0</v>
      </c>
      <c r="P1953" s="14">
        <f t="shared" ca="1" si="592"/>
        <v>25.181688000000001</v>
      </c>
      <c r="Q1953" s="21">
        <f t="shared" si="596"/>
        <v>0</v>
      </c>
      <c r="R1953" s="14">
        <f t="shared" si="593"/>
        <v>0</v>
      </c>
      <c r="S1953" s="4" t="str">
        <f t="shared" si="594"/>
        <v>J=</v>
      </c>
      <c r="T1953" s="33">
        <f t="shared" si="595"/>
        <v>45747</v>
      </c>
      <c r="U1953" s="10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</row>
    <row r="1954" spans="1:148" x14ac:dyDescent="0.15">
      <c r="A1954" s="41">
        <f t="shared" si="597"/>
        <v>45703</v>
      </c>
      <c r="B1954" s="15">
        <f t="shared" ca="1" si="581"/>
        <v>525.48255748999998</v>
      </c>
      <c r="C1954" s="14">
        <f t="shared" si="582"/>
        <v>500</v>
      </c>
      <c r="D1954" s="13">
        <f ca="1">IF(A1954&lt;$B$1,VLOOKUP(A1954,[1]DI!$A$4:$B$15000,2,FALSE),0)</f>
        <v>0</v>
      </c>
      <c r="E1954" s="14">
        <f t="shared" ca="1" si="583"/>
        <v>1</v>
      </c>
      <c r="F1954" s="14">
        <f ca="1">(TRUNC(PRODUCT($E$12:$E1953),16))</f>
        <v>1.5481720509821</v>
      </c>
      <c r="G1954" s="14">
        <f t="shared" ca="1" si="584"/>
        <v>1.4848045898995299</v>
      </c>
      <c r="H1954" s="14">
        <f t="shared" ca="1" si="585"/>
        <v>1.04267731</v>
      </c>
      <c r="I1954" s="13">
        <f t="shared" si="598"/>
        <v>2.1000000000000001E-2</v>
      </c>
      <c r="J1954" s="33">
        <f t="shared" si="586"/>
        <v>45565</v>
      </c>
      <c r="K1954" s="2">
        <f t="shared" si="587"/>
        <v>95</v>
      </c>
      <c r="L1954" s="17">
        <f t="shared" si="588"/>
        <v>96</v>
      </c>
      <c r="M1954" s="12">
        <f t="shared" si="589"/>
        <v>1.007948581</v>
      </c>
      <c r="N1954" s="12">
        <f t="shared" ca="1" si="590"/>
        <v>1.0509651149999999</v>
      </c>
      <c r="O1954" s="17">
        <f t="shared" si="591"/>
        <v>0</v>
      </c>
      <c r="P1954" s="14">
        <f t="shared" ca="1" si="592"/>
        <v>25.482557490000001</v>
      </c>
      <c r="Q1954" s="21">
        <f t="shared" si="596"/>
        <v>0</v>
      </c>
      <c r="R1954" s="14">
        <f t="shared" si="593"/>
        <v>0</v>
      </c>
      <c r="S1954" s="4" t="str">
        <f t="shared" si="594"/>
        <v>J=</v>
      </c>
      <c r="T1954" s="33">
        <f t="shared" si="595"/>
        <v>45747</v>
      </c>
      <c r="U1954" s="10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</row>
    <row r="1955" spans="1:148" x14ac:dyDescent="0.15">
      <c r="A1955" s="41">
        <f t="shared" si="597"/>
        <v>45704</v>
      </c>
      <c r="B1955" s="15">
        <f t="shared" ca="1" si="581"/>
        <v>525.48255748999998</v>
      </c>
      <c r="C1955" s="14">
        <f t="shared" si="582"/>
        <v>500</v>
      </c>
      <c r="D1955" s="13">
        <f ca="1">IF(A1955&lt;$B$1,VLOOKUP(A1955,[1]DI!$A$4:$B$15000,2,FALSE),0)</f>
        <v>0</v>
      </c>
      <c r="E1955" s="14">
        <f t="shared" ca="1" si="583"/>
        <v>1</v>
      </c>
      <c r="F1955" s="14">
        <f ca="1">(TRUNC(PRODUCT($E$12:$E1954),16))</f>
        <v>1.5481720509821</v>
      </c>
      <c r="G1955" s="14">
        <f t="shared" ca="1" si="584"/>
        <v>1.4848045898995299</v>
      </c>
      <c r="H1955" s="14">
        <f t="shared" ca="1" si="585"/>
        <v>1.04267731</v>
      </c>
      <c r="I1955" s="13">
        <f t="shared" si="598"/>
        <v>2.1000000000000001E-2</v>
      </c>
      <c r="J1955" s="33">
        <f t="shared" si="586"/>
        <v>45565</v>
      </c>
      <c r="K1955" s="2">
        <f t="shared" si="587"/>
        <v>95</v>
      </c>
      <c r="L1955" s="17">
        <f t="shared" si="588"/>
        <v>96</v>
      </c>
      <c r="M1955" s="12">
        <f t="shared" si="589"/>
        <v>1.007948581</v>
      </c>
      <c r="N1955" s="12">
        <f t="shared" ca="1" si="590"/>
        <v>1.0509651149999999</v>
      </c>
      <c r="O1955" s="17">
        <f t="shared" si="591"/>
        <v>0</v>
      </c>
      <c r="P1955" s="14">
        <f t="shared" ca="1" si="592"/>
        <v>25.482557490000001</v>
      </c>
      <c r="Q1955" s="21">
        <f t="shared" si="596"/>
        <v>0</v>
      </c>
      <c r="R1955" s="14">
        <f t="shared" si="593"/>
        <v>0</v>
      </c>
      <c r="S1955" s="4" t="str">
        <f t="shared" si="594"/>
        <v>J=</v>
      </c>
      <c r="T1955" s="33">
        <f t="shared" si="595"/>
        <v>45747</v>
      </c>
      <c r="U1955" s="10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</row>
    <row r="1956" spans="1:148" x14ac:dyDescent="0.15">
      <c r="A1956" s="41">
        <f t="shared" si="597"/>
        <v>45705</v>
      </c>
      <c r="B1956" s="15">
        <f t="shared" ca="1" si="581"/>
        <v>525.48255748999998</v>
      </c>
      <c r="C1956" s="14">
        <f t="shared" si="582"/>
        <v>500</v>
      </c>
      <c r="D1956" s="13">
        <f ca="1">IF(A1956&lt;$B$1,VLOOKUP(A1956,[1]DI!$A$4:$B$15000,2,FALSE),0)</f>
        <v>0.13150000000000001</v>
      </c>
      <c r="E1956" s="14">
        <f t="shared" ca="1" si="583"/>
        <v>1.0004903700000001</v>
      </c>
      <c r="F1956" s="14">
        <f ca="1">(TRUNC(PRODUCT($E$12:$E1955),16))</f>
        <v>1.5481720509821</v>
      </c>
      <c r="G1956" s="14">
        <f t="shared" ca="1" si="584"/>
        <v>1.4848045898995299</v>
      </c>
      <c r="H1956" s="14">
        <f t="shared" ca="1" si="585"/>
        <v>1.04267731</v>
      </c>
      <c r="I1956" s="13">
        <f t="shared" si="598"/>
        <v>2.1000000000000001E-2</v>
      </c>
      <c r="J1956" s="33">
        <f t="shared" si="586"/>
        <v>45565</v>
      </c>
      <c r="K1956" s="2">
        <f t="shared" si="587"/>
        <v>96</v>
      </c>
      <c r="L1956" s="17">
        <f t="shared" si="588"/>
        <v>96</v>
      </c>
      <c r="M1956" s="12">
        <f t="shared" si="589"/>
        <v>1.007948581</v>
      </c>
      <c r="N1956" s="12">
        <f t="shared" ca="1" si="590"/>
        <v>1.0509651149999999</v>
      </c>
      <c r="O1956" s="17">
        <f t="shared" si="591"/>
        <v>0</v>
      </c>
      <c r="P1956" s="14">
        <f t="shared" ca="1" si="592"/>
        <v>25.482557490000001</v>
      </c>
      <c r="Q1956" s="21">
        <f t="shared" si="596"/>
        <v>0</v>
      </c>
      <c r="R1956" s="14">
        <f t="shared" si="593"/>
        <v>0</v>
      </c>
      <c r="S1956" s="4" t="str">
        <f t="shared" si="594"/>
        <v>J=</v>
      </c>
      <c r="T1956" s="33">
        <f t="shared" si="595"/>
        <v>45747</v>
      </c>
      <c r="U1956" s="10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</row>
    <row r="1957" spans="1:148" x14ac:dyDescent="0.15">
      <c r="A1957" s="41">
        <f t="shared" si="597"/>
        <v>45706</v>
      </c>
      <c r="B1957" s="15">
        <f t="shared" ca="1" si="581"/>
        <v>525.78359450000005</v>
      </c>
      <c r="C1957" s="14">
        <f t="shared" si="582"/>
        <v>500</v>
      </c>
      <c r="D1957" s="13">
        <f ca="1">IF(A1957&lt;$B$1,VLOOKUP(A1957,[1]DI!$A$4:$B$15000,2,FALSE),0)</f>
        <v>0.13150000000000001</v>
      </c>
      <c r="E1957" s="14">
        <f t="shared" ca="1" si="583"/>
        <v>1.0004903700000001</v>
      </c>
      <c r="F1957" s="14">
        <f ca="1">(TRUNC(PRODUCT($E$12:$E1956),16))</f>
        <v>1.5489312281107399</v>
      </c>
      <c r="G1957" s="14">
        <f t="shared" ca="1" si="584"/>
        <v>1.4848045898995299</v>
      </c>
      <c r="H1957" s="14">
        <f t="shared" ca="1" si="585"/>
        <v>1.0431885999999999</v>
      </c>
      <c r="I1957" s="13">
        <f t="shared" si="598"/>
        <v>2.1000000000000001E-2</v>
      </c>
      <c r="J1957" s="33">
        <f t="shared" si="586"/>
        <v>45565</v>
      </c>
      <c r="K1957" s="2">
        <f t="shared" si="587"/>
        <v>97</v>
      </c>
      <c r="L1957" s="17">
        <f t="shared" si="588"/>
        <v>97</v>
      </c>
      <c r="M1957" s="12">
        <f t="shared" si="589"/>
        <v>1.0080317110000001</v>
      </c>
      <c r="N1957" s="12">
        <f t="shared" ca="1" si="590"/>
        <v>1.051567189</v>
      </c>
      <c r="O1957" s="17">
        <f t="shared" si="591"/>
        <v>0</v>
      </c>
      <c r="P1957" s="14">
        <f t="shared" ca="1" si="592"/>
        <v>25.7835945</v>
      </c>
      <c r="Q1957" s="21">
        <f t="shared" si="596"/>
        <v>0</v>
      </c>
      <c r="R1957" s="14">
        <f t="shared" si="593"/>
        <v>0</v>
      </c>
      <c r="S1957" s="4" t="str">
        <f t="shared" si="594"/>
        <v>J=</v>
      </c>
      <c r="T1957" s="33">
        <f t="shared" si="595"/>
        <v>45747</v>
      </c>
      <c r="U1957" s="10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</row>
    <row r="1958" spans="1:148" x14ac:dyDescent="0.15">
      <c r="A1958" s="41">
        <f t="shared" si="597"/>
        <v>45707</v>
      </c>
      <c r="B1958" s="15">
        <f t="shared" ca="1" si="581"/>
        <v>526.08480849</v>
      </c>
      <c r="C1958" s="14">
        <f t="shared" si="582"/>
        <v>500</v>
      </c>
      <c r="D1958" s="13">
        <f ca="1">IF(A1958&lt;$B$1,VLOOKUP(A1958,[1]DI!$A$4:$B$15000,2,FALSE),0)</f>
        <v>0.13150000000000001</v>
      </c>
      <c r="E1958" s="14">
        <f t="shared" ca="1" si="583"/>
        <v>1.0004903700000001</v>
      </c>
      <c r="F1958" s="14">
        <f ca="1">(TRUNC(PRODUCT($E$12:$E1957),16))</f>
        <v>1.5496907775170601</v>
      </c>
      <c r="G1958" s="14">
        <f t="shared" ca="1" si="584"/>
        <v>1.4848045898995299</v>
      </c>
      <c r="H1958" s="14">
        <f t="shared" ca="1" si="585"/>
        <v>1.04370015</v>
      </c>
      <c r="I1958" s="13">
        <f t="shared" si="598"/>
        <v>2.1000000000000001E-2</v>
      </c>
      <c r="J1958" s="33">
        <f t="shared" si="586"/>
        <v>45565</v>
      </c>
      <c r="K1958" s="2">
        <f t="shared" si="587"/>
        <v>98</v>
      </c>
      <c r="L1958" s="17">
        <f t="shared" si="588"/>
        <v>98</v>
      </c>
      <c r="M1958" s="12">
        <f t="shared" si="589"/>
        <v>1.0081148470000001</v>
      </c>
      <c r="N1958" s="12">
        <f t="shared" ca="1" si="590"/>
        <v>1.0521696169999999</v>
      </c>
      <c r="O1958" s="17">
        <f t="shared" si="591"/>
        <v>0</v>
      </c>
      <c r="P1958" s="14">
        <f t="shared" ca="1" si="592"/>
        <v>26.08480849</v>
      </c>
      <c r="Q1958" s="21">
        <f t="shared" si="596"/>
        <v>0</v>
      </c>
      <c r="R1958" s="14">
        <f t="shared" si="593"/>
        <v>0</v>
      </c>
      <c r="S1958" s="4" t="str">
        <f t="shared" si="594"/>
        <v>J=</v>
      </c>
      <c r="T1958" s="33">
        <f t="shared" si="595"/>
        <v>45747</v>
      </c>
      <c r="U1958" s="10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</row>
    <row r="1959" spans="1:148" x14ac:dyDescent="0.15">
      <c r="A1959" s="41">
        <f t="shared" si="597"/>
        <v>45708</v>
      </c>
      <c r="B1959" s="15">
        <f t="shared" ca="1" si="581"/>
        <v>526.38619449999999</v>
      </c>
      <c r="C1959" s="14">
        <f t="shared" si="582"/>
        <v>500</v>
      </c>
      <c r="D1959" s="13">
        <f ca="1">IF(A1959&lt;$B$1,VLOOKUP(A1959,[1]DI!$A$4:$B$15000,2,FALSE),0)</f>
        <v>0.13150000000000001</v>
      </c>
      <c r="E1959" s="14">
        <f t="shared" ca="1" si="583"/>
        <v>1.0004903700000001</v>
      </c>
      <c r="F1959" s="14">
        <f ca="1">(TRUNC(PRODUCT($E$12:$E1958),16))</f>
        <v>1.55045069938364</v>
      </c>
      <c r="G1959" s="14">
        <f t="shared" ca="1" si="584"/>
        <v>1.4848045898995299</v>
      </c>
      <c r="H1959" s="14">
        <f t="shared" ca="1" si="585"/>
        <v>1.04421195</v>
      </c>
      <c r="I1959" s="13">
        <f t="shared" si="598"/>
        <v>2.1000000000000001E-2</v>
      </c>
      <c r="J1959" s="33">
        <f t="shared" si="586"/>
        <v>45565</v>
      </c>
      <c r="K1959" s="2">
        <f t="shared" si="587"/>
        <v>99</v>
      </c>
      <c r="L1959" s="17">
        <f t="shared" si="588"/>
        <v>99</v>
      </c>
      <c r="M1959" s="12">
        <f t="shared" si="589"/>
        <v>1.00819799</v>
      </c>
      <c r="N1959" s="12">
        <f t="shared" ca="1" si="590"/>
        <v>1.052772389</v>
      </c>
      <c r="O1959" s="17">
        <f t="shared" si="591"/>
        <v>0</v>
      </c>
      <c r="P1959" s="14">
        <f t="shared" ca="1" si="592"/>
        <v>26.386194499999998</v>
      </c>
      <c r="Q1959" s="21">
        <f t="shared" si="596"/>
        <v>0</v>
      </c>
      <c r="R1959" s="14">
        <f t="shared" si="593"/>
        <v>0</v>
      </c>
      <c r="S1959" s="4" t="str">
        <f t="shared" si="594"/>
        <v>J=</v>
      </c>
      <c r="T1959" s="33">
        <f t="shared" si="595"/>
        <v>45747</v>
      </c>
      <c r="U1959" s="10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</row>
    <row r="1960" spans="1:148" x14ac:dyDescent="0.15">
      <c r="A1960" s="41">
        <f t="shared" si="597"/>
        <v>45709</v>
      </c>
      <c r="B1960" s="15">
        <f t="shared" ca="1" si="581"/>
        <v>526.68775300000004</v>
      </c>
      <c r="C1960" s="14">
        <f t="shared" si="582"/>
        <v>500</v>
      </c>
      <c r="D1960" s="13">
        <f ca="1">IF(A1960&lt;$B$1,VLOOKUP(A1960,[1]DI!$A$4:$B$15000,2,FALSE),0)</f>
        <v>0.13150000000000001</v>
      </c>
      <c r="E1960" s="14">
        <f t="shared" ca="1" si="583"/>
        <v>1.0004903700000001</v>
      </c>
      <c r="F1960" s="14">
        <f ca="1">(TRUNC(PRODUCT($E$12:$E1959),16))</f>
        <v>1.55121099389309</v>
      </c>
      <c r="G1960" s="14">
        <f t="shared" ca="1" si="584"/>
        <v>1.4848045898995299</v>
      </c>
      <c r="H1960" s="14">
        <f t="shared" ca="1" si="585"/>
        <v>1.044724</v>
      </c>
      <c r="I1960" s="13">
        <f t="shared" si="598"/>
        <v>2.1000000000000001E-2</v>
      </c>
      <c r="J1960" s="33">
        <f t="shared" si="586"/>
        <v>45565</v>
      </c>
      <c r="K1960" s="2">
        <f t="shared" si="587"/>
        <v>100</v>
      </c>
      <c r="L1960" s="17">
        <f t="shared" si="588"/>
        <v>100</v>
      </c>
      <c r="M1960" s="12">
        <f t="shared" si="589"/>
        <v>1.00828114</v>
      </c>
      <c r="N1960" s="12">
        <f t="shared" ca="1" si="590"/>
        <v>1.0533755060000001</v>
      </c>
      <c r="O1960" s="17">
        <f t="shared" si="591"/>
        <v>0</v>
      </c>
      <c r="P1960" s="14">
        <f t="shared" ca="1" si="592"/>
        <v>26.687753000000001</v>
      </c>
      <c r="Q1960" s="21">
        <f t="shared" si="596"/>
        <v>0</v>
      </c>
      <c r="R1960" s="14">
        <f t="shared" si="593"/>
        <v>0</v>
      </c>
      <c r="S1960" s="4" t="str">
        <f t="shared" si="594"/>
        <v>J=</v>
      </c>
      <c r="T1960" s="33">
        <f t="shared" si="595"/>
        <v>45747</v>
      </c>
      <c r="U1960" s="10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</row>
    <row r="1961" spans="1:148" x14ac:dyDescent="0.15">
      <c r="A1961" s="41">
        <f t="shared" si="597"/>
        <v>45710</v>
      </c>
      <c r="B1961" s="15">
        <f t="shared" ca="1" si="581"/>
        <v>526.98948350000001</v>
      </c>
      <c r="C1961" s="14">
        <f t="shared" si="582"/>
        <v>500</v>
      </c>
      <c r="D1961" s="13">
        <f ca="1">IF(A1961&lt;$B$1,VLOOKUP(A1961,[1]DI!$A$4:$B$15000,2,FALSE),0)</f>
        <v>0</v>
      </c>
      <c r="E1961" s="14">
        <f t="shared" ca="1" si="583"/>
        <v>1</v>
      </c>
      <c r="F1961" s="14">
        <f ca="1">(TRUNC(PRODUCT($E$12:$E1960),16))</f>
        <v>1.55197166122817</v>
      </c>
      <c r="G1961" s="14">
        <f t="shared" ca="1" si="584"/>
        <v>1.4848045898995299</v>
      </c>
      <c r="H1961" s="14">
        <f t="shared" ca="1" si="585"/>
        <v>1.0452363</v>
      </c>
      <c r="I1961" s="13">
        <f t="shared" si="598"/>
        <v>2.1000000000000001E-2</v>
      </c>
      <c r="J1961" s="33">
        <f t="shared" si="586"/>
        <v>45565</v>
      </c>
      <c r="K1961" s="2">
        <f t="shared" si="587"/>
        <v>100</v>
      </c>
      <c r="L1961" s="17">
        <f t="shared" si="588"/>
        <v>101</v>
      </c>
      <c r="M1961" s="12">
        <f t="shared" si="589"/>
        <v>1.008364297</v>
      </c>
      <c r="N1961" s="12">
        <f t="shared" ca="1" si="590"/>
        <v>1.0539789669999999</v>
      </c>
      <c r="O1961" s="17">
        <f t="shared" si="591"/>
        <v>0</v>
      </c>
      <c r="P1961" s="14">
        <f t="shared" ca="1" si="592"/>
        <v>26.989483499999999</v>
      </c>
      <c r="Q1961" s="21">
        <f t="shared" si="596"/>
        <v>0</v>
      </c>
      <c r="R1961" s="14">
        <f t="shared" si="593"/>
        <v>0</v>
      </c>
      <c r="S1961" s="4" t="str">
        <f t="shared" si="594"/>
        <v>J=</v>
      </c>
      <c r="T1961" s="33">
        <f t="shared" si="595"/>
        <v>45747</v>
      </c>
      <c r="U1961" s="10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</row>
    <row r="1962" spans="1:148" x14ac:dyDescent="0.15">
      <c r="A1962" s="41">
        <f t="shared" si="597"/>
        <v>45711</v>
      </c>
      <c r="B1962" s="15">
        <f t="shared" ca="1" si="581"/>
        <v>526.98948350000001</v>
      </c>
      <c r="C1962" s="14">
        <f t="shared" si="582"/>
        <v>500</v>
      </c>
      <c r="D1962" s="13">
        <f ca="1">IF(A1962&lt;$B$1,VLOOKUP(A1962,[1]DI!$A$4:$B$15000,2,FALSE),0)</f>
        <v>0</v>
      </c>
      <c r="E1962" s="14">
        <f t="shared" ca="1" si="583"/>
        <v>1</v>
      </c>
      <c r="F1962" s="14">
        <f ca="1">(TRUNC(PRODUCT($E$12:$E1961),16))</f>
        <v>1.55197166122817</v>
      </c>
      <c r="G1962" s="14">
        <f t="shared" ca="1" si="584"/>
        <v>1.4848045898995299</v>
      </c>
      <c r="H1962" s="14">
        <f t="shared" ca="1" si="585"/>
        <v>1.0452363</v>
      </c>
      <c r="I1962" s="13">
        <f t="shared" si="598"/>
        <v>2.1000000000000001E-2</v>
      </c>
      <c r="J1962" s="33">
        <f t="shared" si="586"/>
        <v>45565</v>
      </c>
      <c r="K1962" s="2">
        <f t="shared" si="587"/>
        <v>100</v>
      </c>
      <c r="L1962" s="17">
        <f t="shared" si="588"/>
        <v>101</v>
      </c>
      <c r="M1962" s="12">
        <f t="shared" si="589"/>
        <v>1.008364297</v>
      </c>
      <c r="N1962" s="12">
        <f t="shared" ca="1" si="590"/>
        <v>1.0539789669999999</v>
      </c>
      <c r="O1962" s="17">
        <f t="shared" si="591"/>
        <v>0</v>
      </c>
      <c r="P1962" s="14">
        <f t="shared" ca="1" si="592"/>
        <v>26.989483499999999</v>
      </c>
      <c r="Q1962" s="21">
        <f t="shared" si="596"/>
        <v>0</v>
      </c>
      <c r="R1962" s="14">
        <f t="shared" si="593"/>
        <v>0</v>
      </c>
      <c r="S1962" s="4" t="str">
        <f t="shared" si="594"/>
        <v>J=</v>
      </c>
      <c r="T1962" s="33">
        <f t="shared" si="595"/>
        <v>45747</v>
      </c>
      <c r="U1962" s="10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</row>
    <row r="1963" spans="1:148" x14ac:dyDescent="0.15">
      <c r="A1963" s="41">
        <f t="shared" si="597"/>
        <v>45712</v>
      </c>
      <c r="B1963" s="15">
        <f t="shared" ca="1" si="581"/>
        <v>526.98948350000001</v>
      </c>
      <c r="C1963" s="14">
        <f t="shared" si="582"/>
        <v>500</v>
      </c>
      <c r="D1963" s="13">
        <f ca="1">IF(A1963&lt;$B$1,VLOOKUP(A1963,[1]DI!$A$4:$B$15000,2,FALSE),0)</f>
        <v>0.13150000000000001</v>
      </c>
      <c r="E1963" s="14">
        <f t="shared" ca="1" si="583"/>
        <v>1.0004903700000001</v>
      </c>
      <c r="F1963" s="14">
        <f ca="1">(TRUNC(PRODUCT($E$12:$E1962),16))</f>
        <v>1.55197166122817</v>
      </c>
      <c r="G1963" s="14">
        <f t="shared" ca="1" si="584"/>
        <v>1.4848045898995299</v>
      </c>
      <c r="H1963" s="14">
        <f t="shared" ca="1" si="585"/>
        <v>1.0452363</v>
      </c>
      <c r="I1963" s="13">
        <f t="shared" si="598"/>
        <v>2.1000000000000001E-2</v>
      </c>
      <c r="J1963" s="33">
        <f t="shared" si="586"/>
        <v>45565</v>
      </c>
      <c r="K1963" s="2">
        <f t="shared" si="587"/>
        <v>101</v>
      </c>
      <c r="L1963" s="17">
        <f t="shared" si="588"/>
        <v>101</v>
      </c>
      <c r="M1963" s="12">
        <f t="shared" si="589"/>
        <v>1.008364297</v>
      </c>
      <c r="N1963" s="12">
        <f t="shared" ca="1" si="590"/>
        <v>1.0539789669999999</v>
      </c>
      <c r="O1963" s="17">
        <f t="shared" si="591"/>
        <v>0</v>
      </c>
      <c r="P1963" s="14">
        <f t="shared" ca="1" si="592"/>
        <v>26.989483499999999</v>
      </c>
      <c r="Q1963" s="21">
        <f t="shared" si="596"/>
        <v>0</v>
      </c>
      <c r="R1963" s="14">
        <f t="shared" si="593"/>
        <v>0</v>
      </c>
      <c r="S1963" s="4" t="str">
        <f t="shared" si="594"/>
        <v>J=</v>
      </c>
      <c r="T1963" s="33">
        <f t="shared" si="595"/>
        <v>45747</v>
      </c>
      <c r="U1963" s="10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</row>
    <row r="1964" spans="1:148" x14ac:dyDescent="0.15">
      <c r="A1964" s="41">
        <f t="shared" si="597"/>
        <v>45713</v>
      </c>
      <c r="B1964" s="15">
        <f t="shared" ca="1" si="581"/>
        <v>527.29139099999998</v>
      </c>
      <c r="C1964" s="14">
        <f t="shared" si="582"/>
        <v>500</v>
      </c>
      <c r="D1964" s="13">
        <f ca="1">IF(A1964&lt;$B$1,VLOOKUP(A1964,[1]DI!$A$4:$B$15000,2,FALSE),0)</f>
        <v>0.13150000000000001</v>
      </c>
      <c r="E1964" s="14">
        <f t="shared" ca="1" si="583"/>
        <v>1.0004903700000001</v>
      </c>
      <c r="F1964" s="14">
        <f ca="1">(TRUNC(PRODUCT($E$12:$E1963),16))</f>
        <v>1.5527327015716901</v>
      </c>
      <c r="G1964" s="14">
        <f t="shared" ca="1" si="584"/>
        <v>1.4848045898995299</v>
      </c>
      <c r="H1964" s="14">
        <f t="shared" ca="1" si="585"/>
        <v>1.04574886</v>
      </c>
      <c r="I1964" s="13">
        <f t="shared" si="598"/>
        <v>2.1000000000000001E-2</v>
      </c>
      <c r="J1964" s="33">
        <f t="shared" si="586"/>
        <v>45565</v>
      </c>
      <c r="K1964" s="2">
        <f t="shared" si="587"/>
        <v>102</v>
      </c>
      <c r="L1964" s="17">
        <f t="shared" si="588"/>
        <v>102</v>
      </c>
      <c r="M1964" s="12">
        <f t="shared" si="589"/>
        <v>1.00844746</v>
      </c>
      <c r="N1964" s="12">
        <f t="shared" ca="1" si="590"/>
        <v>1.054582782</v>
      </c>
      <c r="O1964" s="17">
        <f t="shared" si="591"/>
        <v>0</v>
      </c>
      <c r="P1964" s="14">
        <f t="shared" ca="1" si="592"/>
        <v>27.291391000000001</v>
      </c>
      <c r="Q1964" s="21">
        <f t="shared" si="596"/>
        <v>0</v>
      </c>
      <c r="R1964" s="14">
        <f t="shared" si="593"/>
        <v>0</v>
      </c>
      <c r="S1964" s="4" t="str">
        <f t="shared" si="594"/>
        <v>J=</v>
      </c>
      <c r="T1964" s="33">
        <f t="shared" si="595"/>
        <v>45747</v>
      </c>
      <c r="U1964" s="10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</row>
    <row r="1965" spans="1:148" x14ac:dyDescent="0.15">
      <c r="A1965" s="41">
        <f t="shared" si="597"/>
        <v>45714</v>
      </c>
      <c r="B1965" s="15">
        <f t="shared" ca="1" si="581"/>
        <v>527.59346600000003</v>
      </c>
      <c r="C1965" s="14">
        <f t="shared" si="582"/>
        <v>500</v>
      </c>
      <c r="D1965" s="13">
        <f ca="1">IF(A1965&lt;$B$1,VLOOKUP(A1965,[1]DI!$A$4:$B$15000,2,FALSE),0)</f>
        <v>0.13150000000000001</v>
      </c>
      <c r="E1965" s="14">
        <f t="shared" ca="1" si="583"/>
        <v>1.0004903700000001</v>
      </c>
      <c r="F1965" s="14">
        <f ca="1">(TRUNC(PRODUCT($E$12:$E1964),16))</f>
        <v>1.55349411510656</v>
      </c>
      <c r="G1965" s="14">
        <f t="shared" ca="1" si="584"/>
        <v>1.4848045898995299</v>
      </c>
      <c r="H1965" s="14">
        <f t="shared" ca="1" si="585"/>
        <v>1.0462616600000001</v>
      </c>
      <c r="I1965" s="13">
        <f t="shared" si="598"/>
        <v>2.1000000000000001E-2</v>
      </c>
      <c r="J1965" s="33">
        <f t="shared" si="586"/>
        <v>45565</v>
      </c>
      <c r="K1965" s="2">
        <f t="shared" si="587"/>
        <v>103</v>
      </c>
      <c r="L1965" s="17">
        <f t="shared" si="588"/>
        <v>103</v>
      </c>
      <c r="M1965" s="12">
        <f t="shared" si="589"/>
        <v>1.008530631</v>
      </c>
      <c r="N1965" s="12">
        <f t="shared" ca="1" si="590"/>
        <v>1.055186932</v>
      </c>
      <c r="O1965" s="17">
        <f t="shared" si="591"/>
        <v>0</v>
      </c>
      <c r="P1965" s="14">
        <f t="shared" ca="1" si="592"/>
        <v>27.593465999999999</v>
      </c>
      <c r="Q1965" s="21">
        <f t="shared" si="596"/>
        <v>0</v>
      </c>
      <c r="R1965" s="14">
        <f t="shared" si="593"/>
        <v>0</v>
      </c>
      <c r="S1965" s="4" t="str">
        <f t="shared" si="594"/>
        <v>J=</v>
      </c>
      <c r="T1965" s="33">
        <f t="shared" si="595"/>
        <v>45747</v>
      </c>
      <c r="U1965" s="10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</row>
    <row r="1966" spans="1:148" x14ac:dyDescent="0.15">
      <c r="A1966" s="41">
        <f t="shared" si="597"/>
        <v>45715</v>
      </c>
      <c r="B1966" s="15">
        <f t="shared" ca="1" si="581"/>
        <v>527.89571799999999</v>
      </c>
      <c r="C1966" s="14">
        <f t="shared" si="582"/>
        <v>500</v>
      </c>
      <c r="D1966" s="13">
        <f ca="1">IF(A1966&lt;$B$1,VLOOKUP(A1966,[1]DI!$A$4:$B$15000,2,FALSE),0)</f>
        <v>0.13150000000000001</v>
      </c>
      <c r="E1966" s="14">
        <f t="shared" ca="1" si="583"/>
        <v>1.0004903700000001</v>
      </c>
      <c r="F1966" s="14">
        <f ca="1">(TRUNC(PRODUCT($E$12:$E1965),16))</f>
        <v>1.55425590201578</v>
      </c>
      <c r="G1966" s="14">
        <f t="shared" ca="1" si="584"/>
        <v>1.4848045898995299</v>
      </c>
      <c r="H1966" s="14">
        <f t="shared" ca="1" si="585"/>
        <v>1.0467747199999999</v>
      </c>
      <c r="I1966" s="13">
        <f t="shared" si="598"/>
        <v>2.1000000000000001E-2</v>
      </c>
      <c r="J1966" s="33">
        <f t="shared" si="586"/>
        <v>45565</v>
      </c>
      <c r="K1966" s="2">
        <f t="shared" si="587"/>
        <v>104</v>
      </c>
      <c r="L1966" s="17">
        <f t="shared" si="588"/>
        <v>104</v>
      </c>
      <c r="M1966" s="12">
        <f t="shared" si="589"/>
        <v>1.008613808</v>
      </c>
      <c r="N1966" s="12">
        <f t="shared" ca="1" si="590"/>
        <v>1.055791436</v>
      </c>
      <c r="O1966" s="17">
        <f t="shared" si="591"/>
        <v>0</v>
      </c>
      <c r="P1966" s="14">
        <f t="shared" ca="1" si="592"/>
        <v>27.895717999999999</v>
      </c>
      <c r="Q1966" s="21">
        <f t="shared" si="596"/>
        <v>0</v>
      </c>
      <c r="R1966" s="14">
        <f t="shared" si="593"/>
        <v>0</v>
      </c>
      <c r="S1966" s="4" t="str">
        <f t="shared" si="594"/>
        <v>J=</v>
      </c>
      <c r="T1966" s="33">
        <f t="shared" si="595"/>
        <v>45747</v>
      </c>
      <c r="U1966" s="10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</row>
    <row r="1967" spans="1:148" x14ac:dyDescent="0.15">
      <c r="A1967" s="41">
        <f t="shared" si="597"/>
        <v>45716</v>
      </c>
      <c r="B1967" s="15">
        <f t="shared" ca="1" si="581"/>
        <v>528.19813799999997</v>
      </c>
      <c r="C1967" s="14">
        <f t="shared" si="582"/>
        <v>500</v>
      </c>
      <c r="D1967" s="13">
        <f ca="1">IF(A1967&lt;$B$1,VLOOKUP(A1967,[1]DI!$A$4:$B$15000,2,FALSE),0)</f>
        <v>0.13150000000000001</v>
      </c>
      <c r="E1967" s="14">
        <f t="shared" ca="1" si="583"/>
        <v>1.0004903700000001</v>
      </c>
      <c r="F1967" s="14">
        <f ca="1">(TRUNC(PRODUCT($E$12:$E1966),16))</f>
        <v>1.5550180624824499</v>
      </c>
      <c r="G1967" s="14">
        <f t="shared" ca="1" si="584"/>
        <v>1.4848045898995299</v>
      </c>
      <c r="H1967" s="14">
        <f t="shared" ca="1" si="585"/>
        <v>1.0472880200000001</v>
      </c>
      <c r="I1967" s="13">
        <f t="shared" si="598"/>
        <v>2.1000000000000001E-2</v>
      </c>
      <c r="J1967" s="33">
        <f t="shared" si="586"/>
        <v>45565</v>
      </c>
      <c r="K1967" s="2">
        <f t="shared" si="587"/>
        <v>105</v>
      </c>
      <c r="L1967" s="17">
        <f t="shared" si="588"/>
        <v>105</v>
      </c>
      <c r="M1967" s="12">
        <f t="shared" si="589"/>
        <v>1.008696992</v>
      </c>
      <c r="N1967" s="12">
        <f t="shared" ca="1" si="590"/>
        <v>1.0563962760000001</v>
      </c>
      <c r="O1967" s="17">
        <f t="shared" si="591"/>
        <v>0</v>
      </c>
      <c r="P1967" s="14">
        <f t="shared" ca="1" si="592"/>
        <v>28.198138</v>
      </c>
      <c r="Q1967" s="21">
        <f t="shared" si="596"/>
        <v>0</v>
      </c>
      <c r="R1967" s="14">
        <f t="shared" si="593"/>
        <v>0</v>
      </c>
      <c r="S1967" s="4" t="str">
        <f t="shared" si="594"/>
        <v>J=</v>
      </c>
      <c r="T1967" s="33">
        <f t="shared" si="595"/>
        <v>45747</v>
      </c>
      <c r="U1967" s="10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</row>
    <row r="1968" spans="1:148" x14ac:dyDescent="0.15">
      <c r="A1968" s="41">
        <f t="shared" si="597"/>
        <v>45717</v>
      </c>
      <c r="B1968" s="15">
        <f t="shared" ca="1" si="581"/>
        <v>528.50073499999996</v>
      </c>
      <c r="C1968" s="14">
        <f t="shared" si="582"/>
        <v>500</v>
      </c>
      <c r="D1968" s="13">
        <f ca="1">IF(A1968&lt;$B$1,VLOOKUP(A1968,[1]DI!$A$4:$B$15000,2,FALSE),0)</f>
        <v>0</v>
      </c>
      <c r="E1968" s="14">
        <f t="shared" ca="1" si="583"/>
        <v>1</v>
      </c>
      <c r="F1968" s="14">
        <f ca="1">(TRUNC(PRODUCT($E$12:$E1967),16))</f>
        <v>1.55578059668975</v>
      </c>
      <c r="G1968" s="14">
        <f t="shared" ca="1" si="584"/>
        <v>1.4848045898995299</v>
      </c>
      <c r="H1968" s="14">
        <f t="shared" ca="1" si="585"/>
        <v>1.04780158</v>
      </c>
      <c r="I1968" s="13">
        <f t="shared" si="598"/>
        <v>2.1000000000000001E-2</v>
      </c>
      <c r="J1968" s="33">
        <f t="shared" si="586"/>
        <v>45565</v>
      </c>
      <c r="K1968" s="2">
        <f t="shared" si="587"/>
        <v>105</v>
      </c>
      <c r="L1968" s="17">
        <f t="shared" si="588"/>
        <v>106</v>
      </c>
      <c r="M1968" s="12">
        <f t="shared" si="589"/>
        <v>1.0087801830000001</v>
      </c>
      <c r="N1968" s="12">
        <f t="shared" ca="1" si="590"/>
        <v>1.0570014700000001</v>
      </c>
      <c r="O1968" s="17">
        <f t="shared" si="591"/>
        <v>0</v>
      </c>
      <c r="P1968" s="14">
        <f t="shared" ca="1" si="592"/>
        <v>28.500734999999999</v>
      </c>
      <c r="Q1968" s="21">
        <f t="shared" si="596"/>
        <v>0</v>
      </c>
      <c r="R1968" s="14">
        <f t="shared" si="593"/>
        <v>0</v>
      </c>
      <c r="S1968" s="4" t="str">
        <f t="shared" si="594"/>
        <v>J=</v>
      </c>
      <c r="T1968" s="33">
        <f t="shared" si="595"/>
        <v>45747</v>
      </c>
      <c r="U1968" s="10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</row>
    <row r="1969" spans="1:148" x14ac:dyDescent="0.15">
      <c r="A1969" s="41">
        <f t="shared" si="597"/>
        <v>45718</v>
      </c>
      <c r="B1969" s="15">
        <f t="shared" ca="1" si="581"/>
        <v>528.50073499999996</v>
      </c>
      <c r="C1969" s="14">
        <f t="shared" si="582"/>
        <v>500</v>
      </c>
      <c r="D1969" s="13">
        <f ca="1">IF(A1969&lt;$B$1,VLOOKUP(A1969,[1]DI!$A$4:$B$15000,2,FALSE),0)</f>
        <v>0</v>
      </c>
      <c r="E1969" s="14">
        <f t="shared" ca="1" si="583"/>
        <v>1</v>
      </c>
      <c r="F1969" s="14">
        <f ca="1">(TRUNC(PRODUCT($E$12:$E1968),16))</f>
        <v>1.55578059668975</v>
      </c>
      <c r="G1969" s="14">
        <f t="shared" ca="1" si="584"/>
        <v>1.4848045898995299</v>
      </c>
      <c r="H1969" s="14">
        <f t="shared" ca="1" si="585"/>
        <v>1.04780158</v>
      </c>
      <c r="I1969" s="13">
        <f t="shared" si="598"/>
        <v>2.1000000000000001E-2</v>
      </c>
      <c r="J1969" s="33">
        <f t="shared" si="586"/>
        <v>45565</v>
      </c>
      <c r="K1969" s="2">
        <f t="shared" si="587"/>
        <v>105</v>
      </c>
      <c r="L1969" s="17">
        <f t="shared" si="588"/>
        <v>106</v>
      </c>
      <c r="M1969" s="12">
        <f t="shared" si="589"/>
        <v>1.0087801830000001</v>
      </c>
      <c r="N1969" s="12">
        <f t="shared" ca="1" si="590"/>
        <v>1.0570014700000001</v>
      </c>
      <c r="O1969" s="17">
        <f t="shared" si="591"/>
        <v>0</v>
      </c>
      <c r="P1969" s="14">
        <f t="shared" ca="1" si="592"/>
        <v>28.500734999999999</v>
      </c>
      <c r="Q1969" s="21">
        <f t="shared" si="596"/>
        <v>0</v>
      </c>
      <c r="R1969" s="14">
        <f t="shared" si="593"/>
        <v>0</v>
      </c>
      <c r="S1969" s="4" t="str">
        <f t="shared" si="594"/>
        <v>J=</v>
      </c>
      <c r="T1969" s="33">
        <f t="shared" si="595"/>
        <v>45747</v>
      </c>
      <c r="U1969" s="10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</row>
    <row r="1970" spans="1:148" x14ac:dyDescent="0.15">
      <c r="A1970" s="41">
        <f t="shared" si="597"/>
        <v>45719</v>
      </c>
      <c r="B1970" s="15">
        <f t="shared" ca="1" si="581"/>
        <v>528.50073499999996</v>
      </c>
      <c r="C1970" s="14">
        <f t="shared" si="582"/>
        <v>500</v>
      </c>
      <c r="D1970" s="13">
        <f ca="1">IF(A1970&lt;$B$1,VLOOKUP(A1970,[1]DI!$A$4:$B$15000,2,FALSE),0)</f>
        <v>0</v>
      </c>
      <c r="E1970" s="14">
        <f t="shared" ca="1" si="583"/>
        <v>1</v>
      </c>
      <c r="F1970" s="14">
        <f ca="1">(TRUNC(PRODUCT($E$12:$E1969),16))</f>
        <v>1.55578059668975</v>
      </c>
      <c r="G1970" s="14">
        <f t="shared" ca="1" si="584"/>
        <v>1.4848045898995299</v>
      </c>
      <c r="H1970" s="14">
        <f t="shared" ca="1" si="585"/>
        <v>1.04780158</v>
      </c>
      <c r="I1970" s="13">
        <f t="shared" si="598"/>
        <v>2.1000000000000001E-2</v>
      </c>
      <c r="J1970" s="33">
        <f t="shared" si="586"/>
        <v>45565</v>
      </c>
      <c r="K1970" s="2">
        <f t="shared" si="587"/>
        <v>105</v>
      </c>
      <c r="L1970" s="17">
        <f t="shared" si="588"/>
        <v>106</v>
      </c>
      <c r="M1970" s="12">
        <f t="shared" si="589"/>
        <v>1.0087801830000001</v>
      </c>
      <c r="N1970" s="12">
        <f t="shared" ca="1" si="590"/>
        <v>1.0570014700000001</v>
      </c>
      <c r="O1970" s="17">
        <f t="shared" si="591"/>
        <v>0</v>
      </c>
      <c r="P1970" s="14">
        <f t="shared" ca="1" si="592"/>
        <v>28.500734999999999</v>
      </c>
      <c r="Q1970" s="21">
        <f t="shared" si="596"/>
        <v>0</v>
      </c>
      <c r="R1970" s="14">
        <f t="shared" si="593"/>
        <v>0</v>
      </c>
      <c r="S1970" s="4" t="str">
        <f t="shared" si="594"/>
        <v>J=</v>
      </c>
      <c r="T1970" s="33">
        <f t="shared" si="595"/>
        <v>45747</v>
      </c>
      <c r="U1970" s="10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</row>
    <row r="1971" spans="1:148" x14ac:dyDescent="0.15">
      <c r="A1971" s="41">
        <f t="shared" si="597"/>
        <v>45720</v>
      </c>
      <c r="B1971" s="15">
        <f t="shared" ca="1" si="581"/>
        <v>528.50073499999996</v>
      </c>
      <c r="C1971" s="14">
        <f t="shared" si="582"/>
        <v>500</v>
      </c>
      <c r="D1971" s="13">
        <f ca="1">IF(A1971&lt;$B$1,VLOOKUP(A1971,[1]DI!$A$4:$B$15000,2,FALSE),0)</f>
        <v>0</v>
      </c>
      <c r="E1971" s="14">
        <f t="shared" ca="1" si="583"/>
        <v>1</v>
      </c>
      <c r="F1971" s="14">
        <f ca="1">(TRUNC(PRODUCT($E$12:$E1970),16))</f>
        <v>1.55578059668975</v>
      </c>
      <c r="G1971" s="14">
        <f t="shared" ca="1" si="584"/>
        <v>1.4848045898995299</v>
      </c>
      <c r="H1971" s="14">
        <f t="shared" ca="1" si="585"/>
        <v>1.04780158</v>
      </c>
      <c r="I1971" s="13">
        <f t="shared" si="598"/>
        <v>2.1000000000000001E-2</v>
      </c>
      <c r="J1971" s="33">
        <f t="shared" si="586"/>
        <v>45565</v>
      </c>
      <c r="K1971" s="2">
        <f t="shared" si="587"/>
        <v>105</v>
      </c>
      <c r="L1971" s="17">
        <f t="shared" si="588"/>
        <v>106</v>
      </c>
      <c r="M1971" s="12">
        <f t="shared" si="589"/>
        <v>1.0087801830000001</v>
      </c>
      <c r="N1971" s="12">
        <f t="shared" ca="1" si="590"/>
        <v>1.0570014700000001</v>
      </c>
      <c r="O1971" s="17">
        <f t="shared" si="591"/>
        <v>0</v>
      </c>
      <c r="P1971" s="14">
        <f t="shared" ca="1" si="592"/>
        <v>28.500734999999999</v>
      </c>
      <c r="Q1971" s="21">
        <f t="shared" si="596"/>
        <v>0</v>
      </c>
      <c r="R1971" s="14">
        <f t="shared" si="593"/>
        <v>0</v>
      </c>
      <c r="S1971" s="4" t="str">
        <f t="shared" si="594"/>
        <v>J=</v>
      </c>
      <c r="T1971" s="33">
        <f t="shared" si="595"/>
        <v>45747</v>
      </c>
      <c r="U1971" s="10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</row>
    <row r="1972" spans="1:148" x14ac:dyDescent="0.15">
      <c r="A1972" s="41">
        <f t="shared" si="597"/>
        <v>45721</v>
      </c>
      <c r="B1972" s="15">
        <f t="shared" ca="1" si="581"/>
        <v>528.50073499999996</v>
      </c>
      <c r="C1972" s="14">
        <f t="shared" si="582"/>
        <v>500</v>
      </c>
      <c r="D1972" s="13">
        <f ca="1">IF(A1972&lt;$B$1,VLOOKUP(A1972,[1]DI!$A$4:$B$15000,2,FALSE),0)</f>
        <v>0.13150000000000001</v>
      </c>
      <c r="E1972" s="14">
        <f t="shared" ca="1" si="583"/>
        <v>1.0004903700000001</v>
      </c>
      <c r="F1972" s="14">
        <f ca="1">(TRUNC(PRODUCT($E$12:$E1971),16))</f>
        <v>1.55578059668975</v>
      </c>
      <c r="G1972" s="14">
        <f t="shared" ca="1" si="584"/>
        <v>1.4848045898995299</v>
      </c>
      <c r="H1972" s="14">
        <f t="shared" ca="1" si="585"/>
        <v>1.04780158</v>
      </c>
      <c r="I1972" s="13">
        <f t="shared" si="598"/>
        <v>2.1000000000000001E-2</v>
      </c>
      <c r="J1972" s="33">
        <f t="shared" si="586"/>
        <v>45565</v>
      </c>
      <c r="K1972" s="2">
        <f t="shared" si="587"/>
        <v>106</v>
      </c>
      <c r="L1972" s="17">
        <f t="shared" si="588"/>
        <v>106</v>
      </c>
      <c r="M1972" s="12">
        <f t="shared" si="589"/>
        <v>1.0087801830000001</v>
      </c>
      <c r="N1972" s="12">
        <f t="shared" ca="1" si="590"/>
        <v>1.0570014700000001</v>
      </c>
      <c r="O1972" s="17">
        <f t="shared" si="591"/>
        <v>0</v>
      </c>
      <c r="P1972" s="14">
        <f t="shared" ca="1" si="592"/>
        <v>28.500734999999999</v>
      </c>
      <c r="Q1972" s="21">
        <f t="shared" si="596"/>
        <v>0</v>
      </c>
      <c r="R1972" s="14">
        <f t="shared" si="593"/>
        <v>0</v>
      </c>
      <c r="S1972" s="4" t="str">
        <f t="shared" si="594"/>
        <v>J=</v>
      </c>
      <c r="T1972" s="33">
        <f t="shared" si="595"/>
        <v>45747</v>
      </c>
      <c r="U1972" s="10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</row>
    <row r="1973" spans="1:148" x14ac:dyDescent="0.15">
      <c r="A1973" s="41">
        <f t="shared" si="597"/>
        <v>45722</v>
      </c>
      <c r="B1973" s="15">
        <f t="shared" ca="1" si="581"/>
        <v>528.80350450000003</v>
      </c>
      <c r="C1973" s="14">
        <f t="shared" si="582"/>
        <v>500</v>
      </c>
      <c r="D1973" s="13">
        <f ca="1">IF(A1973&lt;$B$1,VLOOKUP(A1973,[1]DI!$A$4:$B$15000,2,FALSE),0)</f>
        <v>0.13150000000000001</v>
      </c>
      <c r="E1973" s="14">
        <f t="shared" ca="1" si="583"/>
        <v>1.0004903700000001</v>
      </c>
      <c r="F1973" s="14">
        <f ca="1">(TRUNC(PRODUCT($E$12:$E1972),16))</f>
        <v>1.5565435048209499</v>
      </c>
      <c r="G1973" s="14">
        <f t="shared" ca="1" si="584"/>
        <v>1.4848045898995299</v>
      </c>
      <c r="H1973" s="14">
        <f t="shared" ca="1" si="585"/>
        <v>1.04831539</v>
      </c>
      <c r="I1973" s="13">
        <f t="shared" si="598"/>
        <v>2.1000000000000001E-2</v>
      </c>
      <c r="J1973" s="33">
        <f t="shared" si="586"/>
        <v>45565</v>
      </c>
      <c r="K1973" s="2">
        <f t="shared" si="587"/>
        <v>107</v>
      </c>
      <c r="L1973" s="17">
        <f t="shared" si="588"/>
        <v>107</v>
      </c>
      <c r="M1973" s="12">
        <f t="shared" si="589"/>
        <v>1.0088633810000001</v>
      </c>
      <c r="N1973" s="12">
        <f t="shared" ca="1" si="590"/>
        <v>1.057607009</v>
      </c>
      <c r="O1973" s="17">
        <f t="shared" si="591"/>
        <v>0</v>
      </c>
      <c r="P1973" s="14">
        <f t="shared" ca="1" si="592"/>
        <v>28.803504499999999</v>
      </c>
      <c r="Q1973" s="21">
        <f t="shared" si="596"/>
        <v>0</v>
      </c>
      <c r="R1973" s="14">
        <f t="shared" si="593"/>
        <v>0</v>
      </c>
      <c r="S1973" s="4" t="str">
        <f t="shared" si="594"/>
        <v>J=</v>
      </c>
      <c r="T1973" s="33">
        <f t="shared" si="595"/>
        <v>45747</v>
      </c>
      <c r="U1973" s="10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</row>
    <row r="1974" spans="1:148" x14ac:dyDescent="0.15">
      <c r="A1974" s="41">
        <f t="shared" si="597"/>
        <v>45723</v>
      </c>
      <c r="B1974" s="15">
        <f t="shared" ca="1" si="581"/>
        <v>529.10644649999995</v>
      </c>
      <c r="C1974" s="14">
        <f t="shared" si="582"/>
        <v>500</v>
      </c>
      <c r="D1974" s="13">
        <f ca="1">IF(A1974&lt;$B$1,VLOOKUP(A1974,[1]DI!$A$4:$B$15000,2,FALSE),0)</f>
        <v>0.13150000000000001</v>
      </c>
      <c r="E1974" s="14">
        <f t="shared" ca="1" si="583"/>
        <v>1.0004903700000001</v>
      </c>
      <c r="F1974" s="14">
        <f ca="1">(TRUNC(PRODUCT($E$12:$E1973),16))</f>
        <v>1.5573067870594099</v>
      </c>
      <c r="G1974" s="14">
        <f t="shared" ca="1" si="584"/>
        <v>1.4848045898995299</v>
      </c>
      <c r="H1974" s="14">
        <f t="shared" ca="1" si="585"/>
        <v>1.0488294499999999</v>
      </c>
      <c r="I1974" s="13">
        <f t="shared" si="598"/>
        <v>2.1000000000000001E-2</v>
      </c>
      <c r="J1974" s="33">
        <f t="shared" si="586"/>
        <v>45565</v>
      </c>
      <c r="K1974" s="2">
        <f t="shared" si="587"/>
        <v>108</v>
      </c>
      <c r="L1974" s="17">
        <f t="shared" si="588"/>
        <v>108</v>
      </c>
      <c r="M1974" s="12">
        <f t="shared" si="589"/>
        <v>1.008946586</v>
      </c>
      <c r="N1974" s="12">
        <f t="shared" ca="1" si="590"/>
        <v>1.0582128930000001</v>
      </c>
      <c r="O1974" s="17">
        <f t="shared" si="591"/>
        <v>0</v>
      </c>
      <c r="P1974" s="14">
        <f t="shared" ca="1" si="592"/>
        <v>29.106446500000001</v>
      </c>
      <c r="Q1974" s="21">
        <f t="shared" si="596"/>
        <v>0</v>
      </c>
      <c r="R1974" s="14">
        <f t="shared" si="593"/>
        <v>0</v>
      </c>
      <c r="S1974" s="4" t="str">
        <f t="shared" si="594"/>
        <v>J=</v>
      </c>
      <c r="T1974" s="33">
        <f t="shared" si="595"/>
        <v>45747</v>
      </c>
      <c r="U1974" s="10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</row>
    <row r="1975" spans="1:148" x14ac:dyDescent="0.15">
      <c r="A1975" s="41">
        <f t="shared" si="597"/>
        <v>45724</v>
      </c>
      <c r="B1975" s="15">
        <f t="shared" ca="1" si="581"/>
        <v>529.40956600000004</v>
      </c>
      <c r="C1975" s="14">
        <f t="shared" si="582"/>
        <v>500</v>
      </c>
      <c r="D1975" s="13">
        <f ca="1">IF(A1975&lt;$B$1,VLOOKUP(A1975,[1]DI!$A$4:$B$15000,2,FALSE),0)</f>
        <v>0</v>
      </c>
      <c r="E1975" s="14">
        <f t="shared" ca="1" si="583"/>
        <v>1</v>
      </c>
      <c r="F1975" s="14">
        <f ca="1">(TRUNC(PRODUCT($E$12:$E1974),16))</f>
        <v>1.5580704435885799</v>
      </c>
      <c r="G1975" s="14">
        <f t="shared" ca="1" si="584"/>
        <v>1.4848045898995299</v>
      </c>
      <c r="H1975" s="14">
        <f t="shared" ca="1" si="585"/>
        <v>1.0493437699999999</v>
      </c>
      <c r="I1975" s="13">
        <f t="shared" si="598"/>
        <v>2.1000000000000001E-2</v>
      </c>
      <c r="J1975" s="33">
        <f t="shared" si="586"/>
        <v>45565</v>
      </c>
      <c r="K1975" s="2">
        <f t="shared" si="587"/>
        <v>108</v>
      </c>
      <c r="L1975" s="17">
        <f t="shared" si="588"/>
        <v>109</v>
      </c>
      <c r="M1975" s="12">
        <f t="shared" si="589"/>
        <v>1.009029798</v>
      </c>
      <c r="N1975" s="12">
        <f t="shared" ca="1" si="590"/>
        <v>1.058819132</v>
      </c>
      <c r="O1975" s="17">
        <f t="shared" si="591"/>
        <v>0</v>
      </c>
      <c r="P1975" s="14">
        <f t="shared" ca="1" si="592"/>
        <v>29.409566000000002</v>
      </c>
      <c r="Q1975" s="21">
        <f t="shared" si="596"/>
        <v>0</v>
      </c>
      <c r="R1975" s="14">
        <f t="shared" si="593"/>
        <v>0</v>
      </c>
      <c r="S1975" s="4" t="str">
        <f t="shared" si="594"/>
        <v>J=</v>
      </c>
      <c r="T1975" s="33">
        <f t="shared" si="595"/>
        <v>45747</v>
      </c>
      <c r="U1975" s="10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</row>
    <row r="1976" spans="1:148" x14ac:dyDescent="0.15">
      <c r="A1976" s="41">
        <f t="shared" si="597"/>
        <v>45725</v>
      </c>
      <c r="B1976" s="15">
        <f t="shared" ca="1" si="581"/>
        <v>529.40956600000004</v>
      </c>
      <c r="C1976" s="14">
        <f t="shared" si="582"/>
        <v>500</v>
      </c>
      <c r="D1976" s="13">
        <f ca="1">IF(A1976&lt;$B$1,VLOOKUP(A1976,[1]DI!$A$4:$B$15000,2,FALSE),0)</f>
        <v>0</v>
      </c>
      <c r="E1976" s="14">
        <f t="shared" ca="1" si="583"/>
        <v>1</v>
      </c>
      <c r="F1976" s="14">
        <f ca="1">(TRUNC(PRODUCT($E$12:$E1975),16))</f>
        <v>1.5580704435885799</v>
      </c>
      <c r="G1976" s="14">
        <f t="shared" ca="1" si="584"/>
        <v>1.4848045898995299</v>
      </c>
      <c r="H1976" s="14">
        <f t="shared" ca="1" si="585"/>
        <v>1.0493437699999999</v>
      </c>
      <c r="I1976" s="13">
        <f t="shared" si="598"/>
        <v>2.1000000000000001E-2</v>
      </c>
      <c r="J1976" s="33">
        <f t="shared" si="586"/>
        <v>45565</v>
      </c>
      <c r="K1976" s="2">
        <f t="shared" si="587"/>
        <v>108</v>
      </c>
      <c r="L1976" s="17">
        <f t="shared" si="588"/>
        <v>109</v>
      </c>
      <c r="M1976" s="12">
        <f t="shared" si="589"/>
        <v>1.009029798</v>
      </c>
      <c r="N1976" s="12">
        <f t="shared" ca="1" si="590"/>
        <v>1.058819132</v>
      </c>
      <c r="O1976" s="17">
        <f t="shared" si="591"/>
        <v>0</v>
      </c>
      <c r="P1976" s="14">
        <f t="shared" ca="1" si="592"/>
        <v>29.409566000000002</v>
      </c>
      <c r="Q1976" s="21">
        <f t="shared" si="596"/>
        <v>0</v>
      </c>
      <c r="R1976" s="14">
        <f t="shared" si="593"/>
        <v>0</v>
      </c>
      <c r="S1976" s="4" t="str">
        <f t="shared" si="594"/>
        <v>J=</v>
      </c>
      <c r="T1976" s="33">
        <f t="shared" si="595"/>
        <v>45747</v>
      </c>
      <c r="U1976" s="10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</row>
    <row r="1977" spans="1:148" x14ac:dyDescent="0.15">
      <c r="A1977" s="41">
        <f t="shared" si="597"/>
        <v>45726</v>
      </c>
      <c r="B1977" s="15">
        <f t="shared" ca="1" si="581"/>
        <v>529.40956600000004</v>
      </c>
      <c r="C1977" s="14">
        <f t="shared" si="582"/>
        <v>500</v>
      </c>
      <c r="D1977" s="13">
        <f ca="1">IF(A1977&lt;$B$1,VLOOKUP(A1977,[1]DI!$A$4:$B$15000,2,FALSE),0)</f>
        <v>0.13150000000000001</v>
      </c>
      <c r="E1977" s="14">
        <f t="shared" ca="1" si="583"/>
        <v>1.0004903700000001</v>
      </c>
      <c r="F1977" s="14">
        <f ca="1">(TRUNC(PRODUCT($E$12:$E1976),16))</f>
        <v>1.5580704435885799</v>
      </c>
      <c r="G1977" s="14">
        <f t="shared" ca="1" si="584"/>
        <v>1.4848045898995299</v>
      </c>
      <c r="H1977" s="14">
        <f t="shared" ca="1" si="585"/>
        <v>1.0493437699999999</v>
      </c>
      <c r="I1977" s="13">
        <f t="shared" si="598"/>
        <v>2.1000000000000001E-2</v>
      </c>
      <c r="J1977" s="33">
        <f t="shared" si="586"/>
        <v>45565</v>
      </c>
      <c r="K1977" s="2">
        <f t="shared" si="587"/>
        <v>109</v>
      </c>
      <c r="L1977" s="17">
        <f t="shared" si="588"/>
        <v>109</v>
      </c>
      <c r="M1977" s="12">
        <f t="shared" si="589"/>
        <v>1.009029798</v>
      </c>
      <c r="N1977" s="12">
        <f t="shared" ca="1" si="590"/>
        <v>1.058819132</v>
      </c>
      <c r="O1977" s="17">
        <f t="shared" si="591"/>
        <v>0</v>
      </c>
      <c r="P1977" s="14">
        <f t="shared" ca="1" si="592"/>
        <v>29.409566000000002</v>
      </c>
      <c r="Q1977" s="21">
        <f t="shared" si="596"/>
        <v>0</v>
      </c>
      <c r="R1977" s="14">
        <f t="shared" si="593"/>
        <v>0</v>
      </c>
      <c r="S1977" s="4" t="str">
        <f t="shared" si="594"/>
        <v>J=</v>
      </c>
      <c r="T1977" s="33">
        <f t="shared" si="595"/>
        <v>45747</v>
      </c>
      <c r="U1977" s="10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</row>
    <row r="1978" spans="1:148" x14ac:dyDescent="0.15">
      <c r="A1978" s="41">
        <f t="shared" si="597"/>
        <v>45727</v>
      </c>
      <c r="B1978" s="15">
        <f t="shared" ca="1" si="581"/>
        <v>529.71285799999998</v>
      </c>
      <c r="C1978" s="14">
        <f t="shared" si="582"/>
        <v>500</v>
      </c>
      <c r="D1978" s="13">
        <f ca="1">IF(A1978&lt;$B$1,VLOOKUP(A1978,[1]DI!$A$4:$B$15000,2,FALSE),0)</f>
        <v>0.13150000000000001</v>
      </c>
      <c r="E1978" s="14">
        <f t="shared" ca="1" si="583"/>
        <v>1.0004903700000001</v>
      </c>
      <c r="F1978" s="14">
        <f ca="1">(TRUNC(PRODUCT($E$12:$E1977),16))</f>
        <v>1.558834474592</v>
      </c>
      <c r="G1978" s="14">
        <f t="shared" ca="1" si="584"/>
        <v>1.4848045898995299</v>
      </c>
      <c r="H1978" s="14">
        <f t="shared" ca="1" si="585"/>
        <v>1.0498583399999999</v>
      </c>
      <c r="I1978" s="13">
        <f t="shared" si="598"/>
        <v>2.1000000000000001E-2</v>
      </c>
      <c r="J1978" s="33">
        <f t="shared" si="586"/>
        <v>45565</v>
      </c>
      <c r="K1978" s="2">
        <f t="shared" si="587"/>
        <v>110</v>
      </c>
      <c r="L1978" s="17">
        <f t="shared" si="588"/>
        <v>110</v>
      </c>
      <c r="M1978" s="12">
        <f t="shared" si="589"/>
        <v>1.0091130159999999</v>
      </c>
      <c r="N1978" s="12">
        <f t="shared" ca="1" si="590"/>
        <v>1.059425716</v>
      </c>
      <c r="O1978" s="17">
        <f t="shared" si="591"/>
        <v>0</v>
      </c>
      <c r="P1978" s="14">
        <f t="shared" ca="1" si="592"/>
        <v>29.712858000000001</v>
      </c>
      <c r="Q1978" s="21">
        <f t="shared" si="596"/>
        <v>0</v>
      </c>
      <c r="R1978" s="14">
        <f t="shared" si="593"/>
        <v>0</v>
      </c>
      <c r="S1978" s="4" t="str">
        <f t="shared" si="594"/>
        <v>J=</v>
      </c>
      <c r="T1978" s="33">
        <f t="shared" si="595"/>
        <v>45747</v>
      </c>
      <c r="U1978" s="10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</row>
    <row r="1979" spans="1:148" x14ac:dyDescent="0.15">
      <c r="A1979" s="41">
        <f t="shared" si="597"/>
        <v>45728</v>
      </c>
      <c r="B1979" s="15">
        <f t="shared" ca="1" si="581"/>
        <v>530.01631799999996</v>
      </c>
      <c r="C1979" s="14">
        <f t="shared" si="582"/>
        <v>500</v>
      </c>
      <c r="D1979" s="13">
        <f ca="1">IF(A1979&lt;$B$1,VLOOKUP(A1979,[1]DI!$A$4:$B$15000,2,FALSE),0)</f>
        <v>0.13150000000000001</v>
      </c>
      <c r="E1979" s="14">
        <f t="shared" ca="1" si="583"/>
        <v>1.0004903700000001</v>
      </c>
      <c r="F1979" s="14">
        <f ca="1">(TRUNC(PRODUCT($E$12:$E1978),16))</f>
        <v>1.5595988802533101</v>
      </c>
      <c r="G1979" s="14">
        <f t="shared" ca="1" si="584"/>
        <v>1.4848045898995299</v>
      </c>
      <c r="H1979" s="14">
        <f t="shared" ca="1" si="585"/>
        <v>1.05037315</v>
      </c>
      <c r="I1979" s="13">
        <f t="shared" si="598"/>
        <v>2.1000000000000001E-2</v>
      </c>
      <c r="J1979" s="33">
        <f t="shared" si="586"/>
        <v>45565</v>
      </c>
      <c r="K1979" s="2">
        <f t="shared" si="587"/>
        <v>111</v>
      </c>
      <c r="L1979" s="17">
        <f t="shared" si="588"/>
        <v>111</v>
      </c>
      <c r="M1979" s="12">
        <f t="shared" si="589"/>
        <v>1.009196242</v>
      </c>
      <c r="N1979" s="12">
        <f t="shared" ca="1" si="590"/>
        <v>1.0600326360000001</v>
      </c>
      <c r="O1979" s="17">
        <f t="shared" si="591"/>
        <v>0</v>
      </c>
      <c r="P1979" s="14">
        <f t="shared" ca="1" si="592"/>
        <v>30.016317999999998</v>
      </c>
      <c r="Q1979" s="21">
        <f t="shared" si="596"/>
        <v>0</v>
      </c>
      <c r="R1979" s="14">
        <f t="shared" si="593"/>
        <v>0</v>
      </c>
      <c r="S1979" s="4" t="str">
        <f t="shared" si="594"/>
        <v>J=</v>
      </c>
      <c r="T1979" s="33">
        <f t="shared" si="595"/>
        <v>45747</v>
      </c>
      <c r="U1979" s="10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</row>
    <row r="1980" spans="1:148" x14ac:dyDescent="0.15">
      <c r="A1980" s="41">
        <f t="shared" si="597"/>
        <v>45729</v>
      </c>
      <c r="B1980" s="15">
        <f t="shared" ca="1" si="581"/>
        <v>530.31996000000004</v>
      </c>
      <c r="C1980" s="14">
        <f t="shared" si="582"/>
        <v>500</v>
      </c>
      <c r="D1980" s="13">
        <f ca="1">IF(A1980&lt;$B$1,VLOOKUP(A1980,[1]DI!$A$4:$B$15000,2,FALSE),0)</f>
        <v>0.13150000000000001</v>
      </c>
      <c r="E1980" s="14">
        <f t="shared" ca="1" si="583"/>
        <v>1.0004903700000001</v>
      </c>
      <c r="F1980" s="14">
        <f ca="1">(TRUNC(PRODUCT($E$12:$E1979),16))</f>
        <v>1.5603636607562199</v>
      </c>
      <c r="G1980" s="14">
        <f t="shared" ca="1" si="584"/>
        <v>1.4848045898995299</v>
      </c>
      <c r="H1980" s="14">
        <f t="shared" ca="1" si="585"/>
        <v>1.05088823</v>
      </c>
      <c r="I1980" s="13">
        <f t="shared" si="598"/>
        <v>2.1000000000000001E-2</v>
      </c>
      <c r="J1980" s="33">
        <f t="shared" si="586"/>
        <v>45565</v>
      </c>
      <c r="K1980" s="2">
        <f t="shared" si="587"/>
        <v>112</v>
      </c>
      <c r="L1980" s="17">
        <f t="shared" si="588"/>
        <v>112</v>
      </c>
      <c r="M1980" s="12">
        <f t="shared" si="589"/>
        <v>1.009279474</v>
      </c>
      <c r="N1980" s="12">
        <f t="shared" ca="1" si="590"/>
        <v>1.0606399200000001</v>
      </c>
      <c r="O1980" s="17">
        <f t="shared" si="591"/>
        <v>0</v>
      </c>
      <c r="P1980" s="14">
        <f t="shared" ca="1" si="592"/>
        <v>30.319959999999998</v>
      </c>
      <c r="Q1980" s="21">
        <f t="shared" si="596"/>
        <v>0</v>
      </c>
      <c r="R1980" s="14">
        <f t="shared" si="593"/>
        <v>0</v>
      </c>
      <c r="S1980" s="4" t="str">
        <f t="shared" si="594"/>
        <v>J=</v>
      </c>
      <c r="T1980" s="33">
        <f t="shared" si="595"/>
        <v>45747</v>
      </c>
      <c r="U1980" s="10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</row>
    <row r="1981" spans="1:148" x14ac:dyDescent="0.15">
      <c r="A1981" s="41">
        <f t="shared" si="597"/>
        <v>45730</v>
      </c>
      <c r="B1981" s="15">
        <f t="shared" ca="1" si="581"/>
        <v>530.62377000000004</v>
      </c>
      <c r="C1981" s="14">
        <f t="shared" si="582"/>
        <v>500</v>
      </c>
      <c r="D1981" s="13">
        <f ca="1">IF(A1981&lt;$B$1,VLOOKUP(A1981,[1]DI!$A$4:$B$15000,2,FALSE),0)</f>
        <v>0.13150000000000001</v>
      </c>
      <c r="E1981" s="14">
        <f t="shared" ca="1" si="583"/>
        <v>1.0004903700000001</v>
      </c>
      <c r="F1981" s="14">
        <f ca="1">(TRUNC(PRODUCT($E$12:$E1980),16))</f>
        <v>1.56112881628454</v>
      </c>
      <c r="G1981" s="14">
        <f t="shared" ca="1" si="584"/>
        <v>1.4848045898995299</v>
      </c>
      <c r="H1981" s="14">
        <f t="shared" ca="1" si="585"/>
        <v>1.0514035500000001</v>
      </c>
      <c r="I1981" s="13">
        <f t="shared" si="598"/>
        <v>2.1000000000000001E-2</v>
      </c>
      <c r="J1981" s="33">
        <f t="shared" si="586"/>
        <v>45565</v>
      </c>
      <c r="K1981" s="2">
        <f t="shared" si="587"/>
        <v>113</v>
      </c>
      <c r="L1981" s="17">
        <f t="shared" si="588"/>
        <v>113</v>
      </c>
      <c r="M1981" s="12">
        <f t="shared" si="589"/>
        <v>1.009362713</v>
      </c>
      <c r="N1981" s="12">
        <f t="shared" ca="1" si="590"/>
        <v>1.0612475400000001</v>
      </c>
      <c r="O1981" s="17">
        <f t="shared" si="591"/>
        <v>0</v>
      </c>
      <c r="P1981" s="14">
        <f t="shared" ca="1" si="592"/>
        <v>30.62377</v>
      </c>
      <c r="Q1981" s="21">
        <f t="shared" si="596"/>
        <v>0</v>
      </c>
      <c r="R1981" s="14">
        <f t="shared" si="593"/>
        <v>0</v>
      </c>
      <c r="S1981" s="4" t="str">
        <f t="shared" si="594"/>
        <v>J=</v>
      </c>
      <c r="T1981" s="33">
        <f t="shared" si="595"/>
        <v>45747</v>
      </c>
      <c r="U1981" s="10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</row>
    <row r="1982" spans="1:148" x14ac:dyDescent="0.15">
      <c r="A1982" s="41">
        <f t="shared" si="597"/>
        <v>45731</v>
      </c>
      <c r="B1982" s="15">
        <f t="shared" ca="1" si="581"/>
        <v>530.92775749999998</v>
      </c>
      <c r="C1982" s="14">
        <f t="shared" si="582"/>
        <v>500</v>
      </c>
      <c r="D1982" s="13">
        <f ca="1">IF(A1982&lt;$B$1,VLOOKUP(A1982,[1]DI!$A$4:$B$15000,2,FALSE),0)</f>
        <v>0</v>
      </c>
      <c r="E1982" s="14">
        <f t="shared" ca="1" si="583"/>
        <v>1</v>
      </c>
      <c r="F1982" s="14">
        <f ca="1">(TRUNC(PRODUCT($E$12:$E1981),16))</f>
        <v>1.56189434702218</v>
      </c>
      <c r="G1982" s="14">
        <f t="shared" ca="1" si="584"/>
        <v>1.4848045898995299</v>
      </c>
      <c r="H1982" s="14">
        <f t="shared" ca="1" si="585"/>
        <v>1.0519191299999999</v>
      </c>
      <c r="I1982" s="13">
        <f t="shared" si="598"/>
        <v>2.1000000000000001E-2</v>
      </c>
      <c r="J1982" s="33">
        <f t="shared" si="586"/>
        <v>45565</v>
      </c>
      <c r="K1982" s="2">
        <f t="shared" si="587"/>
        <v>113</v>
      </c>
      <c r="L1982" s="17">
        <f t="shared" si="588"/>
        <v>114</v>
      </c>
      <c r="M1982" s="12">
        <f t="shared" si="589"/>
        <v>1.009445959</v>
      </c>
      <c r="N1982" s="12">
        <f t="shared" ca="1" si="590"/>
        <v>1.061855515</v>
      </c>
      <c r="O1982" s="17">
        <f t="shared" si="591"/>
        <v>0</v>
      </c>
      <c r="P1982" s="14">
        <f t="shared" ca="1" si="592"/>
        <v>30.927757499999998</v>
      </c>
      <c r="Q1982" s="21">
        <f t="shared" si="596"/>
        <v>0</v>
      </c>
      <c r="R1982" s="14">
        <f t="shared" si="593"/>
        <v>0</v>
      </c>
      <c r="S1982" s="4" t="str">
        <f t="shared" si="594"/>
        <v>J=</v>
      </c>
      <c r="T1982" s="33">
        <f t="shared" si="595"/>
        <v>45747</v>
      </c>
      <c r="U1982" s="10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</row>
    <row r="1983" spans="1:148" x14ac:dyDescent="0.15">
      <c r="A1983" s="41">
        <f t="shared" si="597"/>
        <v>45732</v>
      </c>
      <c r="B1983" s="15">
        <f t="shared" ca="1" si="581"/>
        <v>530.92775749999998</v>
      </c>
      <c r="C1983" s="14">
        <f t="shared" si="582"/>
        <v>500</v>
      </c>
      <c r="D1983" s="13">
        <f ca="1">IF(A1983&lt;$B$1,VLOOKUP(A1983,[1]DI!$A$4:$B$15000,2,FALSE),0)</f>
        <v>0</v>
      </c>
      <c r="E1983" s="14">
        <f t="shared" ca="1" si="583"/>
        <v>1</v>
      </c>
      <c r="F1983" s="14">
        <f ca="1">(TRUNC(PRODUCT($E$12:$E1982),16))</f>
        <v>1.56189434702218</v>
      </c>
      <c r="G1983" s="14">
        <f t="shared" ca="1" si="584"/>
        <v>1.4848045898995299</v>
      </c>
      <c r="H1983" s="14">
        <f t="shared" ca="1" si="585"/>
        <v>1.0519191299999999</v>
      </c>
      <c r="I1983" s="13">
        <f t="shared" si="598"/>
        <v>2.1000000000000001E-2</v>
      </c>
      <c r="J1983" s="33">
        <f t="shared" si="586"/>
        <v>45565</v>
      </c>
      <c r="K1983" s="2">
        <f t="shared" si="587"/>
        <v>113</v>
      </c>
      <c r="L1983" s="17">
        <f t="shared" si="588"/>
        <v>114</v>
      </c>
      <c r="M1983" s="12">
        <f t="shared" si="589"/>
        <v>1.009445959</v>
      </c>
      <c r="N1983" s="12">
        <f t="shared" ca="1" si="590"/>
        <v>1.061855515</v>
      </c>
      <c r="O1983" s="17">
        <f t="shared" si="591"/>
        <v>0</v>
      </c>
      <c r="P1983" s="14">
        <f t="shared" ca="1" si="592"/>
        <v>30.927757499999998</v>
      </c>
      <c r="Q1983" s="21">
        <f t="shared" si="596"/>
        <v>0</v>
      </c>
      <c r="R1983" s="14">
        <f t="shared" si="593"/>
        <v>0</v>
      </c>
      <c r="S1983" s="4" t="str">
        <f t="shared" si="594"/>
        <v>J=</v>
      </c>
      <c r="T1983" s="33">
        <f t="shared" si="595"/>
        <v>45747</v>
      </c>
      <c r="U1983" s="10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</row>
    <row r="1984" spans="1:148" x14ac:dyDescent="0.15">
      <c r="A1984" s="41">
        <f t="shared" si="597"/>
        <v>45733</v>
      </c>
      <c r="B1984" s="15">
        <f t="shared" ca="1" si="581"/>
        <v>530.92775749999998</v>
      </c>
      <c r="C1984" s="14">
        <f t="shared" si="582"/>
        <v>500</v>
      </c>
      <c r="D1984" s="13">
        <f ca="1">IF(A1984&lt;$B$1,VLOOKUP(A1984,[1]DI!$A$4:$B$15000,2,FALSE),0)</f>
        <v>0.13150000000000001</v>
      </c>
      <c r="E1984" s="14">
        <f t="shared" ca="1" si="583"/>
        <v>1.0004903700000001</v>
      </c>
      <c r="F1984" s="14">
        <f ca="1">(TRUNC(PRODUCT($E$12:$E1983),16))</f>
        <v>1.56189434702218</v>
      </c>
      <c r="G1984" s="14">
        <f t="shared" ca="1" si="584"/>
        <v>1.4848045898995299</v>
      </c>
      <c r="H1984" s="14">
        <f t="shared" ca="1" si="585"/>
        <v>1.0519191299999999</v>
      </c>
      <c r="I1984" s="13">
        <f t="shared" si="598"/>
        <v>2.1000000000000001E-2</v>
      </c>
      <c r="J1984" s="33">
        <f t="shared" si="586"/>
        <v>45565</v>
      </c>
      <c r="K1984" s="2">
        <f t="shared" si="587"/>
        <v>114</v>
      </c>
      <c r="L1984" s="17">
        <f t="shared" si="588"/>
        <v>114</v>
      </c>
      <c r="M1984" s="12">
        <f t="shared" si="589"/>
        <v>1.009445959</v>
      </c>
      <c r="N1984" s="12">
        <f t="shared" ca="1" si="590"/>
        <v>1.061855515</v>
      </c>
      <c r="O1984" s="17">
        <f t="shared" si="591"/>
        <v>0</v>
      </c>
      <c r="P1984" s="14">
        <f t="shared" ca="1" si="592"/>
        <v>30.927757499999998</v>
      </c>
      <c r="Q1984" s="21">
        <f t="shared" si="596"/>
        <v>0</v>
      </c>
      <c r="R1984" s="14">
        <f t="shared" si="593"/>
        <v>0</v>
      </c>
      <c r="S1984" s="4" t="str">
        <f t="shared" si="594"/>
        <v>J=</v>
      </c>
      <c r="T1984" s="33">
        <f t="shared" si="595"/>
        <v>45747</v>
      </c>
      <c r="U1984" s="10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</row>
    <row r="1985" spans="1:148" x14ac:dyDescent="0.15">
      <c r="A1985" s="41">
        <f t="shared" si="597"/>
        <v>45734</v>
      </c>
      <c r="B1985" s="15">
        <f t="shared" ca="1" si="581"/>
        <v>531.23191799999995</v>
      </c>
      <c r="C1985" s="14">
        <f t="shared" si="582"/>
        <v>500</v>
      </c>
      <c r="D1985" s="13">
        <f ca="1">IF(A1985&lt;$B$1,VLOOKUP(A1985,[1]DI!$A$4:$B$15000,2,FALSE),0)</f>
        <v>0.13150000000000001</v>
      </c>
      <c r="E1985" s="14">
        <f t="shared" ca="1" si="583"/>
        <v>1.0004903700000001</v>
      </c>
      <c r="F1985" s="14">
        <f ca="1">(TRUNC(PRODUCT($E$12:$E1984),16))</f>
        <v>1.56266025315313</v>
      </c>
      <c r="G1985" s="14">
        <f t="shared" ca="1" si="584"/>
        <v>1.4848045898995299</v>
      </c>
      <c r="H1985" s="14">
        <f t="shared" ca="1" si="585"/>
        <v>1.05243496</v>
      </c>
      <c r="I1985" s="13">
        <f t="shared" si="598"/>
        <v>2.1000000000000001E-2</v>
      </c>
      <c r="J1985" s="33">
        <f t="shared" si="586"/>
        <v>45565</v>
      </c>
      <c r="K1985" s="2">
        <f t="shared" si="587"/>
        <v>115</v>
      </c>
      <c r="L1985" s="17">
        <f t="shared" si="588"/>
        <v>115</v>
      </c>
      <c r="M1985" s="12">
        <f t="shared" si="589"/>
        <v>1.0095292119999999</v>
      </c>
      <c r="N1985" s="12">
        <f t="shared" ca="1" si="590"/>
        <v>1.0624638360000001</v>
      </c>
      <c r="O1985" s="17">
        <f t="shared" si="591"/>
        <v>0</v>
      </c>
      <c r="P1985" s="14">
        <f t="shared" ca="1" si="592"/>
        <v>31.231918</v>
      </c>
      <c r="Q1985" s="21">
        <f t="shared" si="596"/>
        <v>0</v>
      </c>
      <c r="R1985" s="14">
        <f t="shared" si="593"/>
        <v>0</v>
      </c>
      <c r="S1985" s="4" t="str">
        <f t="shared" si="594"/>
        <v>J=</v>
      </c>
      <c r="T1985" s="33">
        <f t="shared" si="595"/>
        <v>45747</v>
      </c>
      <c r="U1985" s="10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</row>
    <row r="1986" spans="1:148" x14ac:dyDescent="0.15">
      <c r="A1986" s="41">
        <f t="shared" si="597"/>
        <v>45735</v>
      </c>
      <c r="B1986" s="15">
        <f t="shared" ca="1" si="581"/>
        <v>531.53625099999999</v>
      </c>
      <c r="C1986" s="14">
        <f t="shared" si="582"/>
        <v>500</v>
      </c>
      <c r="D1986" s="13">
        <f ca="1">IF(A1986&lt;$B$1,VLOOKUP(A1986,[1]DI!$A$4:$B$15000,2,FALSE),0)</f>
        <v>0.13150000000000001</v>
      </c>
      <c r="E1986" s="14">
        <f t="shared" ca="1" si="583"/>
        <v>1.0004903700000001</v>
      </c>
      <c r="F1986" s="14">
        <f ca="1">(TRUNC(PRODUCT($E$12:$E1985),16))</f>
        <v>1.56342653486147</v>
      </c>
      <c r="G1986" s="14">
        <f t="shared" ca="1" si="584"/>
        <v>1.4848045898995299</v>
      </c>
      <c r="H1986" s="14">
        <f t="shared" ca="1" si="585"/>
        <v>1.0529510399999999</v>
      </c>
      <c r="I1986" s="13">
        <f t="shared" si="598"/>
        <v>2.1000000000000001E-2</v>
      </c>
      <c r="J1986" s="33">
        <f t="shared" si="586"/>
        <v>45565</v>
      </c>
      <c r="K1986" s="2">
        <f t="shared" si="587"/>
        <v>116</v>
      </c>
      <c r="L1986" s="17">
        <f t="shared" si="588"/>
        <v>116</v>
      </c>
      <c r="M1986" s="12">
        <f t="shared" si="589"/>
        <v>1.0096124719999999</v>
      </c>
      <c r="N1986" s="12">
        <f t="shared" ca="1" si="590"/>
        <v>1.063072502</v>
      </c>
      <c r="O1986" s="17">
        <f t="shared" si="591"/>
        <v>0</v>
      </c>
      <c r="P1986" s="14">
        <f t="shared" ca="1" si="592"/>
        <v>31.536251</v>
      </c>
      <c r="Q1986" s="21">
        <f t="shared" si="596"/>
        <v>0</v>
      </c>
      <c r="R1986" s="14">
        <f t="shared" si="593"/>
        <v>0</v>
      </c>
      <c r="S1986" s="4" t="str">
        <f t="shared" si="594"/>
        <v>J=</v>
      </c>
      <c r="T1986" s="33">
        <f t="shared" si="595"/>
        <v>45747</v>
      </c>
      <c r="U1986" s="10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</row>
    <row r="1987" spans="1:148" x14ac:dyDescent="0.15">
      <c r="A1987" s="41">
        <f t="shared" si="597"/>
        <v>45736</v>
      </c>
      <c r="B1987" s="15">
        <f t="shared" ref="B1987:B2050" ca="1" si="599">IF(A1987&lt;=TODAY(),C1987+P1987,IF(AND(A1987&gt;TODAY(),A1987&lt;=$B$1),IF(VLOOKUP(TODAY(),$A$10:$D$5000,4,FALSE)=0,"n.d",C1987+P1987),"n.d"))</f>
        <v>531.84075700000005</v>
      </c>
      <c r="C1987" s="14">
        <f t="shared" ref="C1987:C2050" si="600">(C1986-R1986)</f>
        <v>500</v>
      </c>
      <c r="D1987" s="13">
        <f ca="1">IF(A1987&lt;$B$1,VLOOKUP(A1987,[1]DI!$A$4:$B$15000,2,FALSE),0)</f>
        <v>0.14149999999999999</v>
      </c>
      <c r="E1987" s="14">
        <f t="shared" ref="E1987:E2050" ca="1" si="601">ROUND(((1+D1987)^(1/252)),8)</f>
        <v>1.00052531</v>
      </c>
      <c r="F1987" s="14">
        <f ca="1">(TRUNC(PRODUCT($E$12:$E1986),16))</f>
        <v>1.5641931923313701</v>
      </c>
      <c r="G1987" s="14">
        <f t="shared" ref="G1987:G2050" ca="1" si="602">IF(O1986&gt;0,F1986,G1986)</f>
        <v>1.4848045898995299</v>
      </c>
      <c r="H1987" s="14">
        <f t="shared" ref="H1987:H2050" ca="1" si="603">ROUND(F1987/G1987,8)</f>
        <v>1.0534673699999999</v>
      </c>
      <c r="I1987" s="13">
        <f t="shared" si="598"/>
        <v>2.1000000000000001E-2</v>
      </c>
      <c r="J1987" s="33">
        <f t="shared" ref="J1987:J2050" si="604">IF(O1986&gt;0,VLOOKUP(O1986,W$12:AG$150,2),J1986)</f>
        <v>45565</v>
      </c>
      <c r="K1987" s="2">
        <f t="shared" ref="K1987:K2050" si="605">IF(A1987&gt;J1987,IF(NETWORKDAYS(J1987,A1987,$W$160:$W$544)-1=0,1,NETWORKDAYS(J1987,A1987,$W$160:$W$544)-1),0)</f>
        <v>117</v>
      </c>
      <c r="L1987" s="17">
        <f t="shared" ref="L1987:L2050" si="606">IF(AND(K1987=1,K1986=1),1,IF(K1987&gt;0,IF(K1987=K1986,K1987+1,K1987),0))</f>
        <v>117</v>
      </c>
      <c r="M1987" s="12">
        <f t="shared" ref="M1987:M2050" si="607">ROUND((I1987+1)^(L1987/252),9)</f>
        <v>1.009695738</v>
      </c>
      <c r="N1987" s="12">
        <f t="shared" ref="N1987:N2050" ca="1" si="608">ROUND(H1987*M1987,9)</f>
        <v>1.063681514</v>
      </c>
      <c r="O1987" s="17">
        <f t="shared" ref="O1987:O2050" si="609">IF(VLOOKUP(A1987,X$12:AE$150,8)=VLOOKUP(A1986,X$12:AE$150,8),0,VLOOKUP(A1987,X$12:AE$150,8))</f>
        <v>0</v>
      </c>
      <c r="P1987" s="14">
        <f t="shared" ref="P1987:P2050" ca="1" si="610">TRUNC(((N1987-1)*C1987),8)</f>
        <v>31.840757</v>
      </c>
      <c r="Q1987" s="21">
        <f t="shared" si="596"/>
        <v>0</v>
      </c>
      <c r="R1987" s="14">
        <f t="shared" ref="R1987:R2050" si="611">IF(Q1987&gt;0,TRUNC(Q1987*C1987,8),0)</f>
        <v>0</v>
      </c>
      <c r="S1987" s="4" t="str">
        <f t="shared" ref="S1987:S2050" si="612">IF(O1986&gt;0,VLOOKUP(O1986,W$12:AG$150,10),S1986)</f>
        <v>J=</v>
      </c>
      <c r="T1987" s="33">
        <f t="shared" ref="T1987:T2050" si="613">IF(O1986&gt;0,VLOOKUP(O1986,W$12:AG$150,11),T1986)</f>
        <v>45747</v>
      </c>
      <c r="U1987" s="10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</row>
    <row r="1988" spans="1:148" x14ac:dyDescent="0.15">
      <c r="A1988" s="41">
        <f t="shared" si="597"/>
        <v>45737</v>
      </c>
      <c r="B1988" s="15">
        <f t="shared" ca="1" si="599"/>
        <v>532.16402600000004</v>
      </c>
      <c r="C1988" s="14">
        <f t="shared" si="600"/>
        <v>500</v>
      </c>
      <c r="D1988" s="13">
        <f ca="1">IF(A1988&lt;$B$1,VLOOKUP(A1988,[1]DI!$A$4:$B$15000,2,FALSE),0)</f>
        <v>0.14149999999999999</v>
      </c>
      <c r="E1988" s="14">
        <f t="shared" ca="1" si="601"/>
        <v>1.00052531</v>
      </c>
      <c r="F1988" s="14">
        <f ca="1">(TRUNC(PRODUCT($E$12:$E1987),16))</f>
        <v>1.56501487865724</v>
      </c>
      <c r="G1988" s="14">
        <f t="shared" ca="1" si="602"/>
        <v>1.4848045898995299</v>
      </c>
      <c r="H1988" s="14">
        <f t="shared" ca="1" si="603"/>
        <v>1.0540207699999999</v>
      </c>
      <c r="I1988" s="13">
        <f t="shared" si="598"/>
        <v>2.1000000000000001E-2</v>
      </c>
      <c r="J1988" s="33">
        <f t="shared" si="604"/>
        <v>45565</v>
      </c>
      <c r="K1988" s="2">
        <f t="shared" si="605"/>
        <v>118</v>
      </c>
      <c r="L1988" s="17">
        <f t="shared" si="606"/>
        <v>118</v>
      </c>
      <c r="M1988" s="12">
        <f t="shared" si="607"/>
        <v>1.0097790120000001</v>
      </c>
      <c r="N1988" s="12">
        <f t="shared" ca="1" si="608"/>
        <v>1.064328052</v>
      </c>
      <c r="O1988" s="17">
        <f t="shared" si="609"/>
        <v>0</v>
      </c>
      <c r="P1988" s="14">
        <f t="shared" ca="1" si="610"/>
        <v>32.164026</v>
      </c>
      <c r="Q1988" s="21">
        <f t="shared" si="596"/>
        <v>0</v>
      </c>
      <c r="R1988" s="14">
        <f t="shared" si="611"/>
        <v>0</v>
      </c>
      <c r="S1988" s="4" t="str">
        <f t="shared" si="612"/>
        <v>J=</v>
      </c>
      <c r="T1988" s="33">
        <f t="shared" si="613"/>
        <v>45747</v>
      </c>
      <c r="U1988" s="10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</row>
    <row r="1989" spans="1:148" x14ac:dyDescent="0.15">
      <c r="A1989" s="41">
        <f t="shared" si="597"/>
        <v>45738</v>
      </c>
      <c r="B1989" s="15">
        <f t="shared" ca="1" si="599"/>
        <v>532.48749050000004</v>
      </c>
      <c r="C1989" s="14">
        <f t="shared" si="600"/>
        <v>500</v>
      </c>
      <c r="D1989" s="13">
        <f ca="1">IF(A1989&lt;$B$1,VLOOKUP(A1989,[1]DI!$A$4:$B$15000,2,FALSE),0)</f>
        <v>0</v>
      </c>
      <c r="E1989" s="14">
        <f t="shared" ca="1" si="601"/>
        <v>1</v>
      </c>
      <c r="F1989" s="14">
        <f ca="1">(TRUNC(PRODUCT($E$12:$E1988),16))</f>
        <v>1.56583699662314</v>
      </c>
      <c r="G1989" s="14">
        <f t="shared" ca="1" si="602"/>
        <v>1.4848045898995299</v>
      </c>
      <c r="H1989" s="14">
        <f t="shared" ca="1" si="603"/>
        <v>1.05457446</v>
      </c>
      <c r="I1989" s="13">
        <f t="shared" si="598"/>
        <v>2.1000000000000001E-2</v>
      </c>
      <c r="J1989" s="33">
        <f t="shared" si="604"/>
        <v>45565</v>
      </c>
      <c r="K1989" s="2">
        <f t="shared" si="605"/>
        <v>118</v>
      </c>
      <c r="L1989" s="17">
        <f t="shared" si="606"/>
        <v>119</v>
      </c>
      <c r="M1989" s="12">
        <f t="shared" si="607"/>
        <v>1.009862292</v>
      </c>
      <c r="N1989" s="12">
        <f t="shared" ca="1" si="608"/>
        <v>1.064974981</v>
      </c>
      <c r="O1989" s="17">
        <f t="shared" si="609"/>
        <v>0</v>
      </c>
      <c r="P1989" s="14">
        <f t="shared" ca="1" si="610"/>
        <v>32.4874905</v>
      </c>
      <c r="Q1989" s="21">
        <f t="shared" si="596"/>
        <v>0</v>
      </c>
      <c r="R1989" s="14">
        <f t="shared" si="611"/>
        <v>0</v>
      </c>
      <c r="S1989" s="4" t="str">
        <f t="shared" si="612"/>
        <v>J=</v>
      </c>
      <c r="T1989" s="33">
        <f t="shared" si="613"/>
        <v>45747</v>
      </c>
      <c r="U1989" s="10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</row>
    <row r="1990" spans="1:148" x14ac:dyDescent="0.15">
      <c r="A1990" s="41">
        <f t="shared" si="597"/>
        <v>45739</v>
      </c>
      <c r="B1990" s="15">
        <f t="shared" ca="1" si="599"/>
        <v>532.48749050000004</v>
      </c>
      <c r="C1990" s="14">
        <f t="shared" si="600"/>
        <v>500</v>
      </c>
      <c r="D1990" s="13">
        <f ca="1">IF(A1990&lt;$B$1,VLOOKUP(A1990,[1]DI!$A$4:$B$15000,2,FALSE),0)</f>
        <v>0</v>
      </c>
      <c r="E1990" s="14">
        <f t="shared" ca="1" si="601"/>
        <v>1</v>
      </c>
      <c r="F1990" s="14">
        <f ca="1">(TRUNC(PRODUCT($E$12:$E1989),16))</f>
        <v>1.56583699662314</v>
      </c>
      <c r="G1990" s="14">
        <f t="shared" ca="1" si="602"/>
        <v>1.4848045898995299</v>
      </c>
      <c r="H1990" s="14">
        <f t="shared" ca="1" si="603"/>
        <v>1.05457446</v>
      </c>
      <c r="I1990" s="13">
        <f t="shared" si="598"/>
        <v>2.1000000000000001E-2</v>
      </c>
      <c r="J1990" s="33">
        <f t="shared" si="604"/>
        <v>45565</v>
      </c>
      <c r="K1990" s="2">
        <f t="shared" si="605"/>
        <v>118</v>
      </c>
      <c r="L1990" s="17">
        <f t="shared" si="606"/>
        <v>119</v>
      </c>
      <c r="M1990" s="12">
        <f t="shared" si="607"/>
        <v>1.009862292</v>
      </c>
      <c r="N1990" s="12">
        <f t="shared" ca="1" si="608"/>
        <v>1.064974981</v>
      </c>
      <c r="O1990" s="17">
        <f t="shared" si="609"/>
        <v>0</v>
      </c>
      <c r="P1990" s="14">
        <f t="shared" ca="1" si="610"/>
        <v>32.4874905</v>
      </c>
      <c r="Q1990" s="21">
        <f t="shared" si="596"/>
        <v>0</v>
      </c>
      <c r="R1990" s="14">
        <f t="shared" si="611"/>
        <v>0</v>
      </c>
      <c r="S1990" s="4" t="str">
        <f t="shared" si="612"/>
        <v>J=</v>
      </c>
      <c r="T1990" s="33">
        <f t="shared" si="613"/>
        <v>45747</v>
      </c>
      <c r="U1990" s="10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</row>
    <row r="1991" spans="1:148" x14ac:dyDescent="0.15">
      <c r="A1991" s="41">
        <f t="shared" si="597"/>
        <v>45740</v>
      </c>
      <c r="B1991" s="15">
        <f t="shared" ca="1" si="599"/>
        <v>532.48749050000004</v>
      </c>
      <c r="C1991" s="14">
        <f t="shared" si="600"/>
        <v>500</v>
      </c>
      <c r="D1991" s="13">
        <f ca="1">IF(A1991&lt;$B$1,VLOOKUP(A1991,[1]DI!$A$4:$B$15000,2,FALSE),0)</f>
        <v>0.14149999999999999</v>
      </c>
      <c r="E1991" s="14">
        <f t="shared" ca="1" si="601"/>
        <v>1.00052531</v>
      </c>
      <c r="F1991" s="14">
        <f ca="1">(TRUNC(PRODUCT($E$12:$E1990),16))</f>
        <v>1.56583699662314</v>
      </c>
      <c r="G1991" s="14">
        <f t="shared" ca="1" si="602"/>
        <v>1.4848045898995299</v>
      </c>
      <c r="H1991" s="14">
        <f t="shared" ca="1" si="603"/>
        <v>1.05457446</v>
      </c>
      <c r="I1991" s="13">
        <f t="shared" si="598"/>
        <v>2.1000000000000001E-2</v>
      </c>
      <c r="J1991" s="33">
        <f t="shared" si="604"/>
        <v>45565</v>
      </c>
      <c r="K1991" s="2">
        <f t="shared" si="605"/>
        <v>119</v>
      </c>
      <c r="L1991" s="17">
        <f t="shared" si="606"/>
        <v>119</v>
      </c>
      <c r="M1991" s="12">
        <f t="shared" si="607"/>
        <v>1.009862292</v>
      </c>
      <c r="N1991" s="12">
        <f t="shared" ca="1" si="608"/>
        <v>1.064974981</v>
      </c>
      <c r="O1991" s="17">
        <f t="shared" si="609"/>
        <v>0</v>
      </c>
      <c r="P1991" s="14">
        <f t="shared" ca="1" si="610"/>
        <v>32.4874905</v>
      </c>
      <c r="Q1991" s="21">
        <f t="shared" si="596"/>
        <v>0</v>
      </c>
      <c r="R1991" s="14">
        <f t="shared" si="611"/>
        <v>0</v>
      </c>
      <c r="S1991" s="4" t="str">
        <f t="shared" si="612"/>
        <v>J=</v>
      </c>
      <c r="T1991" s="33">
        <f t="shared" si="613"/>
        <v>45747</v>
      </c>
      <c r="U1991" s="10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</row>
    <row r="1992" spans="1:148" x14ac:dyDescent="0.15">
      <c r="A1992" s="41">
        <f t="shared" si="597"/>
        <v>45741</v>
      </c>
      <c r="B1992" s="15">
        <f t="shared" ca="1" si="599"/>
        <v>532.81115150000005</v>
      </c>
      <c r="C1992" s="14">
        <f t="shared" si="600"/>
        <v>500</v>
      </c>
      <c r="D1992" s="13">
        <f ca="1">IF(A1992&lt;$B$1,VLOOKUP(A1992,[1]DI!$A$4:$B$15000,2,FALSE),0)</f>
        <v>0.14149999999999999</v>
      </c>
      <c r="E1992" s="14">
        <f t="shared" ca="1" si="601"/>
        <v>1.00052531</v>
      </c>
      <c r="F1992" s="14">
        <f ca="1">(TRUNC(PRODUCT($E$12:$E1991),16))</f>
        <v>1.5666595464558399</v>
      </c>
      <c r="G1992" s="14">
        <f t="shared" ca="1" si="602"/>
        <v>1.4848045898995299</v>
      </c>
      <c r="H1992" s="14">
        <f t="shared" ca="1" si="603"/>
        <v>1.0551284400000001</v>
      </c>
      <c r="I1992" s="13">
        <f t="shared" si="598"/>
        <v>2.1000000000000001E-2</v>
      </c>
      <c r="J1992" s="33">
        <f t="shared" si="604"/>
        <v>45565</v>
      </c>
      <c r="K1992" s="2">
        <f t="shared" si="605"/>
        <v>120</v>
      </c>
      <c r="L1992" s="17">
        <f t="shared" si="606"/>
        <v>120</v>
      </c>
      <c r="M1992" s="12">
        <f t="shared" si="607"/>
        <v>1.009945579</v>
      </c>
      <c r="N1992" s="12">
        <f t="shared" ca="1" si="608"/>
        <v>1.065622303</v>
      </c>
      <c r="O1992" s="17">
        <f t="shared" si="609"/>
        <v>0</v>
      </c>
      <c r="P1992" s="14">
        <f t="shared" ca="1" si="610"/>
        <v>32.811151500000001</v>
      </c>
      <c r="Q1992" s="21">
        <f t="shared" si="596"/>
        <v>0</v>
      </c>
      <c r="R1992" s="14">
        <f t="shared" si="611"/>
        <v>0</v>
      </c>
      <c r="S1992" s="4" t="str">
        <f t="shared" si="612"/>
        <v>J=</v>
      </c>
      <c r="T1992" s="33">
        <f t="shared" si="613"/>
        <v>45747</v>
      </c>
      <c r="U1992" s="10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</row>
    <row r="1993" spans="1:148" x14ac:dyDescent="0.15">
      <c r="A1993" s="41">
        <f t="shared" si="597"/>
        <v>45742</v>
      </c>
      <c r="B1993" s="15">
        <f t="shared" ca="1" si="599"/>
        <v>533.13500899999997</v>
      </c>
      <c r="C1993" s="14">
        <f t="shared" si="600"/>
        <v>500</v>
      </c>
      <c r="D1993" s="13">
        <f ca="1">IF(A1993&lt;$B$1,VLOOKUP(A1993,[1]DI!$A$4:$B$15000,2,FALSE),0)</f>
        <v>0.14149999999999999</v>
      </c>
      <c r="E1993" s="14">
        <f t="shared" ca="1" si="601"/>
        <v>1.00052531</v>
      </c>
      <c r="F1993" s="14">
        <f ca="1">(TRUNC(PRODUCT($E$12:$E1992),16))</f>
        <v>1.56748252838219</v>
      </c>
      <c r="G1993" s="14">
        <f t="shared" ca="1" si="602"/>
        <v>1.4848045898995299</v>
      </c>
      <c r="H1993" s="14">
        <f t="shared" ca="1" si="603"/>
        <v>1.0556827099999999</v>
      </c>
      <c r="I1993" s="13">
        <f t="shared" si="598"/>
        <v>2.1000000000000001E-2</v>
      </c>
      <c r="J1993" s="33">
        <f t="shared" si="604"/>
        <v>45565</v>
      </c>
      <c r="K1993" s="2">
        <f t="shared" si="605"/>
        <v>121</v>
      </c>
      <c r="L1993" s="17">
        <f t="shared" si="606"/>
        <v>121</v>
      </c>
      <c r="M1993" s="12">
        <f t="shared" si="607"/>
        <v>1.010028873</v>
      </c>
      <c r="N1993" s="12">
        <f t="shared" ca="1" si="608"/>
        <v>1.066270018</v>
      </c>
      <c r="O1993" s="17">
        <f t="shared" si="609"/>
        <v>0</v>
      </c>
      <c r="P1993" s="14">
        <f t="shared" ca="1" si="610"/>
        <v>33.135008999999997</v>
      </c>
      <c r="Q1993" s="21">
        <f t="shared" si="596"/>
        <v>0</v>
      </c>
      <c r="R1993" s="14">
        <f t="shared" si="611"/>
        <v>0</v>
      </c>
      <c r="S1993" s="4" t="str">
        <f t="shared" si="612"/>
        <v>J=</v>
      </c>
      <c r="T1993" s="33">
        <f t="shared" si="613"/>
        <v>45747</v>
      </c>
      <c r="U1993" s="10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</row>
    <row r="1994" spans="1:148" x14ac:dyDescent="0.15">
      <c r="A1994" s="41">
        <f t="shared" si="597"/>
        <v>45743</v>
      </c>
      <c r="B1994" s="15">
        <f t="shared" ca="1" si="599"/>
        <v>533.45906249999996</v>
      </c>
      <c r="C1994" s="14">
        <f t="shared" si="600"/>
        <v>500</v>
      </c>
      <c r="D1994" s="13">
        <f ca="1">IF(A1994&lt;$B$1,VLOOKUP(A1994,[1]DI!$A$4:$B$15000,2,FALSE),0)</f>
        <v>0.14149999999999999</v>
      </c>
      <c r="E1994" s="14">
        <f t="shared" ca="1" si="601"/>
        <v>1.00052531</v>
      </c>
      <c r="F1994" s="14">
        <f ca="1">(TRUNC(PRODUCT($E$12:$E1993),16))</f>
        <v>1.5683059426291699</v>
      </c>
      <c r="G1994" s="14">
        <f t="shared" ca="1" si="602"/>
        <v>1.4848045898995299</v>
      </c>
      <c r="H1994" s="14">
        <f t="shared" ca="1" si="603"/>
        <v>1.05623727</v>
      </c>
      <c r="I1994" s="13">
        <f t="shared" si="598"/>
        <v>2.1000000000000001E-2</v>
      </c>
      <c r="J1994" s="33">
        <f t="shared" si="604"/>
        <v>45565</v>
      </c>
      <c r="K1994" s="2">
        <f t="shared" si="605"/>
        <v>122</v>
      </c>
      <c r="L1994" s="17">
        <f t="shared" si="606"/>
        <v>122</v>
      </c>
      <c r="M1994" s="12">
        <f t="shared" si="607"/>
        <v>1.0101121740000001</v>
      </c>
      <c r="N1994" s="12">
        <f t="shared" ca="1" si="608"/>
        <v>1.0669181249999999</v>
      </c>
      <c r="O1994" s="17">
        <f t="shared" si="609"/>
        <v>0</v>
      </c>
      <c r="P1994" s="14">
        <f t="shared" ca="1" si="610"/>
        <v>33.459062500000002</v>
      </c>
      <c r="Q1994" s="21">
        <f t="shared" si="596"/>
        <v>0</v>
      </c>
      <c r="R1994" s="14">
        <f t="shared" si="611"/>
        <v>0</v>
      </c>
      <c r="S1994" s="4" t="str">
        <f t="shared" si="612"/>
        <v>J=</v>
      </c>
      <c r="T1994" s="33">
        <f t="shared" si="613"/>
        <v>45747</v>
      </c>
      <c r="U1994" s="10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</row>
    <row r="1995" spans="1:148" x14ac:dyDescent="0.15">
      <c r="A1995" s="41">
        <f t="shared" si="597"/>
        <v>45744</v>
      </c>
      <c r="B1995" s="15">
        <f t="shared" ca="1" si="599"/>
        <v>533.78331249999997</v>
      </c>
      <c r="C1995" s="14">
        <f t="shared" si="600"/>
        <v>500</v>
      </c>
      <c r="D1995" s="13">
        <f ca="1">IF(A1995&lt;$B$1,VLOOKUP(A1995,[1]DI!$A$4:$B$15000,2,FALSE),0)</f>
        <v>0.14149999999999999</v>
      </c>
      <c r="E1995" s="14">
        <f t="shared" ca="1" si="601"/>
        <v>1.00052531</v>
      </c>
      <c r="F1995" s="14">
        <f ca="1">(TRUNC(PRODUCT($E$12:$E1994),16))</f>
        <v>1.5691297894239</v>
      </c>
      <c r="G1995" s="14">
        <f t="shared" ca="1" si="602"/>
        <v>1.4848045898995299</v>
      </c>
      <c r="H1995" s="14">
        <f t="shared" ca="1" si="603"/>
        <v>1.0567921199999999</v>
      </c>
      <c r="I1995" s="13">
        <f t="shared" si="598"/>
        <v>2.1000000000000001E-2</v>
      </c>
      <c r="J1995" s="33">
        <f t="shared" si="604"/>
        <v>45565</v>
      </c>
      <c r="K1995" s="2">
        <f t="shared" si="605"/>
        <v>123</v>
      </c>
      <c r="L1995" s="17">
        <f t="shared" si="606"/>
        <v>123</v>
      </c>
      <c r="M1995" s="12">
        <f t="shared" si="607"/>
        <v>1.0101954820000001</v>
      </c>
      <c r="N1995" s="12">
        <f t="shared" ca="1" si="608"/>
        <v>1.067566625</v>
      </c>
      <c r="O1995" s="17">
        <f t="shared" si="609"/>
        <v>0</v>
      </c>
      <c r="P1995" s="14">
        <f t="shared" ca="1" si="610"/>
        <v>33.783312500000001</v>
      </c>
      <c r="Q1995" s="21">
        <f t="shared" si="596"/>
        <v>0</v>
      </c>
      <c r="R1995" s="14">
        <f t="shared" si="611"/>
        <v>0</v>
      </c>
      <c r="S1995" s="4" t="str">
        <f t="shared" si="612"/>
        <v>J=</v>
      </c>
      <c r="T1995" s="33">
        <f t="shared" si="613"/>
        <v>45747</v>
      </c>
      <c r="U1995" s="10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</row>
    <row r="1996" spans="1:148" x14ac:dyDescent="0.15">
      <c r="A1996" s="41">
        <f t="shared" si="597"/>
        <v>45745</v>
      </c>
      <c r="B1996" s="15">
        <f t="shared" ca="1" si="599"/>
        <v>534.10775850000005</v>
      </c>
      <c r="C1996" s="14">
        <f t="shared" si="600"/>
        <v>500</v>
      </c>
      <c r="D1996" s="13">
        <f ca="1">IF(A1996&lt;$B$1,VLOOKUP(A1996,[1]DI!$A$4:$B$15000,2,FALSE),0)</f>
        <v>0</v>
      </c>
      <c r="E1996" s="14">
        <f t="shared" ca="1" si="601"/>
        <v>1</v>
      </c>
      <c r="F1996" s="14">
        <f ca="1">(TRUNC(PRODUCT($E$12:$E1995),16))</f>
        <v>1.56995406899358</v>
      </c>
      <c r="G1996" s="14">
        <f t="shared" ca="1" si="602"/>
        <v>1.4848045898995299</v>
      </c>
      <c r="H1996" s="14">
        <f t="shared" ca="1" si="603"/>
        <v>1.05734726</v>
      </c>
      <c r="I1996" s="13">
        <f t="shared" si="598"/>
        <v>2.1000000000000001E-2</v>
      </c>
      <c r="J1996" s="33">
        <f t="shared" si="604"/>
        <v>45565</v>
      </c>
      <c r="K1996" s="2">
        <f t="shared" si="605"/>
        <v>123</v>
      </c>
      <c r="L1996" s="17">
        <f t="shared" si="606"/>
        <v>124</v>
      </c>
      <c r="M1996" s="12">
        <f t="shared" si="607"/>
        <v>1.0102787959999999</v>
      </c>
      <c r="N1996" s="12">
        <f t="shared" ca="1" si="608"/>
        <v>1.0682155170000001</v>
      </c>
      <c r="O1996" s="17">
        <f t="shared" si="609"/>
        <v>0</v>
      </c>
      <c r="P1996" s="14">
        <f t="shared" ca="1" si="610"/>
        <v>34.107758500000003</v>
      </c>
      <c r="Q1996" s="21">
        <f t="shared" ref="Q1996:Q2059" si="614">IF($O1996&gt;0,VLOOKUP($O1996,$W$12:$AC$150,7),0)</f>
        <v>0</v>
      </c>
      <c r="R1996" s="14">
        <f t="shared" si="611"/>
        <v>0</v>
      </c>
      <c r="S1996" s="4" t="str">
        <f t="shared" si="612"/>
        <v>J=</v>
      </c>
      <c r="T1996" s="33">
        <f t="shared" si="613"/>
        <v>45747</v>
      </c>
      <c r="U1996" s="10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</row>
    <row r="1997" spans="1:148" x14ac:dyDescent="0.15">
      <c r="A1997" s="41">
        <f t="shared" ref="A1997:A2060" si="615">(A1996+1)</f>
        <v>45746</v>
      </c>
      <c r="B1997" s="15">
        <f t="shared" ca="1" si="599"/>
        <v>534.10775850000005</v>
      </c>
      <c r="C1997" s="14">
        <f t="shared" si="600"/>
        <v>500</v>
      </c>
      <c r="D1997" s="13">
        <f ca="1">IF(A1997&lt;$B$1,VLOOKUP(A1997,[1]DI!$A$4:$B$15000,2,FALSE),0)</f>
        <v>0</v>
      </c>
      <c r="E1997" s="14">
        <f t="shared" ca="1" si="601"/>
        <v>1</v>
      </c>
      <c r="F1997" s="14">
        <f ca="1">(TRUNC(PRODUCT($E$12:$E1996),16))</f>
        <v>1.56995406899358</v>
      </c>
      <c r="G1997" s="14">
        <f t="shared" ca="1" si="602"/>
        <v>1.4848045898995299</v>
      </c>
      <c r="H1997" s="14">
        <f t="shared" ca="1" si="603"/>
        <v>1.05734726</v>
      </c>
      <c r="I1997" s="13">
        <f t="shared" ref="I1997:I2060" si="616">I1996</f>
        <v>2.1000000000000001E-2</v>
      </c>
      <c r="J1997" s="33">
        <f t="shared" si="604"/>
        <v>45565</v>
      </c>
      <c r="K1997" s="2">
        <f t="shared" si="605"/>
        <v>123</v>
      </c>
      <c r="L1997" s="17">
        <f t="shared" si="606"/>
        <v>124</v>
      </c>
      <c r="M1997" s="12">
        <f t="shared" si="607"/>
        <v>1.0102787959999999</v>
      </c>
      <c r="N1997" s="12">
        <f t="shared" ca="1" si="608"/>
        <v>1.0682155170000001</v>
      </c>
      <c r="O1997" s="17">
        <f t="shared" si="609"/>
        <v>0</v>
      </c>
      <c r="P1997" s="14">
        <f t="shared" ca="1" si="610"/>
        <v>34.107758500000003</v>
      </c>
      <c r="Q1997" s="21">
        <f t="shared" si="614"/>
        <v>0</v>
      </c>
      <c r="R1997" s="14">
        <f t="shared" si="611"/>
        <v>0</v>
      </c>
      <c r="S1997" s="4" t="str">
        <f t="shared" si="612"/>
        <v>J=</v>
      </c>
      <c r="T1997" s="33">
        <f t="shared" si="613"/>
        <v>45747</v>
      </c>
      <c r="U1997" s="10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</row>
    <row r="1998" spans="1:148" x14ac:dyDescent="0.15">
      <c r="A1998" s="41">
        <f t="shared" si="615"/>
        <v>45747</v>
      </c>
      <c r="B1998" s="15">
        <f t="shared" ca="1" si="599"/>
        <v>534.10775850000005</v>
      </c>
      <c r="C1998" s="14">
        <f t="shared" si="600"/>
        <v>500</v>
      </c>
      <c r="D1998" s="13">
        <f ca="1">IF(A1998&lt;$B$1,VLOOKUP(A1998,[1]DI!$A$4:$B$15000,2,FALSE),0)</f>
        <v>0.14149999999999999</v>
      </c>
      <c r="E1998" s="14">
        <f t="shared" ca="1" si="601"/>
        <v>1.00052531</v>
      </c>
      <c r="F1998" s="14">
        <f ca="1">(TRUNC(PRODUCT($E$12:$E1997),16))</f>
        <v>1.56995406899358</v>
      </c>
      <c r="G1998" s="14">
        <f t="shared" ca="1" si="602"/>
        <v>1.4848045898995299</v>
      </c>
      <c r="H1998" s="14">
        <f t="shared" ca="1" si="603"/>
        <v>1.05734726</v>
      </c>
      <c r="I1998" s="13">
        <f t="shared" si="616"/>
        <v>2.1000000000000001E-2</v>
      </c>
      <c r="J1998" s="33">
        <f t="shared" si="604"/>
        <v>45565</v>
      </c>
      <c r="K1998" s="2">
        <f t="shared" si="605"/>
        <v>124</v>
      </c>
      <c r="L1998" s="17">
        <f t="shared" si="606"/>
        <v>124</v>
      </c>
      <c r="M1998" s="12">
        <f t="shared" si="607"/>
        <v>1.0102787959999999</v>
      </c>
      <c r="N1998" s="12">
        <f t="shared" ca="1" si="608"/>
        <v>1.0682155170000001</v>
      </c>
      <c r="O1998" s="17">
        <f t="shared" si="609"/>
        <v>11</v>
      </c>
      <c r="P1998" s="14">
        <f t="shared" ca="1" si="610"/>
        <v>34.107758500000003</v>
      </c>
      <c r="Q1998" s="21">
        <f t="shared" si="614"/>
        <v>0</v>
      </c>
      <c r="R1998" s="14">
        <f t="shared" si="611"/>
        <v>0</v>
      </c>
      <c r="S1998" s="4" t="str">
        <f t="shared" si="612"/>
        <v>J=</v>
      </c>
      <c r="T1998" s="33">
        <f t="shared" si="613"/>
        <v>45747</v>
      </c>
      <c r="U1998" s="10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</row>
    <row r="1999" spans="1:148" x14ac:dyDescent="0.15">
      <c r="A1999" s="41">
        <f t="shared" si="615"/>
        <v>45748</v>
      </c>
      <c r="B1999" s="15">
        <f t="shared" ca="1" si="599"/>
        <v>500.30391350000002</v>
      </c>
      <c r="C1999" s="14">
        <f t="shared" si="600"/>
        <v>500</v>
      </c>
      <c r="D1999" s="13">
        <f ca="1">IF(A1999&lt;$B$1,VLOOKUP(A1999,[1]DI!$A$4:$B$15000,2,FALSE),0)</f>
        <v>0.14149999999999999</v>
      </c>
      <c r="E1999" s="14">
        <f t="shared" ca="1" si="601"/>
        <v>1.00052531</v>
      </c>
      <c r="F1999" s="14">
        <f ca="1">(TRUNC(PRODUCT($E$12:$E1998),16))</f>
        <v>1.5707787815655601</v>
      </c>
      <c r="G1999" s="14">
        <f t="shared" ca="1" si="602"/>
        <v>1.56995406899358</v>
      </c>
      <c r="H1999" s="14">
        <f t="shared" ca="1" si="603"/>
        <v>1.00052531</v>
      </c>
      <c r="I1999" s="13">
        <f t="shared" si="616"/>
        <v>2.1000000000000001E-2</v>
      </c>
      <c r="J1999" s="33">
        <f t="shared" si="604"/>
        <v>45747</v>
      </c>
      <c r="K1999" s="2">
        <f t="shared" si="605"/>
        <v>1</v>
      </c>
      <c r="L1999" s="17">
        <f t="shared" si="606"/>
        <v>1</v>
      </c>
      <c r="M1999" s="12">
        <f t="shared" si="607"/>
        <v>1.0000824740000001</v>
      </c>
      <c r="N1999" s="12">
        <f t="shared" ca="1" si="608"/>
        <v>1.0006078270000001</v>
      </c>
      <c r="O1999" s="17">
        <f t="shared" si="609"/>
        <v>0</v>
      </c>
      <c r="P1999" s="14">
        <f t="shared" ca="1" si="610"/>
        <v>0.3039135</v>
      </c>
      <c r="Q1999" s="21">
        <f t="shared" si="614"/>
        <v>0</v>
      </c>
      <c r="R1999" s="14">
        <f t="shared" si="611"/>
        <v>0</v>
      </c>
      <c r="S1999" s="4" t="str">
        <f t="shared" si="612"/>
        <v>A+J=</v>
      </c>
      <c r="T1999" s="33">
        <f t="shared" si="613"/>
        <v>45930</v>
      </c>
      <c r="U1999" s="10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</row>
    <row r="2000" spans="1:148" x14ac:dyDescent="0.15">
      <c r="A2000" s="41">
        <f t="shared" si="615"/>
        <v>45749</v>
      </c>
      <c r="B2000" s="15">
        <f t="shared" ca="1" si="599"/>
        <v>500.60801349000002</v>
      </c>
      <c r="C2000" s="14">
        <f t="shared" si="600"/>
        <v>500</v>
      </c>
      <c r="D2000" s="13">
        <f ca="1">IF(A2000&lt;$B$1,VLOOKUP(A2000,[1]DI!$A$4:$B$15000,2,FALSE),0)</f>
        <v>0.14149999999999999</v>
      </c>
      <c r="E2000" s="14">
        <f t="shared" ca="1" si="601"/>
        <v>1.00052531</v>
      </c>
      <c r="F2000" s="14">
        <f ca="1">(TRUNC(PRODUCT($E$12:$E1999),16))</f>
        <v>1.5716039273673099</v>
      </c>
      <c r="G2000" s="14">
        <f t="shared" ca="1" si="602"/>
        <v>1.56995406899358</v>
      </c>
      <c r="H2000" s="14">
        <f t="shared" ca="1" si="603"/>
        <v>1.0010509000000001</v>
      </c>
      <c r="I2000" s="13">
        <f t="shared" si="616"/>
        <v>2.1000000000000001E-2</v>
      </c>
      <c r="J2000" s="33">
        <f t="shared" si="604"/>
        <v>45747</v>
      </c>
      <c r="K2000" s="2">
        <f t="shared" si="605"/>
        <v>2</v>
      </c>
      <c r="L2000" s="17">
        <f t="shared" si="606"/>
        <v>2</v>
      </c>
      <c r="M2000" s="12">
        <f t="shared" si="607"/>
        <v>1.0001649539999999</v>
      </c>
      <c r="N2000" s="12">
        <f t="shared" ca="1" si="608"/>
        <v>1.0012160269999999</v>
      </c>
      <c r="O2000" s="17">
        <f t="shared" si="609"/>
        <v>0</v>
      </c>
      <c r="P2000" s="14">
        <f t="shared" ca="1" si="610"/>
        <v>0.60801349000000005</v>
      </c>
      <c r="Q2000" s="21">
        <f t="shared" si="614"/>
        <v>0</v>
      </c>
      <c r="R2000" s="14">
        <f t="shared" si="611"/>
        <v>0</v>
      </c>
      <c r="S2000" s="4" t="str">
        <f t="shared" si="612"/>
        <v>A+J=</v>
      </c>
      <c r="T2000" s="33">
        <f t="shared" si="613"/>
        <v>45930</v>
      </c>
      <c r="U2000" s="10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</row>
    <row r="2001" spans="1:148" x14ac:dyDescent="0.15">
      <c r="A2001" s="41">
        <f t="shared" si="615"/>
        <v>45750</v>
      </c>
      <c r="B2001" s="15">
        <f t="shared" ca="1" si="599"/>
        <v>500.91229599000002</v>
      </c>
      <c r="C2001" s="14">
        <f t="shared" si="600"/>
        <v>500</v>
      </c>
      <c r="D2001" s="13">
        <f ca="1">IF(A2001&lt;$B$1,VLOOKUP(A2001,[1]DI!$A$4:$B$15000,2,FALSE),0)</f>
        <v>0.14149999999999999</v>
      </c>
      <c r="E2001" s="14">
        <f t="shared" ca="1" si="601"/>
        <v>1.00052531</v>
      </c>
      <c r="F2001" s="14">
        <f ca="1">(TRUNC(PRODUCT($E$12:$E2000),16))</f>
        <v>1.57242950662639</v>
      </c>
      <c r="G2001" s="14">
        <f t="shared" ca="1" si="602"/>
        <v>1.56995406899358</v>
      </c>
      <c r="H2001" s="14">
        <f t="shared" ca="1" si="603"/>
        <v>1.0015767600000001</v>
      </c>
      <c r="I2001" s="13">
        <f t="shared" si="616"/>
        <v>2.1000000000000001E-2</v>
      </c>
      <c r="J2001" s="33">
        <f t="shared" si="604"/>
        <v>45747</v>
      </c>
      <c r="K2001" s="2">
        <f t="shared" si="605"/>
        <v>3</v>
      </c>
      <c r="L2001" s="17">
        <f t="shared" si="606"/>
        <v>3</v>
      </c>
      <c r="M2001" s="12">
        <f t="shared" si="607"/>
        <v>1.000247442</v>
      </c>
      <c r="N2001" s="12">
        <f t="shared" ca="1" si="608"/>
        <v>1.001824592</v>
      </c>
      <c r="O2001" s="17">
        <f t="shared" si="609"/>
        <v>0</v>
      </c>
      <c r="P2001" s="14">
        <f t="shared" ca="1" si="610"/>
        <v>0.91229598999999995</v>
      </c>
      <c r="Q2001" s="21">
        <f t="shared" si="614"/>
        <v>0</v>
      </c>
      <c r="R2001" s="14">
        <f t="shared" si="611"/>
        <v>0</v>
      </c>
      <c r="S2001" s="4" t="str">
        <f t="shared" si="612"/>
        <v>A+J=</v>
      </c>
      <c r="T2001" s="33">
        <f t="shared" si="613"/>
        <v>45930</v>
      </c>
      <c r="U2001" s="10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</row>
    <row r="2002" spans="1:148" x14ac:dyDescent="0.15">
      <c r="A2002" s="41">
        <f t="shared" si="615"/>
        <v>45751</v>
      </c>
      <c r="B2002" s="15">
        <f t="shared" ca="1" si="599"/>
        <v>501.21676500000001</v>
      </c>
      <c r="C2002" s="14">
        <f t="shared" si="600"/>
        <v>500</v>
      </c>
      <c r="D2002" s="13">
        <f ca="1">IF(A2002&lt;$B$1,VLOOKUP(A2002,[1]DI!$A$4:$B$15000,2,FALSE),0)</f>
        <v>0.14149999999999999</v>
      </c>
      <c r="E2002" s="14">
        <f t="shared" ca="1" si="601"/>
        <v>1.00052531</v>
      </c>
      <c r="F2002" s="14">
        <f ca="1">(TRUNC(PRODUCT($E$12:$E2001),16))</f>
        <v>1.57325551957052</v>
      </c>
      <c r="G2002" s="14">
        <f t="shared" ca="1" si="602"/>
        <v>1.56995406899358</v>
      </c>
      <c r="H2002" s="14">
        <f t="shared" ca="1" si="603"/>
        <v>1.0021028999999999</v>
      </c>
      <c r="I2002" s="13">
        <f t="shared" si="616"/>
        <v>2.1000000000000001E-2</v>
      </c>
      <c r="J2002" s="33">
        <f t="shared" si="604"/>
        <v>45747</v>
      </c>
      <c r="K2002" s="2">
        <f t="shared" si="605"/>
        <v>4</v>
      </c>
      <c r="L2002" s="17">
        <f t="shared" si="606"/>
        <v>4</v>
      </c>
      <c r="M2002" s="12">
        <f t="shared" si="607"/>
        <v>1.000329936</v>
      </c>
      <c r="N2002" s="12">
        <f t="shared" ca="1" si="608"/>
        <v>1.00243353</v>
      </c>
      <c r="O2002" s="17">
        <f t="shared" si="609"/>
        <v>0</v>
      </c>
      <c r="P2002" s="14">
        <f t="shared" ca="1" si="610"/>
        <v>1.2167650000000001</v>
      </c>
      <c r="Q2002" s="21">
        <f t="shared" si="614"/>
        <v>0</v>
      </c>
      <c r="R2002" s="14">
        <f t="shared" si="611"/>
        <v>0</v>
      </c>
      <c r="S2002" s="4" t="str">
        <f t="shared" si="612"/>
        <v>A+J=</v>
      </c>
      <c r="T2002" s="33">
        <f t="shared" si="613"/>
        <v>45930</v>
      </c>
      <c r="U2002" s="10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</row>
    <row r="2003" spans="1:148" x14ac:dyDescent="0.15">
      <c r="A2003" s="41">
        <f t="shared" si="615"/>
        <v>45752</v>
      </c>
      <c r="B2003" s="15">
        <f t="shared" ca="1" si="599"/>
        <v>501.52141548999998</v>
      </c>
      <c r="C2003" s="14">
        <f t="shared" si="600"/>
        <v>500</v>
      </c>
      <c r="D2003" s="13">
        <f ca="1">IF(A2003&lt;$B$1,VLOOKUP(A2003,[1]DI!$A$4:$B$15000,2,FALSE),0)</f>
        <v>0</v>
      </c>
      <c r="E2003" s="14">
        <f t="shared" ca="1" si="601"/>
        <v>1</v>
      </c>
      <c r="F2003" s="14">
        <f ca="1">(TRUNC(PRODUCT($E$12:$E2002),16))</f>
        <v>1.5740819664275001</v>
      </c>
      <c r="G2003" s="14">
        <f t="shared" ca="1" si="602"/>
        <v>1.56995406899358</v>
      </c>
      <c r="H2003" s="14">
        <f t="shared" ca="1" si="603"/>
        <v>1.0026293100000001</v>
      </c>
      <c r="I2003" s="13">
        <f t="shared" si="616"/>
        <v>2.1000000000000001E-2</v>
      </c>
      <c r="J2003" s="33">
        <f t="shared" si="604"/>
        <v>45747</v>
      </c>
      <c r="K2003" s="2">
        <f t="shared" si="605"/>
        <v>4</v>
      </c>
      <c r="L2003" s="17">
        <f t="shared" si="606"/>
        <v>5</v>
      </c>
      <c r="M2003" s="12">
        <f t="shared" si="607"/>
        <v>1.000412437</v>
      </c>
      <c r="N2003" s="12">
        <f t="shared" ca="1" si="608"/>
        <v>1.0030428309999999</v>
      </c>
      <c r="O2003" s="17">
        <f t="shared" si="609"/>
        <v>0</v>
      </c>
      <c r="P2003" s="14">
        <f t="shared" ca="1" si="610"/>
        <v>1.5214154900000001</v>
      </c>
      <c r="Q2003" s="21">
        <f t="shared" si="614"/>
        <v>0</v>
      </c>
      <c r="R2003" s="14">
        <f t="shared" si="611"/>
        <v>0</v>
      </c>
      <c r="S2003" s="4" t="str">
        <f t="shared" si="612"/>
        <v>A+J=</v>
      </c>
      <c r="T2003" s="33">
        <f t="shared" si="613"/>
        <v>45930</v>
      </c>
      <c r="U2003" s="10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</row>
    <row r="2004" spans="1:148" x14ac:dyDescent="0.15">
      <c r="A2004" s="41">
        <f t="shared" si="615"/>
        <v>45753</v>
      </c>
      <c r="B2004" s="15">
        <f t="shared" ca="1" si="599"/>
        <v>501.52141548999998</v>
      </c>
      <c r="C2004" s="14">
        <f t="shared" si="600"/>
        <v>500</v>
      </c>
      <c r="D2004" s="13">
        <f ca="1">IF(A2004&lt;$B$1,VLOOKUP(A2004,[1]DI!$A$4:$B$15000,2,FALSE),0)</f>
        <v>0</v>
      </c>
      <c r="E2004" s="14">
        <f t="shared" ca="1" si="601"/>
        <v>1</v>
      </c>
      <c r="F2004" s="14">
        <f ca="1">(TRUNC(PRODUCT($E$12:$E2003),16))</f>
        <v>1.5740819664275001</v>
      </c>
      <c r="G2004" s="14">
        <f t="shared" ca="1" si="602"/>
        <v>1.56995406899358</v>
      </c>
      <c r="H2004" s="14">
        <f t="shared" ca="1" si="603"/>
        <v>1.0026293100000001</v>
      </c>
      <c r="I2004" s="13">
        <f t="shared" si="616"/>
        <v>2.1000000000000001E-2</v>
      </c>
      <c r="J2004" s="33">
        <f t="shared" si="604"/>
        <v>45747</v>
      </c>
      <c r="K2004" s="2">
        <f t="shared" si="605"/>
        <v>4</v>
      </c>
      <c r="L2004" s="17">
        <f t="shared" si="606"/>
        <v>5</v>
      </c>
      <c r="M2004" s="12">
        <f t="shared" si="607"/>
        <v>1.000412437</v>
      </c>
      <c r="N2004" s="12">
        <f t="shared" ca="1" si="608"/>
        <v>1.0030428309999999</v>
      </c>
      <c r="O2004" s="17">
        <f t="shared" si="609"/>
        <v>0</v>
      </c>
      <c r="P2004" s="14">
        <f t="shared" ca="1" si="610"/>
        <v>1.5214154900000001</v>
      </c>
      <c r="Q2004" s="21">
        <f t="shared" si="614"/>
        <v>0</v>
      </c>
      <c r="R2004" s="14">
        <f t="shared" si="611"/>
        <v>0</v>
      </c>
      <c r="S2004" s="4" t="str">
        <f t="shared" si="612"/>
        <v>A+J=</v>
      </c>
      <c r="T2004" s="33">
        <f t="shared" si="613"/>
        <v>45930</v>
      </c>
      <c r="U2004" s="10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</row>
    <row r="2005" spans="1:148" x14ac:dyDescent="0.15">
      <c r="A2005" s="41">
        <f t="shared" si="615"/>
        <v>45754</v>
      </c>
      <c r="B2005" s="15">
        <f t="shared" ca="1" si="599"/>
        <v>501.52141548999998</v>
      </c>
      <c r="C2005" s="14">
        <f t="shared" si="600"/>
        <v>500</v>
      </c>
      <c r="D2005" s="13">
        <f ca="1">IF(A2005&lt;$B$1,VLOOKUP(A2005,[1]DI!$A$4:$B$15000,2,FALSE),0)</f>
        <v>0.14149999999999999</v>
      </c>
      <c r="E2005" s="14">
        <f t="shared" ca="1" si="601"/>
        <v>1.00052531</v>
      </c>
      <c r="F2005" s="14">
        <f ca="1">(TRUNC(PRODUCT($E$12:$E2004),16))</f>
        <v>1.5740819664275001</v>
      </c>
      <c r="G2005" s="14">
        <f t="shared" ca="1" si="602"/>
        <v>1.56995406899358</v>
      </c>
      <c r="H2005" s="14">
        <f t="shared" ca="1" si="603"/>
        <v>1.0026293100000001</v>
      </c>
      <c r="I2005" s="13">
        <f t="shared" si="616"/>
        <v>2.1000000000000001E-2</v>
      </c>
      <c r="J2005" s="33">
        <f t="shared" si="604"/>
        <v>45747</v>
      </c>
      <c r="K2005" s="2">
        <f t="shared" si="605"/>
        <v>5</v>
      </c>
      <c r="L2005" s="17">
        <f t="shared" si="606"/>
        <v>5</v>
      </c>
      <c r="M2005" s="12">
        <f t="shared" si="607"/>
        <v>1.000412437</v>
      </c>
      <c r="N2005" s="12">
        <f t="shared" ca="1" si="608"/>
        <v>1.0030428309999999</v>
      </c>
      <c r="O2005" s="17">
        <f t="shared" si="609"/>
        <v>0</v>
      </c>
      <c r="P2005" s="14">
        <f t="shared" ca="1" si="610"/>
        <v>1.5214154900000001</v>
      </c>
      <c r="Q2005" s="21">
        <f t="shared" si="614"/>
        <v>0</v>
      </c>
      <c r="R2005" s="14">
        <f t="shared" si="611"/>
        <v>0</v>
      </c>
      <c r="S2005" s="4" t="str">
        <f t="shared" si="612"/>
        <v>A+J=</v>
      </c>
      <c r="T2005" s="33">
        <f t="shared" si="613"/>
        <v>45930</v>
      </c>
      <c r="U2005" s="10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</row>
    <row r="2006" spans="1:148" x14ac:dyDescent="0.15">
      <c r="A2006" s="41">
        <f t="shared" si="615"/>
        <v>45755</v>
      </c>
      <c r="B2006" s="15">
        <f t="shared" ca="1" si="599"/>
        <v>501.82625349</v>
      </c>
      <c r="C2006" s="14">
        <f t="shared" si="600"/>
        <v>500</v>
      </c>
      <c r="D2006" s="13">
        <f ca="1">IF(A2006&lt;$B$1,VLOOKUP(A2006,[1]DI!$A$4:$B$15000,2,FALSE),0)</f>
        <v>0.14149999999999999</v>
      </c>
      <c r="E2006" s="14">
        <f t="shared" ca="1" si="601"/>
        <v>1.00052531</v>
      </c>
      <c r="F2006" s="14">
        <f ca="1">(TRUNC(PRODUCT($E$12:$E2005),16))</f>
        <v>1.5749088474252899</v>
      </c>
      <c r="G2006" s="14">
        <f t="shared" ca="1" si="602"/>
        <v>1.56995406899358</v>
      </c>
      <c r="H2006" s="14">
        <f t="shared" ca="1" si="603"/>
        <v>1.0031559999999999</v>
      </c>
      <c r="I2006" s="13">
        <f t="shared" si="616"/>
        <v>2.1000000000000001E-2</v>
      </c>
      <c r="J2006" s="33">
        <f t="shared" si="604"/>
        <v>45747</v>
      </c>
      <c r="K2006" s="2">
        <f t="shared" si="605"/>
        <v>6</v>
      </c>
      <c r="L2006" s="17">
        <f t="shared" si="606"/>
        <v>6</v>
      </c>
      <c r="M2006" s="12">
        <f t="shared" si="607"/>
        <v>1.000494945</v>
      </c>
      <c r="N2006" s="12">
        <f t="shared" ca="1" si="608"/>
        <v>1.003652507</v>
      </c>
      <c r="O2006" s="17">
        <f t="shared" si="609"/>
        <v>0</v>
      </c>
      <c r="P2006" s="14">
        <f t="shared" ca="1" si="610"/>
        <v>1.82625349</v>
      </c>
      <c r="Q2006" s="21">
        <f t="shared" si="614"/>
        <v>0</v>
      </c>
      <c r="R2006" s="14">
        <f t="shared" si="611"/>
        <v>0</v>
      </c>
      <c r="S2006" s="4" t="str">
        <f t="shared" si="612"/>
        <v>A+J=</v>
      </c>
      <c r="T2006" s="33">
        <f t="shared" si="613"/>
        <v>45930</v>
      </c>
      <c r="U2006" s="10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</row>
    <row r="2007" spans="1:148" x14ac:dyDescent="0.15">
      <c r="A2007" s="41">
        <f t="shared" si="615"/>
        <v>45756</v>
      </c>
      <c r="B2007" s="15">
        <f t="shared" ca="1" si="599"/>
        <v>502.13127800000001</v>
      </c>
      <c r="C2007" s="14">
        <f t="shared" si="600"/>
        <v>500</v>
      </c>
      <c r="D2007" s="13">
        <f ca="1">IF(A2007&lt;$B$1,VLOOKUP(A2007,[1]DI!$A$4:$B$15000,2,FALSE),0)</f>
        <v>0.14149999999999999</v>
      </c>
      <c r="E2007" s="14">
        <f t="shared" ca="1" si="601"/>
        <v>1.00052531</v>
      </c>
      <c r="F2007" s="14">
        <f ca="1">(TRUNC(PRODUCT($E$12:$E2006),16))</f>
        <v>1.57573616279193</v>
      </c>
      <c r="G2007" s="14">
        <f t="shared" ca="1" si="602"/>
        <v>1.56995406899358</v>
      </c>
      <c r="H2007" s="14">
        <f t="shared" ca="1" si="603"/>
        <v>1.0036829700000001</v>
      </c>
      <c r="I2007" s="13">
        <f t="shared" si="616"/>
        <v>2.1000000000000001E-2</v>
      </c>
      <c r="J2007" s="33">
        <f t="shared" si="604"/>
        <v>45747</v>
      </c>
      <c r="K2007" s="2">
        <f t="shared" si="605"/>
        <v>7</v>
      </c>
      <c r="L2007" s="17">
        <f t="shared" si="606"/>
        <v>7</v>
      </c>
      <c r="M2007" s="12">
        <f t="shared" si="607"/>
        <v>1.0005774590000001</v>
      </c>
      <c r="N2007" s="12">
        <f t="shared" ca="1" si="608"/>
        <v>1.004262556</v>
      </c>
      <c r="O2007" s="17">
        <f t="shared" si="609"/>
        <v>0</v>
      </c>
      <c r="P2007" s="14">
        <f t="shared" ca="1" si="610"/>
        <v>2.131278</v>
      </c>
      <c r="Q2007" s="21">
        <f t="shared" si="614"/>
        <v>0</v>
      </c>
      <c r="R2007" s="14">
        <f t="shared" si="611"/>
        <v>0</v>
      </c>
      <c r="S2007" s="4" t="str">
        <f t="shared" si="612"/>
        <v>A+J=</v>
      </c>
      <c r="T2007" s="33">
        <f t="shared" si="613"/>
        <v>45930</v>
      </c>
      <c r="U2007" s="10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</row>
    <row r="2008" spans="1:148" x14ac:dyDescent="0.15">
      <c r="A2008" s="41">
        <f t="shared" si="615"/>
        <v>45757</v>
      </c>
      <c r="B2008" s="15">
        <f t="shared" ca="1" si="599"/>
        <v>502.436485</v>
      </c>
      <c r="C2008" s="14">
        <f t="shared" si="600"/>
        <v>500</v>
      </c>
      <c r="D2008" s="13">
        <f ca="1">IF(A2008&lt;$B$1,VLOOKUP(A2008,[1]DI!$A$4:$B$15000,2,FALSE),0)</f>
        <v>0.14149999999999999</v>
      </c>
      <c r="E2008" s="14">
        <f t="shared" ca="1" si="601"/>
        <v>1.00052531</v>
      </c>
      <c r="F2008" s="14">
        <f ca="1">(TRUNC(PRODUCT($E$12:$E2007),16))</f>
        <v>1.5765639127555999</v>
      </c>
      <c r="G2008" s="14">
        <f t="shared" ca="1" si="602"/>
        <v>1.56995406899358</v>
      </c>
      <c r="H2008" s="14">
        <f t="shared" ca="1" si="603"/>
        <v>1.0042102100000001</v>
      </c>
      <c r="I2008" s="13">
        <f t="shared" si="616"/>
        <v>2.1000000000000001E-2</v>
      </c>
      <c r="J2008" s="33">
        <f t="shared" si="604"/>
        <v>45747</v>
      </c>
      <c r="K2008" s="2">
        <f t="shared" si="605"/>
        <v>8</v>
      </c>
      <c r="L2008" s="17">
        <f t="shared" si="606"/>
        <v>8</v>
      </c>
      <c r="M2008" s="12">
        <f t="shared" si="607"/>
        <v>1.0006599810000001</v>
      </c>
      <c r="N2008" s="12">
        <f t="shared" ca="1" si="608"/>
        <v>1.0048729700000001</v>
      </c>
      <c r="O2008" s="17">
        <f t="shared" si="609"/>
        <v>0</v>
      </c>
      <c r="P2008" s="14">
        <f t="shared" ca="1" si="610"/>
        <v>2.4364849999999998</v>
      </c>
      <c r="Q2008" s="21">
        <f t="shared" si="614"/>
        <v>0</v>
      </c>
      <c r="R2008" s="14">
        <f t="shared" si="611"/>
        <v>0</v>
      </c>
      <c r="S2008" s="4" t="str">
        <f t="shared" si="612"/>
        <v>A+J=</v>
      </c>
      <c r="T2008" s="33">
        <f t="shared" si="613"/>
        <v>45930</v>
      </c>
      <c r="U2008" s="10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</row>
    <row r="2009" spans="1:148" x14ac:dyDescent="0.15">
      <c r="A2009" s="41">
        <f t="shared" si="615"/>
        <v>45758</v>
      </c>
      <c r="B2009" s="15">
        <f t="shared" ca="1" si="599"/>
        <v>502.74188349999997</v>
      </c>
      <c r="C2009" s="14">
        <f t="shared" si="600"/>
        <v>500</v>
      </c>
      <c r="D2009" s="13">
        <f ca="1">IF(A2009&lt;$B$1,VLOOKUP(A2009,[1]DI!$A$4:$B$15000,2,FALSE),0)</f>
        <v>0.14149999999999999</v>
      </c>
      <c r="E2009" s="14">
        <f t="shared" ca="1" si="601"/>
        <v>1.00052531</v>
      </c>
      <c r="F2009" s="14">
        <f ca="1">(TRUNC(PRODUCT($E$12:$E2008),16))</f>
        <v>1.5773920975446101</v>
      </c>
      <c r="G2009" s="14">
        <f t="shared" ca="1" si="602"/>
        <v>1.56995406899358</v>
      </c>
      <c r="H2009" s="14">
        <f t="shared" ca="1" si="603"/>
        <v>1.0047377399999999</v>
      </c>
      <c r="I2009" s="13">
        <f t="shared" si="616"/>
        <v>2.1000000000000001E-2</v>
      </c>
      <c r="J2009" s="33">
        <f t="shared" si="604"/>
        <v>45747</v>
      </c>
      <c r="K2009" s="2">
        <f t="shared" si="605"/>
        <v>9</v>
      </c>
      <c r="L2009" s="17">
        <f t="shared" si="606"/>
        <v>9</v>
      </c>
      <c r="M2009" s="12">
        <f t="shared" si="607"/>
        <v>1.0007425089999999</v>
      </c>
      <c r="N2009" s="12">
        <f t="shared" ca="1" si="608"/>
        <v>1.0054837670000001</v>
      </c>
      <c r="O2009" s="17">
        <f t="shared" si="609"/>
        <v>0</v>
      </c>
      <c r="P2009" s="14">
        <f t="shared" ca="1" si="610"/>
        <v>2.7418835000000001</v>
      </c>
      <c r="Q2009" s="21">
        <f t="shared" si="614"/>
        <v>0</v>
      </c>
      <c r="R2009" s="14">
        <f t="shared" si="611"/>
        <v>0</v>
      </c>
      <c r="S2009" s="4" t="str">
        <f t="shared" si="612"/>
        <v>A+J=</v>
      </c>
      <c r="T2009" s="33">
        <f t="shared" si="613"/>
        <v>45930</v>
      </c>
      <c r="U2009" s="10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</row>
    <row r="2010" spans="1:148" x14ac:dyDescent="0.15">
      <c r="A2010" s="41">
        <f t="shared" si="615"/>
        <v>45759</v>
      </c>
      <c r="B2010" s="15">
        <f t="shared" ca="1" si="599"/>
        <v>503.04746399999999</v>
      </c>
      <c r="C2010" s="14">
        <f t="shared" si="600"/>
        <v>500</v>
      </c>
      <c r="D2010" s="13">
        <f ca="1">IF(A2010&lt;$B$1,VLOOKUP(A2010,[1]DI!$A$4:$B$15000,2,FALSE),0)</f>
        <v>0</v>
      </c>
      <c r="E2010" s="14">
        <f t="shared" ca="1" si="601"/>
        <v>1</v>
      </c>
      <c r="F2010" s="14">
        <f ca="1">(TRUNC(PRODUCT($E$12:$E2009),16))</f>
        <v>1.5782207173873699</v>
      </c>
      <c r="G2010" s="14">
        <f t="shared" ca="1" si="602"/>
        <v>1.56995406899358</v>
      </c>
      <c r="H2010" s="14">
        <f t="shared" ca="1" si="603"/>
        <v>1.0052655399999999</v>
      </c>
      <c r="I2010" s="13">
        <f t="shared" si="616"/>
        <v>2.1000000000000001E-2</v>
      </c>
      <c r="J2010" s="33">
        <f t="shared" si="604"/>
        <v>45747</v>
      </c>
      <c r="K2010" s="2">
        <f t="shared" si="605"/>
        <v>9</v>
      </c>
      <c r="L2010" s="17">
        <f t="shared" si="606"/>
        <v>10</v>
      </c>
      <c r="M2010" s="12">
        <f t="shared" si="607"/>
        <v>1.0008250439999999</v>
      </c>
      <c r="N2010" s="12">
        <f t="shared" ca="1" si="608"/>
        <v>1.006094928</v>
      </c>
      <c r="O2010" s="17">
        <f t="shared" si="609"/>
        <v>0</v>
      </c>
      <c r="P2010" s="14">
        <f t="shared" ca="1" si="610"/>
        <v>3.0474640000000002</v>
      </c>
      <c r="Q2010" s="21">
        <f t="shared" si="614"/>
        <v>0</v>
      </c>
      <c r="R2010" s="14">
        <f t="shared" si="611"/>
        <v>0</v>
      </c>
      <c r="S2010" s="4" t="str">
        <f t="shared" si="612"/>
        <v>A+J=</v>
      </c>
      <c r="T2010" s="33">
        <f t="shared" si="613"/>
        <v>45930</v>
      </c>
      <c r="U2010" s="10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</row>
    <row r="2011" spans="1:148" x14ac:dyDescent="0.15">
      <c r="A2011" s="41">
        <f t="shared" si="615"/>
        <v>45760</v>
      </c>
      <c r="B2011" s="15">
        <f t="shared" ca="1" si="599"/>
        <v>503.04746399999999</v>
      </c>
      <c r="C2011" s="14">
        <f t="shared" si="600"/>
        <v>500</v>
      </c>
      <c r="D2011" s="13">
        <f ca="1">IF(A2011&lt;$B$1,VLOOKUP(A2011,[1]DI!$A$4:$B$15000,2,FALSE),0)</f>
        <v>0</v>
      </c>
      <c r="E2011" s="14">
        <f t="shared" ca="1" si="601"/>
        <v>1</v>
      </c>
      <c r="F2011" s="14">
        <f ca="1">(TRUNC(PRODUCT($E$12:$E2010),16))</f>
        <v>1.5782207173873699</v>
      </c>
      <c r="G2011" s="14">
        <f t="shared" ca="1" si="602"/>
        <v>1.56995406899358</v>
      </c>
      <c r="H2011" s="14">
        <f t="shared" ca="1" si="603"/>
        <v>1.0052655399999999</v>
      </c>
      <c r="I2011" s="13">
        <f t="shared" si="616"/>
        <v>2.1000000000000001E-2</v>
      </c>
      <c r="J2011" s="33">
        <f t="shared" si="604"/>
        <v>45747</v>
      </c>
      <c r="K2011" s="2">
        <f t="shared" si="605"/>
        <v>9</v>
      </c>
      <c r="L2011" s="17">
        <f t="shared" si="606"/>
        <v>10</v>
      </c>
      <c r="M2011" s="12">
        <f t="shared" si="607"/>
        <v>1.0008250439999999</v>
      </c>
      <c r="N2011" s="12">
        <f t="shared" ca="1" si="608"/>
        <v>1.006094928</v>
      </c>
      <c r="O2011" s="17">
        <f t="shared" si="609"/>
        <v>0</v>
      </c>
      <c r="P2011" s="14">
        <f t="shared" ca="1" si="610"/>
        <v>3.0474640000000002</v>
      </c>
      <c r="Q2011" s="21">
        <f t="shared" si="614"/>
        <v>0</v>
      </c>
      <c r="R2011" s="14">
        <f t="shared" si="611"/>
        <v>0</v>
      </c>
      <c r="S2011" s="4" t="str">
        <f t="shared" si="612"/>
        <v>A+J=</v>
      </c>
      <c r="T2011" s="33">
        <f t="shared" si="613"/>
        <v>45930</v>
      </c>
      <c r="U2011" s="10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</row>
    <row r="2012" spans="1:148" x14ac:dyDescent="0.15">
      <c r="A2012" s="41">
        <f t="shared" si="615"/>
        <v>45761</v>
      </c>
      <c r="B2012" s="15">
        <f t="shared" ca="1" si="599"/>
        <v>503.04746399999999</v>
      </c>
      <c r="C2012" s="14">
        <f t="shared" si="600"/>
        <v>500</v>
      </c>
      <c r="D2012" s="13">
        <f ca="1">IF(A2012&lt;$B$1,VLOOKUP(A2012,[1]DI!$A$4:$B$15000,2,FALSE),0)</f>
        <v>0.14149999999999999</v>
      </c>
      <c r="E2012" s="14">
        <f t="shared" ca="1" si="601"/>
        <v>1.00052531</v>
      </c>
      <c r="F2012" s="14">
        <f ca="1">(TRUNC(PRODUCT($E$12:$E2011),16))</f>
        <v>1.5782207173873699</v>
      </c>
      <c r="G2012" s="14">
        <f t="shared" ca="1" si="602"/>
        <v>1.56995406899358</v>
      </c>
      <c r="H2012" s="14">
        <f t="shared" ca="1" si="603"/>
        <v>1.0052655399999999</v>
      </c>
      <c r="I2012" s="13">
        <f t="shared" si="616"/>
        <v>2.1000000000000001E-2</v>
      </c>
      <c r="J2012" s="33">
        <f t="shared" si="604"/>
        <v>45747</v>
      </c>
      <c r="K2012" s="2">
        <f t="shared" si="605"/>
        <v>10</v>
      </c>
      <c r="L2012" s="17">
        <f t="shared" si="606"/>
        <v>10</v>
      </c>
      <c r="M2012" s="12">
        <f t="shared" si="607"/>
        <v>1.0008250439999999</v>
      </c>
      <c r="N2012" s="12">
        <f t="shared" ca="1" si="608"/>
        <v>1.006094928</v>
      </c>
      <c r="O2012" s="17">
        <f t="shared" si="609"/>
        <v>0</v>
      </c>
      <c r="P2012" s="14">
        <f t="shared" ca="1" si="610"/>
        <v>3.0474640000000002</v>
      </c>
      <c r="Q2012" s="21">
        <f t="shared" si="614"/>
        <v>0</v>
      </c>
      <c r="R2012" s="14">
        <f t="shared" si="611"/>
        <v>0</v>
      </c>
      <c r="S2012" s="4" t="str">
        <f t="shared" si="612"/>
        <v>A+J=</v>
      </c>
      <c r="T2012" s="33">
        <f t="shared" si="613"/>
        <v>45930</v>
      </c>
      <c r="U2012" s="10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</row>
    <row r="2013" spans="1:148" x14ac:dyDescent="0.15">
      <c r="A2013" s="41">
        <f t="shared" si="615"/>
        <v>45762</v>
      </c>
      <c r="B2013" s="15">
        <f t="shared" ca="1" si="599"/>
        <v>503.35322699</v>
      </c>
      <c r="C2013" s="14">
        <f t="shared" si="600"/>
        <v>500</v>
      </c>
      <c r="D2013" s="13">
        <f ca="1">IF(A2013&lt;$B$1,VLOOKUP(A2013,[1]DI!$A$4:$B$15000,2,FALSE),0)</f>
        <v>0.14149999999999999</v>
      </c>
      <c r="E2013" s="14">
        <f t="shared" ca="1" si="601"/>
        <v>1.00052531</v>
      </c>
      <c r="F2013" s="14">
        <f ca="1">(TRUNC(PRODUCT($E$12:$E2012),16))</f>
        <v>1.5790497725124299</v>
      </c>
      <c r="G2013" s="14">
        <f t="shared" ca="1" si="602"/>
        <v>1.56995406899358</v>
      </c>
      <c r="H2013" s="14">
        <f t="shared" ca="1" si="603"/>
        <v>1.00579361</v>
      </c>
      <c r="I2013" s="13">
        <f t="shared" si="616"/>
        <v>2.1000000000000001E-2</v>
      </c>
      <c r="J2013" s="33">
        <f t="shared" si="604"/>
        <v>45747</v>
      </c>
      <c r="K2013" s="2">
        <f t="shared" si="605"/>
        <v>11</v>
      </c>
      <c r="L2013" s="17">
        <f t="shared" si="606"/>
        <v>11</v>
      </c>
      <c r="M2013" s="12">
        <f t="shared" si="607"/>
        <v>1.0009075860000001</v>
      </c>
      <c r="N2013" s="12">
        <f t="shared" ca="1" si="608"/>
        <v>1.0067064539999999</v>
      </c>
      <c r="O2013" s="17">
        <f t="shared" si="609"/>
        <v>0</v>
      </c>
      <c r="P2013" s="14">
        <f t="shared" ca="1" si="610"/>
        <v>3.35322699</v>
      </c>
      <c r="Q2013" s="21">
        <f t="shared" si="614"/>
        <v>0</v>
      </c>
      <c r="R2013" s="14">
        <f t="shared" si="611"/>
        <v>0</v>
      </c>
      <c r="S2013" s="4" t="str">
        <f t="shared" si="612"/>
        <v>A+J=</v>
      </c>
      <c r="T2013" s="33">
        <f t="shared" si="613"/>
        <v>45930</v>
      </c>
      <c r="U2013" s="10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</row>
    <row r="2014" spans="1:148" x14ac:dyDescent="0.15">
      <c r="A2014" s="41">
        <f t="shared" si="615"/>
        <v>45763</v>
      </c>
      <c r="B2014" s="15">
        <f t="shared" ca="1" si="599"/>
        <v>503.6591775</v>
      </c>
      <c r="C2014" s="14">
        <f t="shared" si="600"/>
        <v>500</v>
      </c>
      <c r="D2014" s="13">
        <f ca="1">IF(A2014&lt;$B$1,VLOOKUP(A2014,[1]DI!$A$4:$B$15000,2,FALSE),0)</f>
        <v>0.14149999999999999</v>
      </c>
      <c r="E2014" s="14">
        <f t="shared" ca="1" si="601"/>
        <v>1.00052531</v>
      </c>
      <c r="F2014" s="14">
        <f ca="1">(TRUNC(PRODUCT($E$12:$E2013),16))</f>
        <v>1.57987926314842</v>
      </c>
      <c r="G2014" s="14">
        <f t="shared" ca="1" si="602"/>
        <v>1.56995406899358</v>
      </c>
      <c r="H2014" s="14">
        <f t="shared" ca="1" si="603"/>
        <v>1.00632196</v>
      </c>
      <c r="I2014" s="13">
        <f t="shared" si="616"/>
        <v>2.1000000000000001E-2</v>
      </c>
      <c r="J2014" s="33">
        <f t="shared" si="604"/>
        <v>45747</v>
      </c>
      <c r="K2014" s="2">
        <f t="shared" si="605"/>
        <v>12</v>
      </c>
      <c r="L2014" s="17">
        <f t="shared" si="606"/>
        <v>12</v>
      </c>
      <c r="M2014" s="12">
        <f t="shared" si="607"/>
        <v>1.0009901349999999</v>
      </c>
      <c r="N2014" s="12">
        <f t="shared" ca="1" si="608"/>
        <v>1.007318355</v>
      </c>
      <c r="O2014" s="17">
        <f t="shared" si="609"/>
        <v>0</v>
      </c>
      <c r="P2014" s="14">
        <f t="shared" ca="1" si="610"/>
        <v>3.6591775000000002</v>
      </c>
      <c r="Q2014" s="21">
        <f t="shared" si="614"/>
        <v>0</v>
      </c>
      <c r="R2014" s="14">
        <f t="shared" si="611"/>
        <v>0</v>
      </c>
      <c r="S2014" s="4" t="str">
        <f t="shared" si="612"/>
        <v>A+J=</v>
      </c>
      <c r="T2014" s="33">
        <f t="shared" si="613"/>
        <v>45930</v>
      </c>
      <c r="U2014" s="10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</row>
    <row r="2015" spans="1:148" x14ac:dyDescent="0.15">
      <c r="A2015" s="41">
        <f t="shared" si="615"/>
        <v>45764</v>
      </c>
      <c r="B2015" s="15">
        <f t="shared" ca="1" si="599"/>
        <v>503.96531950000002</v>
      </c>
      <c r="C2015" s="14">
        <f t="shared" si="600"/>
        <v>500</v>
      </c>
      <c r="D2015" s="13">
        <f ca="1">IF(A2015&lt;$B$1,VLOOKUP(A2015,[1]DI!$A$4:$B$15000,2,FALSE),0)</f>
        <v>0.14149999999999999</v>
      </c>
      <c r="E2015" s="14">
        <f t="shared" ca="1" si="601"/>
        <v>1.00052531</v>
      </c>
      <c r="F2015" s="14">
        <f ca="1">(TRUNC(PRODUCT($E$12:$E2014),16))</f>
        <v>1.5807091895241501</v>
      </c>
      <c r="G2015" s="14">
        <f t="shared" ca="1" si="602"/>
        <v>1.56995406899358</v>
      </c>
      <c r="H2015" s="14">
        <f t="shared" ca="1" si="603"/>
        <v>1.0068505999999999</v>
      </c>
      <c r="I2015" s="13">
        <f t="shared" si="616"/>
        <v>2.1000000000000001E-2</v>
      </c>
      <c r="J2015" s="33">
        <f t="shared" si="604"/>
        <v>45747</v>
      </c>
      <c r="K2015" s="2">
        <f t="shared" si="605"/>
        <v>13</v>
      </c>
      <c r="L2015" s="17">
        <f t="shared" si="606"/>
        <v>13</v>
      </c>
      <c r="M2015" s="12">
        <f t="shared" si="607"/>
        <v>1.00107269</v>
      </c>
      <c r="N2015" s="12">
        <f t="shared" ca="1" si="608"/>
        <v>1.007930639</v>
      </c>
      <c r="O2015" s="17">
        <f t="shared" si="609"/>
        <v>0</v>
      </c>
      <c r="P2015" s="14">
        <f t="shared" ca="1" si="610"/>
        <v>3.9653195000000001</v>
      </c>
      <c r="Q2015" s="21">
        <f t="shared" si="614"/>
        <v>0</v>
      </c>
      <c r="R2015" s="14">
        <f t="shared" si="611"/>
        <v>0</v>
      </c>
      <c r="S2015" s="4" t="str">
        <f t="shared" si="612"/>
        <v>A+J=</v>
      </c>
      <c r="T2015" s="33">
        <f t="shared" si="613"/>
        <v>45930</v>
      </c>
      <c r="U2015" s="10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</row>
    <row r="2016" spans="1:148" x14ac:dyDescent="0.15">
      <c r="A2016" s="41">
        <f t="shared" si="615"/>
        <v>45765</v>
      </c>
      <c r="B2016" s="15">
        <f t="shared" ca="1" si="599"/>
        <v>504.27163849999999</v>
      </c>
      <c r="C2016" s="14">
        <f t="shared" si="600"/>
        <v>500</v>
      </c>
      <c r="D2016" s="13">
        <f ca="1">IF(A2016&lt;$B$1,VLOOKUP(A2016,[1]DI!$A$4:$B$15000,2,FALSE),0)</f>
        <v>0</v>
      </c>
      <c r="E2016" s="14">
        <f t="shared" ca="1" si="601"/>
        <v>1</v>
      </c>
      <c r="F2016" s="14">
        <f ca="1">(TRUNC(PRODUCT($E$12:$E2015),16))</f>
        <v>1.5815395518685</v>
      </c>
      <c r="G2016" s="14">
        <f t="shared" ca="1" si="602"/>
        <v>1.56995406899358</v>
      </c>
      <c r="H2016" s="14">
        <f t="shared" ca="1" si="603"/>
        <v>1.0073795000000001</v>
      </c>
      <c r="I2016" s="13">
        <f t="shared" si="616"/>
        <v>2.1000000000000001E-2</v>
      </c>
      <c r="J2016" s="33">
        <f t="shared" si="604"/>
        <v>45747</v>
      </c>
      <c r="K2016" s="2">
        <f t="shared" si="605"/>
        <v>13</v>
      </c>
      <c r="L2016" s="17">
        <f t="shared" si="606"/>
        <v>14</v>
      </c>
      <c r="M2016" s="12">
        <f t="shared" si="607"/>
        <v>1.001155252</v>
      </c>
      <c r="N2016" s="12">
        <f t="shared" ca="1" si="608"/>
        <v>1.008543277</v>
      </c>
      <c r="O2016" s="17">
        <f t="shared" si="609"/>
        <v>0</v>
      </c>
      <c r="P2016" s="14">
        <f t="shared" ca="1" si="610"/>
        <v>4.2716384999999999</v>
      </c>
      <c r="Q2016" s="21">
        <f t="shared" si="614"/>
        <v>0</v>
      </c>
      <c r="R2016" s="14">
        <f t="shared" si="611"/>
        <v>0</v>
      </c>
      <c r="S2016" s="4" t="str">
        <f t="shared" si="612"/>
        <v>A+J=</v>
      </c>
      <c r="T2016" s="33">
        <f t="shared" si="613"/>
        <v>45930</v>
      </c>
      <c r="U2016" s="10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</row>
    <row r="2017" spans="1:148" x14ac:dyDescent="0.15">
      <c r="A2017" s="41">
        <f t="shared" si="615"/>
        <v>45766</v>
      </c>
      <c r="B2017" s="15">
        <f t="shared" ca="1" si="599"/>
        <v>504.27163849999999</v>
      </c>
      <c r="C2017" s="14">
        <f t="shared" si="600"/>
        <v>500</v>
      </c>
      <c r="D2017" s="13">
        <f ca="1">IF(A2017&lt;$B$1,VLOOKUP(A2017,[1]DI!$A$4:$B$15000,2,FALSE),0)</f>
        <v>0</v>
      </c>
      <c r="E2017" s="14">
        <f t="shared" ca="1" si="601"/>
        <v>1</v>
      </c>
      <c r="F2017" s="14">
        <f ca="1">(TRUNC(PRODUCT($E$12:$E2016),16))</f>
        <v>1.5815395518685</v>
      </c>
      <c r="G2017" s="14">
        <f t="shared" ca="1" si="602"/>
        <v>1.56995406899358</v>
      </c>
      <c r="H2017" s="14">
        <f t="shared" ca="1" si="603"/>
        <v>1.0073795000000001</v>
      </c>
      <c r="I2017" s="13">
        <f t="shared" si="616"/>
        <v>2.1000000000000001E-2</v>
      </c>
      <c r="J2017" s="33">
        <f t="shared" si="604"/>
        <v>45747</v>
      </c>
      <c r="K2017" s="2">
        <f t="shared" si="605"/>
        <v>13</v>
      </c>
      <c r="L2017" s="17">
        <f t="shared" si="606"/>
        <v>14</v>
      </c>
      <c r="M2017" s="12">
        <f t="shared" si="607"/>
        <v>1.001155252</v>
      </c>
      <c r="N2017" s="12">
        <f t="shared" ca="1" si="608"/>
        <v>1.008543277</v>
      </c>
      <c r="O2017" s="17">
        <f t="shared" si="609"/>
        <v>0</v>
      </c>
      <c r="P2017" s="14">
        <f t="shared" ca="1" si="610"/>
        <v>4.2716384999999999</v>
      </c>
      <c r="Q2017" s="21">
        <f t="shared" si="614"/>
        <v>0</v>
      </c>
      <c r="R2017" s="14">
        <f t="shared" si="611"/>
        <v>0</v>
      </c>
      <c r="S2017" s="4" t="str">
        <f t="shared" si="612"/>
        <v>A+J=</v>
      </c>
      <c r="T2017" s="33">
        <f t="shared" si="613"/>
        <v>45930</v>
      </c>
      <c r="U2017" s="10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</row>
    <row r="2018" spans="1:148" x14ac:dyDescent="0.15">
      <c r="A2018" s="41">
        <f t="shared" si="615"/>
        <v>45767</v>
      </c>
      <c r="B2018" s="15">
        <f t="shared" ca="1" si="599"/>
        <v>504.27163849999999</v>
      </c>
      <c r="C2018" s="14">
        <f t="shared" si="600"/>
        <v>500</v>
      </c>
      <c r="D2018" s="13">
        <f ca="1">IF(A2018&lt;$B$1,VLOOKUP(A2018,[1]DI!$A$4:$B$15000,2,FALSE),0)</f>
        <v>0</v>
      </c>
      <c r="E2018" s="14">
        <f t="shared" ca="1" si="601"/>
        <v>1</v>
      </c>
      <c r="F2018" s="14">
        <f ca="1">(TRUNC(PRODUCT($E$12:$E2017),16))</f>
        <v>1.5815395518685</v>
      </c>
      <c r="G2018" s="14">
        <f t="shared" ca="1" si="602"/>
        <v>1.56995406899358</v>
      </c>
      <c r="H2018" s="14">
        <f t="shared" ca="1" si="603"/>
        <v>1.0073795000000001</v>
      </c>
      <c r="I2018" s="13">
        <f t="shared" si="616"/>
        <v>2.1000000000000001E-2</v>
      </c>
      <c r="J2018" s="33">
        <f t="shared" si="604"/>
        <v>45747</v>
      </c>
      <c r="K2018" s="2">
        <f t="shared" si="605"/>
        <v>13</v>
      </c>
      <c r="L2018" s="17">
        <f t="shared" si="606"/>
        <v>14</v>
      </c>
      <c r="M2018" s="12">
        <f t="shared" si="607"/>
        <v>1.001155252</v>
      </c>
      <c r="N2018" s="12">
        <f t="shared" ca="1" si="608"/>
        <v>1.008543277</v>
      </c>
      <c r="O2018" s="17">
        <f t="shared" si="609"/>
        <v>0</v>
      </c>
      <c r="P2018" s="14">
        <f t="shared" ca="1" si="610"/>
        <v>4.2716384999999999</v>
      </c>
      <c r="Q2018" s="21">
        <f t="shared" si="614"/>
        <v>0</v>
      </c>
      <c r="R2018" s="14">
        <f t="shared" si="611"/>
        <v>0</v>
      </c>
      <c r="S2018" s="4" t="str">
        <f t="shared" si="612"/>
        <v>A+J=</v>
      </c>
      <c r="T2018" s="33">
        <f t="shared" si="613"/>
        <v>45930</v>
      </c>
      <c r="U2018" s="10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</row>
    <row r="2019" spans="1:148" x14ac:dyDescent="0.15">
      <c r="A2019" s="41">
        <f t="shared" si="615"/>
        <v>45768</v>
      </c>
      <c r="B2019" s="15">
        <f t="shared" ca="1" si="599"/>
        <v>504.27163849999999</v>
      </c>
      <c r="C2019" s="14">
        <f t="shared" si="600"/>
        <v>500</v>
      </c>
      <c r="D2019" s="13">
        <f ca="1">IF(A2019&lt;$B$1,VLOOKUP(A2019,[1]DI!$A$4:$B$15000,2,FALSE),0)</f>
        <v>0</v>
      </c>
      <c r="E2019" s="14">
        <f t="shared" ca="1" si="601"/>
        <v>1</v>
      </c>
      <c r="F2019" s="14">
        <f ca="1">(TRUNC(PRODUCT($E$12:$E2018),16))</f>
        <v>1.5815395518685</v>
      </c>
      <c r="G2019" s="14">
        <f t="shared" ca="1" si="602"/>
        <v>1.56995406899358</v>
      </c>
      <c r="H2019" s="14">
        <f t="shared" ca="1" si="603"/>
        <v>1.0073795000000001</v>
      </c>
      <c r="I2019" s="13">
        <f t="shared" si="616"/>
        <v>2.1000000000000001E-2</v>
      </c>
      <c r="J2019" s="33">
        <f t="shared" si="604"/>
        <v>45747</v>
      </c>
      <c r="K2019" s="2">
        <f t="shared" si="605"/>
        <v>13</v>
      </c>
      <c r="L2019" s="17">
        <f t="shared" si="606"/>
        <v>14</v>
      </c>
      <c r="M2019" s="12">
        <f t="shared" si="607"/>
        <v>1.001155252</v>
      </c>
      <c r="N2019" s="12">
        <f t="shared" ca="1" si="608"/>
        <v>1.008543277</v>
      </c>
      <c r="O2019" s="17">
        <f t="shared" si="609"/>
        <v>0</v>
      </c>
      <c r="P2019" s="14">
        <f t="shared" ca="1" si="610"/>
        <v>4.2716384999999999</v>
      </c>
      <c r="Q2019" s="21">
        <f t="shared" si="614"/>
        <v>0</v>
      </c>
      <c r="R2019" s="14">
        <f t="shared" si="611"/>
        <v>0</v>
      </c>
      <c r="S2019" s="4" t="str">
        <f t="shared" si="612"/>
        <v>A+J=</v>
      </c>
      <c r="T2019" s="33">
        <f t="shared" si="613"/>
        <v>45930</v>
      </c>
      <c r="U2019" s="10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</row>
    <row r="2020" spans="1:148" x14ac:dyDescent="0.15">
      <c r="A2020" s="41">
        <f t="shared" si="615"/>
        <v>45769</v>
      </c>
      <c r="B2020" s="15">
        <f t="shared" ca="1" si="599"/>
        <v>504.27163849999999</v>
      </c>
      <c r="C2020" s="14">
        <f t="shared" si="600"/>
        <v>500</v>
      </c>
      <c r="D2020" s="13">
        <f ca="1">IF(A2020&lt;$B$1,VLOOKUP(A2020,[1]DI!$A$4:$B$15000,2,FALSE),0)</f>
        <v>0.14149999999999999</v>
      </c>
      <c r="E2020" s="14">
        <f t="shared" ca="1" si="601"/>
        <v>1.00052531</v>
      </c>
      <c r="F2020" s="14">
        <f ca="1">(TRUNC(PRODUCT($E$12:$E2019),16))</f>
        <v>1.5815395518685</v>
      </c>
      <c r="G2020" s="14">
        <f t="shared" ca="1" si="602"/>
        <v>1.56995406899358</v>
      </c>
      <c r="H2020" s="14">
        <f t="shared" ca="1" si="603"/>
        <v>1.0073795000000001</v>
      </c>
      <c r="I2020" s="13">
        <f t="shared" si="616"/>
        <v>2.1000000000000001E-2</v>
      </c>
      <c r="J2020" s="33">
        <f t="shared" si="604"/>
        <v>45747</v>
      </c>
      <c r="K2020" s="2">
        <f t="shared" si="605"/>
        <v>14</v>
      </c>
      <c r="L2020" s="17">
        <f t="shared" si="606"/>
        <v>14</v>
      </c>
      <c r="M2020" s="12">
        <f t="shared" si="607"/>
        <v>1.001155252</v>
      </c>
      <c r="N2020" s="12">
        <f t="shared" ca="1" si="608"/>
        <v>1.008543277</v>
      </c>
      <c r="O2020" s="17">
        <f t="shared" si="609"/>
        <v>0</v>
      </c>
      <c r="P2020" s="14">
        <f t="shared" ca="1" si="610"/>
        <v>4.2716384999999999</v>
      </c>
      <c r="Q2020" s="21">
        <f t="shared" si="614"/>
        <v>0</v>
      </c>
      <c r="R2020" s="14">
        <f t="shared" si="611"/>
        <v>0</v>
      </c>
      <c r="S2020" s="4" t="str">
        <f t="shared" si="612"/>
        <v>A+J=</v>
      </c>
      <c r="T2020" s="33">
        <f t="shared" si="613"/>
        <v>45930</v>
      </c>
      <c r="U2020" s="10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</row>
    <row r="2021" spans="1:148" x14ac:dyDescent="0.15">
      <c r="A2021" s="41">
        <f t="shared" si="615"/>
        <v>45770</v>
      </c>
      <c r="B2021" s="15">
        <f t="shared" ca="1" si="599"/>
        <v>504.57815048999998</v>
      </c>
      <c r="C2021" s="14">
        <f t="shared" si="600"/>
        <v>500</v>
      </c>
      <c r="D2021" s="13">
        <f ca="1">IF(A2021&lt;$B$1,VLOOKUP(A2021,[1]DI!$A$4:$B$15000,2,FALSE),0)</f>
        <v>0.14149999999999999</v>
      </c>
      <c r="E2021" s="14">
        <f t="shared" ca="1" si="601"/>
        <v>1.00052531</v>
      </c>
      <c r="F2021" s="14">
        <f ca="1">(TRUNC(PRODUCT($E$12:$E2020),16))</f>
        <v>1.58237035041049</v>
      </c>
      <c r="G2021" s="14">
        <f t="shared" ca="1" si="602"/>
        <v>1.56995406899358</v>
      </c>
      <c r="H2021" s="14">
        <f t="shared" ca="1" si="603"/>
        <v>1.0079086900000001</v>
      </c>
      <c r="I2021" s="13">
        <f t="shared" si="616"/>
        <v>2.1000000000000001E-2</v>
      </c>
      <c r="J2021" s="33">
        <f t="shared" si="604"/>
        <v>45747</v>
      </c>
      <c r="K2021" s="2">
        <f t="shared" si="605"/>
        <v>15</v>
      </c>
      <c r="L2021" s="17">
        <f t="shared" si="606"/>
        <v>15</v>
      </c>
      <c r="M2021" s="12">
        <f t="shared" si="607"/>
        <v>1.0012378209999999</v>
      </c>
      <c r="N2021" s="12">
        <f t="shared" ca="1" si="608"/>
        <v>1.009156301</v>
      </c>
      <c r="O2021" s="17">
        <f t="shared" si="609"/>
        <v>0</v>
      </c>
      <c r="P2021" s="14">
        <f t="shared" ca="1" si="610"/>
        <v>4.5781504899999996</v>
      </c>
      <c r="Q2021" s="21">
        <f t="shared" si="614"/>
        <v>0</v>
      </c>
      <c r="R2021" s="14">
        <f t="shared" si="611"/>
        <v>0</v>
      </c>
      <c r="S2021" s="4" t="str">
        <f t="shared" si="612"/>
        <v>A+J=</v>
      </c>
      <c r="T2021" s="33">
        <f t="shared" si="613"/>
        <v>45930</v>
      </c>
      <c r="U2021" s="29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</row>
    <row r="2022" spans="1:148" x14ac:dyDescent="0.15">
      <c r="A2022" s="41">
        <f t="shared" si="615"/>
        <v>45771</v>
      </c>
      <c r="B2022" s="15">
        <f t="shared" ca="1" si="599"/>
        <v>504.88484949999997</v>
      </c>
      <c r="C2022" s="14">
        <f t="shared" si="600"/>
        <v>500</v>
      </c>
      <c r="D2022" s="13">
        <f ca="1">IF(A2022&lt;$B$1,VLOOKUP(A2022,[1]DI!$A$4:$B$15000,2,FALSE),0)</f>
        <v>0.14149999999999999</v>
      </c>
      <c r="E2022" s="14">
        <f t="shared" ca="1" si="601"/>
        <v>1.00052531</v>
      </c>
      <c r="F2022" s="14">
        <f ca="1">(TRUNC(PRODUCT($E$12:$E2021),16))</f>
        <v>1.58320158537926</v>
      </c>
      <c r="G2022" s="14">
        <f t="shared" ca="1" si="602"/>
        <v>1.56995406899358</v>
      </c>
      <c r="H2022" s="14">
        <f t="shared" ca="1" si="603"/>
        <v>1.0084381600000001</v>
      </c>
      <c r="I2022" s="13">
        <f t="shared" si="616"/>
        <v>2.1000000000000001E-2</v>
      </c>
      <c r="J2022" s="33">
        <f t="shared" si="604"/>
        <v>45747</v>
      </c>
      <c r="K2022" s="2">
        <f t="shared" si="605"/>
        <v>16</v>
      </c>
      <c r="L2022" s="17">
        <f t="shared" si="606"/>
        <v>16</v>
      </c>
      <c r="M2022" s="12">
        <f t="shared" si="607"/>
        <v>1.001320397</v>
      </c>
      <c r="N2022" s="12">
        <f t="shared" ca="1" si="608"/>
        <v>1.009769699</v>
      </c>
      <c r="O2022" s="17">
        <f t="shared" si="609"/>
        <v>0</v>
      </c>
      <c r="P2022" s="14">
        <f t="shared" ca="1" si="610"/>
        <v>4.8848494999999996</v>
      </c>
      <c r="Q2022" s="21">
        <f t="shared" si="614"/>
        <v>0</v>
      </c>
      <c r="R2022" s="14">
        <f t="shared" si="611"/>
        <v>0</v>
      </c>
      <c r="S2022" s="4" t="str">
        <f t="shared" si="612"/>
        <v>A+J=</v>
      </c>
      <c r="T2022" s="33">
        <f t="shared" si="613"/>
        <v>45930</v>
      </c>
      <c r="U2022" s="29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</row>
    <row r="2023" spans="1:148" x14ac:dyDescent="0.15">
      <c r="A2023" s="41">
        <f t="shared" si="615"/>
        <v>45772</v>
      </c>
      <c r="B2023" s="15">
        <f t="shared" ca="1" si="599"/>
        <v>505.191731</v>
      </c>
      <c r="C2023" s="14">
        <f t="shared" si="600"/>
        <v>500</v>
      </c>
      <c r="D2023" s="13">
        <f ca="1">IF(A2023&lt;$B$1,VLOOKUP(A2023,[1]DI!$A$4:$B$15000,2,FALSE),0)</f>
        <v>0.14149999999999999</v>
      </c>
      <c r="E2023" s="14">
        <f t="shared" ca="1" si="601"/>
        <v>1.00052531</v>
      </c>
      <c r="F2023" s="14">
        <f ca="1">(TRUNC(PRODUCT($E$12:$E2022),16))</f>
        <v>1.58403325700408</v>
      </c>
      <c r="G2023" s="14">
        <f t="shared" ca="1" si="602"/>
        <v>1.56995406899358</v>
      </c>
      <c r="H2023" s="14">
        <f t="shared" ca="1" si="603"/>
        <v>1.0089679</v>
      </c>
      <c r="I2023" s="13">
        <f t="shared" si="616"/>
        <v>2.1000000000000001E-2</v>
      </c>
      <c r="J2023" s="33">
        <f t="shared" si="604"/>
        <v>45747</v>
      </c>
      <c r="K2023" s="2">
        <f t="shared" si="605"/>
        <v>17</v>
      </c>
      <c r="L2023" s="17">
        <f t="shared" si="606"/>
        <v>17</v>
      </c>
      <c r="M2023" s="12">
        <f t="shared" si="607"/>
        <v>1.0014029799999999</v>
      </c>
      <c r="N2023" s="12">
        <f t="shared" ca="1" si="608"/>
        <v>1.0103834620000001</v>
      </c>
      <c r="O2023" s="17">
        <f t="shared" si="609"/>
        <v>0</v>
      </c>
      <c r="P2023" s="14">
        <f t="shared" ca="1" si="610"/>
        <v>5.1917309999999999</v>
      </c>
      <c r="Q2023" s="21">
        <f t="shared" si="614"/>
        <v>0</v>
      </c>
      <c r="R2023" s="14">
        <f t="shared" si="611"/>
        <v>0</v>
      </c>
      <c r="S2023" s="4" t="str">
        <f t="shared" si="612"/>
        <v>A+J=</v>
      </c>
      <c r="T2023" s="33">
        <f t="shared" si="613"/>
        <v>45930</v>
      </c>
      <c r="U2023" s="10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</row>
    <row r="2024" spans="1:148" x14ac:dyDescent="0.15">
      <c r="A2024" s="41">
        <f t="shared" si="615"/>
        <v>45773</v>
      </c>
      <c r="B2024" s="15">
        <f t="shared" ca="1" si="599"/>
        <v>505.49879949000001</v>
      </c>
      <c r="C2024" s="14">
        <f t="shared" si="600"/>
        <v>500</v>
      </c>
      <c r="D2024" s="13">
        <f ca="1">IF(A2024&lt;$B$1,VLOOKUP(A2024,[1]DI!$A$4:$B$15000,2,FALSE),0)</f>
        <v>0</v>
      </c>
      <c r="E2024" s="14">
        <f t="shared" ca="1" si="601"/>
        <v>1</v>
      </c>
      <c r="F2024" s="14">
        <f ca="1">(TRUNC(PRODUCT($E$12:$E2023),16))</f>
        <v>1.5848653655143199</v>
      </c>
      <c r="G2024" s="14">
        <f t="shared" ca="1" si="602"/>
        <v>1.56995406899358</v>
      </c>
      <c r="H2024" s="14">
        <f t="shared" ca="1" si="603"/>
        <v>1.00949792</v>
      </c>
      <c r="I2024" s="13">
        <f t="shared" si="616"/>
        <v>2.1000000000000001E-2</v>
      </c>
      <c r="J2024" s="33">
        <f t="shared" si="604"/>
        <v>45747</v>
      </c>
      <c r="K2024" s="2">
        <f t="shared" si="605"/>
        <v>17</v>
      </c>
      <c r="L2024" s="17">
        <f t="shared" si="606"/>
        <v>18</v>
      </c>
      <c r="M2024" s="12">
        <f t="shared" si="607"/>
        <v>1.001485569</v>
      </c>
      <c r="N2024" s="12">
        <f t="shared" ca="1" si="608"/>
        <v>1.010997599</v>
      </c>
      <c r="O2024" s="17">
        <f t="shared" si="609"/>
        <v>0</v>
      </c>
      <c r="P2024" s="14">
        <f t="shared" ca="1" si="610"/>
        <v>5.4987994899999997</v>
      </c>
      <c r="Q2024" s="21">
        <f t="shared" si="614"/>
        <v>0</v>
      </c>
      <c r="R2024" s="14">
        <f t="shared" si="611"/>
        <v>0</v>
      </c>
      <c r="S2024" s="4" t="str">
        <f t="shared" si="612"/>
        <v>A+J=</v>
      </c>
      <c r="T2024" s="33">
        <f t="shared" si="613"/>
        <v>45930</v>
      </c>
      <c r="U2024" s="10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</row>
    <row r="2025" spans="1:148" x14ac:dyDescent="0.15">
      <c r="A2025" s="41">
        <f t="shared" si="615"/>
        <v>45774</v>
      </c>
      <c r="B2025" s="15">
        <f t="shared" ca="1" si="599"/>
        <v>505.49879949000001</v>
      </c>
      <c r="C2025" s="14">
        <f t="shared" si="600"/>
        <v>500</v>
      </c>
      <c r="D2025" s="13">
        <f ca="1">IF(A2025&lt;$B$1,VLOOKUP(A2025,[1]DI!$A$4:$B$15000,2,FALSE),0)</f>
        <v>0</v>
      </c>
      <c r="E2025" s="14">
        <f t="shared" ca="1" si="601"/>
        <v>1</v>
      </c>
      <c r="F2025" s="14">
        <f ca="1">(TRUNC(PRODUCT($E$12:$E2024),16))</f>
        <v>1.5848653655143199</v>
      </c>
      <c r="G2025" s="14">
        <f t="shared" ca="1" si="602"/>
        <v>1.56995406899358</v>
      </c>
      <c r="H2025" s="14">
        <f t="shared" ca="1" si="603"/>
        <v>1.00949792</v>
      </c>
      <c r="I2025" s="13">
        <f t="shared" si="616"/>
        <v>2.1000000000000001E-2</v>
      </c>
      <c r="J2025" s="33">
        <f t="shared" si="604"/>
        <v>45747</v>
      </c>
      <c r="K2025" s="2">
        <f t="shared" si="605"/>
        <v>17</v>
      </c>
      <c r="L2025" s="17">
        <f t="shared" si="606"/>
        <v>18</v>
      </c>
      <c r="M2025" s="12">
        <f t="shared" si="607"/>
        <v>1.001485569</v>
      </c>
      <c r="N2025" s="12">
        <f t="shared" ca="1" si="608"/>
        <v>1.010997599</v>
      </c>
      <c r="O2025" s="17">
        <f t="shared" si="609"/>
        <v>0</v>
      </c>
      <c r="P2025" s="14">
        <f t="shared" ca="1" si="610"/>
        <v>5.4987994899999997</v>
      </c>
      <c r="Q2025" s="21">
        <f t="shared" si="614"/>
        <v>0</v>
      </c>
      <c r="R2025" s="14">
        <f t="shared" si="611"/>
        <v>0</v>
      </c>
      <c r="S2025" s="4" t="str">
        <f t="shared" si="612"/>
        <v>A+J=</v>
      </c>
      <c r="T2025" s="33">
        <f t="shared" si="613"/>
        <v>45930</v>
      </c>
      <c r="U2025" s="10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</row>
    <row r="2026" spans="1:148" x14ac:dyDescent="0.15">
      <c r="A2026" s="41">
        <f t="shared" si="615"/>
        <v>45775</v>
      </c>
      <c r="B2026" s="15">
        <f t="shared" ca="1" si="599"/>
        <v>505.49879949000001</v>
      </c>
      <c r="C2026" s="14">
        <f t="shared" si="600"/>
        <v>500</v>
      </c>
      <c r="D2026" s="13">
        <f ca="1">IF(A2026&lt;$B$1,VLOOKUP(A2026,[1]DI!$A$4:$B$15000,2,FALSE),0)</f>
        <v>0.14149999999999999</v>
      </c>
      <c r="E2026" s="14">
        <f t="shared" ca="1" si="601"/>
        <v>1.00052531</v>
      </c>
      <c r="F2026" s="14">
        <f ca="1">(TRUNC(PRODUCT($E$12:$E2025),16))</f>
        <v>1.5848653655143199</v>
      </c>
      <c r="G2026" s="14">
        <f t="shared" ca="1" si="602"/>
        <v>1.56995406899358</v>
      </c>
      <c r="H2026" s="14">
        <f t="shared" ca="1" si="603"/>
        <v>1.00949792</v>
      </c>
      <c r="I2026" s="13">
        <f t="shared" si="616"/>
        <v>2.1000000000000001E-2</v>
      </c>
      <c r="J2026" s="33">
        <f t="shared" si="604"/>
        <v>45747</v>
      </c>
      <c r="K2026" s="2">
        <f t="shared" si="605"/>
        <v>18</v>
      </c>
      <c r="L2026" s="17">
        <f t="shared" si="606"/>
        <v>18</v>
      </c>
      <c r="M2026" s="12">
        <f t="shared" si="607"/>
        <v>1.001485569</v>
      </c>
      <c r="N2026" s="12">
        <f t="shared" ca="1" si="608"/>
        <v>1.010997599</v>
      </c>
      <c r="O2026" s="17">
        <f t="shared" si="609"/>
        <v>0</v>
      </c>
      <c r="P2026" s="14">
        <f t="shared" ca="1" si="610"/>
        <v>5.4987994899999997</v>
      </c>
      <c r="Q2026" s="21">
        <f t="shared" si="614"/>
        <v>0</v>
      </c>
      <c r="R2026" s="14">
        <f t="shared" si="611"/>
        <v>0</v>
      </c>
      <c r="S2026" s="4" t="str">
        <f t="shared" si="612"/>
        <v>A+J=</v>
      </c>
      <c r="T2026" s="33">
        <f t="shared" si="613"/>
        <v>45930</v>
      </c>
      <c r="U2026" s="10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</row>
    <row r="2027" spans="1:148" x14ac:dyDescent="0.15">
      <c r="A2027" s="41">
        <f t="shared" si="615"/>
        <v>45776</v>
      </c>
      <c r="B2027" s="15">
        <f t="shared" ca="1" si="599"/>
        <v>505.80605599</v>
      </c>
      <c r="C2027" s="14">
        <f t="shared" si="600"/>
        <v>500</v>
      </c>
      <c r="D2027" s="13">
        <f ca="1">IF(A2027&lt;$B$1,VLOOKUP(A2027,[1]DI!$A$4:$B$15000,2,FALSE),0)</f>
        <v>0</v>
      </c>
      <c r="E2027" s="14">
        <f t="shared" ca="1" si="601"/>
        <v>1</v>
      </c>
      <c r="F2027" s="14">
        <f ca="1">(TRUNC(PRODUCT($E$12:$E2026),16))</f>
        <v>1.58569791113947</v>
      </c>
      <c r="G2027" s="14">
        <f t="shared" ca="1" si="602"/>
        <v>1.56995406899358</v>
      </c>
      <c r="H2027" s="14">
        <f t="shared" ca="1" si="603"/>
        <v>1.0100282199999999</v>
      </c>
      <c r="I2027" s="13">
        <f t="shared" si="616"/>
        <v>2.1000000000000001E-2</v>
      </c>
      <c r="J2027" s="33">
        <f t="shared" si="604"/>
        <v>45747</v>
      </c>
      <c r="K2027" s="2">
        <f t="shared" si="605"/>
        <v>19</v>
      </c>
      <c r="L2027" s="17">
        <f t="shared" si="606"/>
        <v>19</v>
      </c>
      <c r="M2027" s="12">
        <f t="shared" si="607"/>
        <v>1.001568166</v>
      </c>
      <c r="N2027" s="12">
        <f t="shared" ca="1" si="608"/>
        <v>1.0116121119999999</v>
      </c>
      <c r="O2027" s="17">
        <f t="shared" si="609"/>
        <v>0</v>
      </c>
      <c r="P2027" s="14">
        <f t="shared" ca="1" si="610"/>
        <v>5.8060559899999999</v>
      </c>
      <c r="Q2027" s="21">
        <f t="shared" si="614"/>
        <v>0</v>
      </c>
      <c r="R2027" s="14">
        <f t="shared" si="611"/>
        <v>0</v>
      </c>
      <c r="S2027" s="4" t="str">
        <f t="shared" si="612"/>
        <v>A+J=</v>
      </c>
      <c r="T2027" s="33">
        <f t="shared" si="613"/>
        <v>45930</v>
      </c>
      <c r="U2027" s="10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</row>
    <row r="2028" spans="1:148" x14ac:dyDescent="0.15">
      <c r="A2028" s="41">
        <f t="shared" si="615"/>
        <v>45777</v>
      </c>
      <c r="B2028" s="15" t="str">
        <f t="shared" ca="1" si="599"/>
        <v>n.d</v>
      </c>
      <c r="C2028" s="14">
        <f t="shared" si="600"/>
        <v>500</v>
      </c>
      <c r="D2028" s="13">
        <f ca="1">IF(A2028&lt;$B$1,VLOOKUP(A2028,[1]DI!$A$4:$B$15000,2,FALSE),0)</f>
        <v>0</v>
      </c>
      <c r="E2028" s="14">
        <f t="shared" ca="1" si="601"/>
        <v>1</v>
      </c>
      <c r="F2028" s="14">
        <f ca="1">(TRUNC(PRODUCT($E$12:$E2027),16))</f>
        <v>1.58569791113947</v>
      </c>
      <c r="G2028" s="14">
        <f t="shared" ca="1" si="602"/>
        <v>1.56995406899358</v>
      </c>
      <c r="H2028" s="14">
        <f t="shared" ca="1" si="603"/>
        <v>1.0100282199999999</v>
      </c>
      <c r="I2028" s="13">
        <f t="shared" si="616"/>
        <v>2.1000000000000001E-2</v>
      </c>
      <c r="J2028" s="33">
        <f t="shared" si="604"/>
        <v>45747</v>
      </c>
      <c r="K2028" s="2">
        <f t="shared" si="605"/>
        <v>20</v>
      </c>
      <c r="L2028" s="17">
        <f t="shared" si="606"/>
        <v>20</v>
      </c>
      <c r="M2028" s="12">
        <f t="shared" si="607"/>
        <v>1.0016507690000001</v>
      </c>
      <c r="N2028" s="12">
        <f t="shared" ca="1" si="608"/>
        <v>1.0116955430000001</v>
      </c>
      <c r="O2028" s="17">
        <f t="shared" si="609"/>
        <v>0</v>
      </c>
      <c r="P2028" s="14">
        <f t="shared" ca="1" si="610"/>
        <v>5.8477715000000003</v>
      </c>
      <c r="Q2028" s="21">
        <f t="shared" si="614"/>
        <v>0</v>
      </c>
      <c r="R2028" s="14">
        <f t="shared" si="611"/>
        <v>0</v>
      </c>
      <c r="S2028" s="4" t="str">
        <f t="shared" si="612"/>
        <v>A+J=</v>
      </c>
      <c r="T2028" s="33">
        <f t="shared" si="613"/>
        <v>45930</v>
      </c>
      <c r="U2028" s="10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</row>
    <row r="2029" spans="1:148" x14ac:dyDescent="0.15">
      <c r="A2029" s="41">
        <f t="shared" si="615"/>
        <v>45778</v>
      </c>
      <c r="B2029" s="15" t="str">
        <f t="shared" ca="1" si="599"/>
        <v>n.d</v>
      </c>
      <c r="C2029" s="14">
        <f t="shared" si="600"/>
        <v>500</v>
      </c>
      <c r="D2029" s="13">
        <f ca="1">IF(A2029&lt;$B$1,VLOOKUP(A2029,[1]DI!$A$4:$B$15000,2,FALSE),0)</f>
        <v>0</v>
      </c>
      <c r="E2029" s="14">
        <f t="shared" ca="1" si="601"/>
        <v>1</v>
      </c>
      <c r="F2029" s="14">
        <f ca="1">(TRUNC(PRODUCT($E$12:$E2028),16))</f>
        <v>1.58569791113947</v>
      </c>
      <c r="G2029" s="14">
        <f t="shared" ca="1" si="602"/>
        <v>1.56995406899358</v>
      </c>
      <c r="H2029" s="14">
        <f t="shared" ca="1" si="603"/>
        <v>1.0100282199999999</v>
      </c>
      <c r="I2029" s="13">
        <f t="shared" si="616"/>
        <v>2.1000000000000001E-2</v>
      </c>
      <c r="J2029" s="33">
        <f t="shared" si="604"/>
        <v>45747</v>
      </c>
      <c r="K2029" s="2">
        <f t="shared" si="605"/>
        <v>20</v>
      </c>
      <c r="L2029" s="17">
        <f t="shared" si="606"/>
        <v>21</v>
      </c>
      <c r="M2029" s="12">
        <f t="shared" si="607"/>
        <v>1.001733379</v>
      </c>
      <c r="N2029" s="12">
        <f t="shared" ca="1" si="608"/>
        <v>1.011778982</v>
      </c>
      <c r="O2029" s="17">
        <f t="shared" si="609"/>
        <v>0</v>
      </c>
      <c r="P2029" s="14">
        <f t="shared" ca="1" si="610"/>
        <v>5.8894909999999996</v>
      </c>
      <c r="Q2029" s="21">
        <f t="shared" si="614"/>
        <v>0</v>
      </c>
      <c r="R2029" s="14">
        <f t="shared" si="611"/>
        <v>0</v>
      </c>
      <c r="S2029" s="4" t="str">
        <f t="shared" si="612"/>
        <v>A+J=</v>
      </c>
      <c r="T2029" s="33">
        <f t="shared" si="613"/>
        <v>45930</v>
      </c>
      <c r="U2029" s="10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</row>
    <row r="2030" spans="1:148" x14ac:dyDescent="0.15">
      <c r="A2030" s="41">
        <f t="shared" si="615"/>
        <v>45779</v>
      </c>
      <c r="B2030" s="15" t="str">
        <f t="shared" ca="1" si="599"/>
        <v>n.d</v>
      </c>
      <c r="C2030" s="14">
        <f t="shared" si="600"/>
        <v>500</v>
      </c>
      <c r="D2030" s="13">
        <f ca="1">IF(A2030&lt;$B$1,VLOOKUP(A2030,[1]DI!$A$4:$B$15000,2,FALSE),0)</f>
        <v>0</v>
      </c>
      <c r="E2030" s="14">
        <f t="shared" ca="1" si="601"/>
        <v>1</v>
      </c>
      <c r="F2030" s="14">
        <f ca="1">(TRUNC(PRODUCT($E$12:$E2029),16))</f>
        <v>1.58569791113947</v>
      </c>
      <c r="G2030" s="14">
        <f t="shared" ca="1" si="602"/>
        <v>1.56995406899358</v>
      </c>
      <c r="H2030" s="14">
        <f t="shared" ca="1" si="603"/>
        <v>1.0100282199999999</v>
      </c>
      <c r="I2030" s="13">
        <f t="shared" si="616"/>
        <v>2.1000000000000001E-2</v>
      </c>
      <c r="J2030" s="33">
        <f t="shared" si="604"/>
        <v>45747</v>
      </c>
      <c r="K2030" s="2">
        <f t="shared" si="605"/>
        <v>21</v>
      </c>
      <c r="L2030" s="17">
        <f t="shared" si="606"/>
        <v>21</v>
      </c>
      <c r="M2030" s="12">
        <f t="shared" si="607"/>
        <v>1.001733379</v>
      </c>
      <c r="N2030" s="12">
        <f t="shared" ca="1" si="608"/>
        <v>1.011778982</v>
      </c>
      <c r="O2030" s="17">
        <f t="shared" si="609"/>
        <v>0</v>
      </c>
      <c r="P2030" s="14">
        <f t="shared" ca="1" si="610"/>
        <v>5.8894909999999996</v>
      </c>
      <c r="Q2030" s="21">
        <f t="shared" si="614"/>
        <v>0</v>
      </c>
      <c r="R2030" s="14">
        <f t="shared" si="611"/>
        <v>0</v>
      </c>
      <c r="S2030" s="4" t="str">
        <f t="shared" si="612"/>
        <v>A+J=</v>
      </c>
      <c r="T2030" s="33">
        <f t="shared" si="613"/>
        <v>45930</v>
      </c>
      <c r="U2030" s="10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</row>
    <row r="2031" spans="1:148" x14ac:dyDescent="0.15">
      <c r="A2031" s="41">
        <f t="shared" si="615"/>
        <v>45780</v>
      </c>
      <c r="B2031" s="15" t="str">
        <f t="shared" ca="1" si="599"/>
        <v>n.d</v>
      </c>
      <c r="C2031" s="14">
        <f t="shared" si="600"/>
        <v>500</v>
      </c>
      <c r="D2031" s="13">
        <f ca="1">IF(A2031&lt;$B$1,VLOOKUP(A2031,[1]DI!$A$4:$B$15000,2,FALSE),0)</f>
        <v>0</v>
      </c>
      <c r="E2031" s="14">
        <f t="shared" ca="1" si="601"/>
        <v>1</v>
      </c>
      <c r="F2031" s="14">
        <f ca="1">(TRUNC(PRODUCT($E$12:$E2030),16))</f>
        <v>1.58569791113947</v>
      </c>
      <c r="G2031" s="14">
        <f t="shared" ca="1" si="602"/>
        <v>1.56995406899358</v>
      </c>
      <c r="H2031" s="14">
        <f t="shared" ca="1" si="603"/>
        <v>1.0100282199999999</v>
      </c>
      <c r="I2031" s="13">
        <f t="shared" si="616"/>
        <v>2.1000000000000001E-2</v>
      </c>
      <c r="J2031" s="33">
        <f t="shared" si="604"/>
        <v>45747</v>
      </c>
      <c r="K2031" s="2">
        <f t="shared" si="605"/>
        <v>21</v>
      </c>
      <c r="L2031" s="17">
        <f t="shared" si="606"/>
        <v>22</v>
      </c>
      <c r="M2031" s="12">
        <f t="shared" si="607"/>
        <v>1.0018159959999999</v>
      </c>
      <c r="N2031" s="12">
        <f t="shared" ca="1" si="608"/>
        <v>1.0118624270000001</v>
      </c>
      <c r="O2031" s="17">
        <f t="shared" si="609"/>
        <v>0</v>
      </c>
      <c r="P2031" s="14">
        <f t="shared" ca="1" si="610"/>
        <v>5.9312135000000001</v>
      </c>
      <c r="Q2031" s="21">
        <f t="shared" si="614"/>
        <v>0</v>
      </c>
      <c r="R2031" s="14">
        <f t="shared" si="611"/>
        <v>0</v>
      </c>
      <c r="S2031" s="4" t="str">
        <f t="shared" si="612"/>
        <v>A+J=</v>
      </c>
      <c r="T2031" s="33">
        <f t="shared" si="613"/>
        <v>45930</v>
      </c>
      <c r="U2031" s="10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</row>
    <row r="2032" spans="1:148" x14ac:dyDescent="0.15">
      <c r="A2032" s="41">
        <f t="shared" si="615"/>
        <v>45781</v>
      </c>
      <c r="B2032" s="15" t="str">
        <f t="shared" ca="1" si="599"/>
        <v>n.d</v>
      </c>
      <c r="C2032" s="14">
        <f t="shared" si="600"/>
        <v>500</v>
      </c>
      <c r="D2032" s="13">
        <f ca="1">IF(A2032&lt;$B$1,VLOOKUP(A2032,[1]DI!$A$4:$B$15000,2,FALSE),0)</f>
        <v>0</v>
      </c>
      <c r="E2032" s="14">
        <f t="shared" ca="1" si="601"/>
        <v>1</v>
      </c>
      <c r="F2032" s="14">
        <f ca="1">(TRUNC(PRODUCT($E$12:$E2031),16))</f>
        <v>1.58569791113947</v>
      </c>
      <c r="G2032" s="14">
        <f t="shared" ca="1" si="602"/>
        <v>1.56995406899358</v>
      </c>
      <c r="H2032" s="14">
        <f t="shared" ca="1" si="603"/>
        <v>1.0100282199999999</v>
      </c>
      <c r="I2032" s="13">
        <f t="shared" si="616"/>
        <v>2.1000000000000001E-2</v>
      </c>
      <c r="J2032" s="33">
        <f t="shared" si="604"/>
        <v>45747</v>
      </c>
      <c r="K2032" s="2">
        <f t="shared" si="605"/>
        <v>21</v>
      </c>
      <c r="L2032" s="17">
        <f t="shared" si="606"/>
        <v>22</v>
      </c>
      <c r="M2032" s="12">
        <f t="shared" si="607"/>
        <v>1.0018159959999999</v>
      </c>
      <c r="N2032" s="12">
        <f t="shared" ca="1" si="608"/>
        <v>1.0118624270000001</v>
      </c>
      <c r="O2032" s="17">
        <f t="shared" si="609"/>
        <v>0</v>
      </c>
      <c r="P2032" s="14">
        <f t="shared" ca="1" si="610"/>
        <v>5.9312135000000001</v>
      </c>
      <c r="Q2032" s="21">
        <f t="shared" si="614"/>
        <v>0</v>
      </c>
      <c r="R2032" s="14">
        <f t="shared" si="611"/>
        <v>0</v>
      </c>
      <c r="S2032" s="4" t="str">
        <f t="shared" si="612"/>
        <v>A+J=</v>
      </c>
      <c r="T2032" s="33">
        <f t="shared" si="613"/>
        <v>45930</v>
      </c>
      <c r="U2032" s="10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</row>
    <row r="2033" spans="1:148" x14ac:dyDescent="0.15">
      <c r="A2033" s="41">
        <f t="shared" si="615"/>
        <v>45782</v>
      </c>
      <c r="B2033" s="15" t="str">
        <f t="shared" ca="1" si="599"/>
        <v>n.d</v>
      </c>
      <c r="C2033" s="14">
        <f t="shared" si="600"/>
        <v>500</v>
      </c>
      <c r="D2033" s="13">
        <f ca="1">IF(A2033&lt;$B$1,VLOOKUP(A2033,[1]DI!$A$4:$B$15000,2,FALSE),0)</f>
        <v>0</v>
      </c>
      <c r="E2033" s="14">
        <f t="shared" ca="1" si="601"/>
        <v>1</v>
      </c>
      <c r="F2033" s="14">
        <f ca="1">(TRUNC(PRODUCT($E$12:$E2032),16))</f>
        <v>1.58569791113947</v>
      </c>
      <c r="G2033" s="14">
        <f t="shared" ca="1" si="602"/>
        <v>1.56995406899358</v>
      </c>
      <c r="H2033" s="14">
        <f t="shared" ca="1" si="603"/>
        <v>1.0100282199999999</v>
      </c>
      <c r="I2033" s="13">
        <f t="shared" si="616"/>
        <v>2.1000000000000001E-2</v>
      </c>
      <c r="J2033" s="33">
        <f t="shared" si="604"/>
        <v>45747</v>
      </c>
      <c r="K2033" s="2">
        <f t="shared" si="605"/>
        <v>22</v>
      </c>
      <c r="L2033" s="17">
        <f t="shared" si="606"/>
        <v>22</v>
      </c>
      <c r="M2033" s="12">
        <f t="shared" si="607"/>
        <v>1.0018159959999999</v>
      </c>
      <c r="N2033" s="12">
        <f t="shared" ca="1" si="608"/>
        <v>1.0118624270000001</v>
      </c>
      <c r="O2033" s="17">
        <f t="shared" si="609"/>
        <v>0</v>
      </c>
      <c r="P2033" s="14">
        <f t="shared" ca="1" si="610"/>
        <v>5.9312135000000001</v>
      </c>
      <c r="Q2033" s="21">
        <f t="shared" si="614"/>
        <v>0</v>
      </c>
      <c r="R2033" s="14">
        <f t="shared" si="611"/>
        <v>0</v>
      </c>
      <c r="S2033" s="4" t="str">
        <f t="shared" si="612"/>
        <v>A+J=</v>
      </c>
      <c r="T2033" s="33">
        <f t="shared" si="613"/>
        <v>45930</v>
      </c>
      <c r="U2033" s="10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</row>
    <row r="2034" spans="1:148" x14ac:dyDescent="0.15">
      <c r="A2034" s="41">
        <f t="shared" si="615"/>
        <v>45783</v>
      </c>
      <c r="B2034" s="15" t="str">
        <f t="shared" ca="1" si="599"/>
        <v>n.d</v>
      </c>
      <c r="C2034" s="14">
        <f t="shared" si="600"/>
        <v>500</v>
      </c>
      <c r="D2034" s="13">
        <f ca="1">IF(A2034&lt;$B$1,VLOOKUP(A2034,[1]DI!$A$4:$B$15000,2,FALSE),0)</f>
        <v>0</v>
      </c>
      <c r="E2034" s="14">
        <f t="shared" ca="1" si="601"/>
        <v>1</v>
      </c>
      <c r="F2034" s="14">
        <f ca="1">(TRUNC(PRODUCT($E$12:$E2033),16))</f>
        <v>1.58569791113947</v>
      </c>
      <c r="G2034" s="14">
        <f t="shared" ca="1" si="602"/>
        <v>1.56995406899358</v>
      </c>
      <c r="H2034" s="14">
        <f t="shared" ca="1" si="603"/>
        <v>1.0100282199999999</v>
      </c>
      <c r="I2034" s="13">
        <f t="shared" si="616"/>
        <v>2.1000000000000001E-2</v>
      </c>
      <c r="J2034" s="33">
        <f t="shared" si="604"/>
        <v>45747</v>
      </c>
      <c r="K2034" s="2">
        <f t="shared" si="605"/>
        <v>23</v>
      </c>
      <c r="L2034" s="17">
        <f t="shared" si="606"/>
        <v>23</v>
      </c>
      <c r="M2034" s="12">
        <f t="shared" si="607"/>
        <v>1.0018986190000001</v>
      </c>
      <c r="N2034" s="12">
        <f t="shared" ca="1" si="608"/>
        <v>1.011945879</v>
      </c>
      <c r="O2034" s="17">
        <f t="shared" si="609"/>
        <v>0</v>
      </c>
      <c r="P2034" s="14">
        <f t="shared" ca="1" si="610"/>
        <v>5.9729394999999998</v>
      </c>
      <c r="Q2034" s="21">
        <f t="shared" si="614"/>
        <v>0</v>
      </c>
      <c r="R2034" s="14">
        <f t="shared" si="611"/>
        <v>0</v>
      </c>
      <c r="S2034" s="4" t="str">
        <f t="shared" si="612"/>
        <v>A+J=</v>
      </c>
      <c r="T2034" s="33">
        <f t="shared" si="613"/>
        <v>45930</v>
      </c>
      <c r="U2034" s="10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</row>
    <row r="2035" spans="1:148" x14ac:dyDescent="0.15">
      <c r="A2035" s="41">
        <f t="shared" si="615"/>
        <v>45784</v>
      </c>
      <c r="B2035" s="15" t="str">
        <f t="shared" ca="1" si="599"/>
        <v>n.d</v>
      </c>
      <c r="C2035" s="14">
        <f t="shared" si="600"/>
        <v>500</v>
      </c>
      <c r="D2035" s="13">
        <f ca="1">IF(A2035&lt;$B$1,VLOOKUP(A2035,[1]DI!$A$4:$B$15000,2,FALSE),0)</f>
        <v>0</v>
      </c>
      <c r="E2035" s="14">
        <f t="shared" ca="1" si="601"/>
        <v>1</v>
      </c>
      <c r="F2035" s="14">
        <f ca="1">(TRUNC(PRODUCT($E$12:$E2034),16))</f>
        <v>1.58569791113947</v>
      </c>
      <c r="G2035" s="14">
        <f t="shared" ca="1" si="602"/>
        <v>1.56995406899358</v>
      </c>
      <c r="H2035" s="14">
        <f t="shared" ca="1" si="603"/>
        <v>1.0100282199999999</v>
      </c>
      <c r="I2035" s="13">
        <f t="shared" si="616"/>
        <v>2.1000000000000001E-2</v>
      </c>
      <c r="J2035" s="33">
        <f t="shared" si="604"/>
        <v>45747</v>
      </c>
      <c r="K2035" s="2">
        <f t="shared" si="605"/>
        <v>24</v>
      </c>
      <c r="L2035" s="17">
        <f t="shared" si="606"/>
        <v>24</v>
      </c>
      <c r="M2035" s="12">
        <f t="shared" si="607"/>
        <v>1.00198125</v>
      </c>
      <c r="N2035" s="12">
        <f t="shared" ca="1" si="608"/>
        <v>1.0120293380000001</v>
      </c>
      <c r="O2035" s="17">
        <f t="shared" si="609"/>
        <v>0</v>
      </c>
      <c r="P2035" s="14">
        <f t="shared" ca="1" si="610"/>
        <v>6.0146689999999996</v>
      </c>
      <c r="Q2035" s="21">
        <f t="shared" si="614"/>
        <v>0</v>
      </c>
      <c r="R2035" s="14">
        <f t="shared" si="611"/>
        <v>0</v>
      </c>
      <c r="S2035" s="4" t="str">
        <f t="shared" si="612"/>
        <v>A+J=</v>
      </c>
      <c r="T2035" s="33">
        <f t="shared" si="613"/>
        <v>45930</v>
      </c>
      <c r="U2035" s="10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</row>
    <row r="2036" spans="1:148" x14ac:dyDescent="0.15">
      <c r="A2036" s="41">
        <f t="shared" si="615"/>
        <v>45785</v>
      </c>
      <c r="B2036" s="15" t="str">
        <f t="shared" ca="1" si="599"/>
        <v>n.d</v>
      </c>
      <c r="C2036" s="14">
        <f t="shared" si="600"/>
        <v>500</v>
      </c>
      <c r="D2036" s="13">
        <f ca="1">IF(A2036&lt;$B$1,VLOOKUP(A2036,[1]DI!$A$4:$B$15000,2,FALSE),0)</f>
        <v>0</v>
      </c>
      <c r="E2036" s="14">
        <f t="shared" ca="1" si="601"/>
        <v>1</v>
      </c>
      <c r="F2036" s="14">
        <f ca="1">(TRUNC(PRODUCT($E$12:$E2035),16))</f>
        <v>1.58569791113947</v>
      </c>
      <c r="G2036" s="14">
        <f t="shared" ca="1" si="602"/>
        <v>1.56995406899358</v>
      </c>
      <c r="H2036" s="14">
        <f t="shared" ca="1" si="603"/>
        <v>1.0100282199999999</v>
      </c>
      <c r="I2036" s="13">
        <f t="shared" si="616"/>
        <v>2.1000000000000001E-2</v>
      </c>
      <c r="J2036" s="33">
        <f t="shared" si="604"/>
        <v>45747</v>
      </c>
      <c r="K2036" s="2">
        <f t="shared" si="605"/>
        <v>25</v>
      </c>
      <c r="L2036" s="17">
        <f t="shared" si="606"/>
        <v>25</v>
      </c>
      <c r="M2036" s="12">
        <f t="shared" si="607"/>
        <v>1.002063887</v>
      </c>
      <c r="N2036" s="12">
        <f t="shared" ca="1" si="608"/>
        <v>1.012112804</v>
      </c>
      <c r="O2036" s="17">
        <f t="shared" si="609"/>
        <v>0</v>
      </c>
      <c r="P2036" s="14">
        <f t="shared" ca="1" si="610"/>
        <v>6.0564020000000003</v>
      </c>
      <c r="Q2036" s="21">
        <f t="shared" si="614"/>
        <v>0</v>
      </c>
      <c r="R2036" s="14">
        <f t="shared" si="611"/>
        <v>0</v>
      </c>
      <c r="S2036" s="4" t="str">
        <f t="shared" si="612"/>
        <v>A+J=</v>
      </c>
      <c r="T2036" s="33">
        <f t="shared" si="613"/>
        <v>45930</v>
      </c>
      <c r="U2036" s="10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</row>
    <row r="2037" spans="1:148" x14ac:dyDescent="0.15">
      <c r="A2037" s="41">
        <f t="shared" si="615"/>
        <v>45786</v>
      </c>
      <c r="B2037" s="15" t="str">
        <f t="shared" ca="1" si="599"/>
        <v>n.d</v>
      </c>
      <c r="C2037" s="14">
        <f t="shared" si="600"/>
        <v>500</v>
      </c>
      <c r="D2037" s="13">
        <f ca="1">IF(A2037&lt;$B$1,VLOOKUP(A2037,[1]DI!$A$4:$B$15000,2,FALSE),0)</f>
        <v>0</v>
      </c>
      <c r="E2037" s="14">
        <f t="shared" ca="1" si="601"/>
        <v>1</v>
      </c>
      <c r="F2037" s="14">
        <f ca="1">(TRUNC(PRODUCT($E$12:$E2036),16))</f>
        <v>1.58569791113947</v>
      </c>
      <c r="G2037" s="14">
        <f t="shared" ca="1" si="602"/>
        <v>1.56995406899358</v>
      </c>
      <c r="H2037" s="14">
        <f t="shared" ca="1" si="603"/>
        <v>1.0100282199999999</v>
      </c>
      <c r="I2037" s="13">
        <f t="shared" si="616"/>
        <v>2.1000000000000001E-2</v>
      </c>
      <c r="J2037" s="33">
        <f t="shared" si="604"/>
        <v>45747</v>
      </c>
      <c r="K2037" s="2">
        <f t="shared" si="605"/>
        <v>26</v>
      </c>
      <c r="L2037" s="17">
        <f t="shared" si="606"/>
        <v>26</v>
      </c>
      <c r="M2037" s="12">
        <f t="shared" si="607"/>
        <v>1.002146531</v>
      </c>
      <c r="N2037" s="12">
        <f t="shared" ca="1" si="608"/>
        <v>1.0121962769999999</v>
      </c>
      <c r="O2037" s="17">
        <f t="shared" si="609"/>
        <v>0</v>
      </c>
      <c r="P2037" s="14">
        <f t="shared" ca="1" si="610"/>
        <v>6.0981384900000002</v>
      </c>
      <c r="Q2037" s="21">
        <f t="shared" si="614"/>
        <v>0</v>
      </c>
      <c r="R2037" s="14">
        <f t="shared" si="611"/>
        <v>0</v>
      </c>
      <c r="S2037" s="4" t="str">
        <f t="shared" si="612"/>
        <v>A+J=</v>
      </c>
      <c r="T2037" s="33">
        <f t="shared" si="613"/>
        <v>45930</v>
      </c>
      <c r="U2037" s="10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</row>
    <row r="2038" spans="1:148" x14ac:dyDescent="0.15">
      <c r="A2038" s="41">
        <f t="shared" si="615"/>
        <v>45787</v>
      </c>
      <c r="B2038" s="15" t="str">
        <f t="shared" ca="1" si="599"/>
        <v>n.d</v>
      </c>
      <c r="C2038" s="14">
        <f t="shared" si="600"/>
        <v>500</v>
      </c>
      <c r="D2038" s="13">
        <f ca="1">IF(A2038&lt;$B$1,VLOOKUP(A2038,[1]DI!$A$4:$B$15000,2,FALSE),0)</f>
        <v>0</v>
      </c>
      <c r="E2038" s="14">
        <f t="shared" ca="1" si="601"/>
        <v>1</v>
      </c>
      <c r="F2038" s="14">
        <f ca="1">(TRUNC(PRODUCT($E$12:$E2037),16))</f>
        <v>1.58569791113947</v>
      </c>
      <c r="G2038" s="14">
        <f t="shared" ca="1" si="602"/>
        <v>1.56995406899358</v>
      </c>
      <c r="H2038" s="14">
        <f t="shared" ca="1" si="603"/>
        <v>1.0100282199999999</v>
      </c>
      <c r="I2038" s="13">
        <f t="shared" si="616"/>
        <v>2.1000000000000001E-2</v>
      </c>
      <c r="J2038" s="33">
        <f t="shared" si="604"/>
        <v>45747</v>
      </c>
      <c r="K2038" s="2">
        <f t="shared" si="605"/>
        <v>26</v>
      </c>
      <c r="L2038" s="17">
        <f t="shared" si="606"/>
        <v>27</v>
      </c>
      <c r="M2038" s="12">
        <f t="shared" si="607"/>
        <v>1.002229182</v>
      </c>
      <c r="N2038" s="12">
        <f t="shared" ca="1" si="608"/>
        <v>1.0122797569999999</v>
      </c>
      <c r="O2038" s="17">
        <f t="shared" si="609"/>
        <v>0</v>
      </c>
      <c r="P2038" s="14">
        <f t="shared" ca="1" si="610"/>
        <v>6.1398784900000001</v>
      </c>
      <c r="Q2038" s="21">
        <f t="shared" si="614"/>
        <v>0</v>
      </c>
      <c r="R2038" s="14">
        <f t="shared" si="611"/>
        <v>0</v>
      </c>
      <c r="S2038" s="4" t="str">
        <f t="shared" si="612"/>
        <v>A+J=</v>
      </c>
      <c r="T2038" s="33">
        <f t="shared" si="613"/>
        <v>45930</v>
      </c>
      <c r="U2038" s="10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</row>
    <row r="2039" spans="1:148" x14ac:dyDescent="0.15">
      <c r="A2039" s="41">
        <f t="shared" si="615"/>
        <v>45788</v>
      </c>
      <c r="B2039" s="15" t="str">
        <f t="shared" ca="1" si="599"/>
        <v>n.d</v>
      </c>
      <c r="C2039" s="14">
        <f t="shared" si="600"/>
        <v>500</v>
      </c>
      <c r="D2039" s="13">
        <f ca="1">IF(A2039&lt;$B$1,VLOOKUP(A2039,[1]DI!$A$4:$B$15000,2,FALSE),0)</f>
        <v>0</v>
      </c>
      <c r="E2039" s="14">
        <f t="shared" ca="1" si="601"/>
        <v>1</v>
      </c>
      <c r="F2039" s="14">
        <f ca="1">(TRUNC(PRODUCT($E$12:$E2038),16))</f>
        <v>1.58569791113947</v>
      </c>
      <c r="G2039" s="14">
        <f t="shared" ca="1" si="602"/>
        <v>1.56995406899358</v>
      </c>
      <c r="H2039" s="14">
        <f t="shared" ca="1" si="603"/>
        <v>1.0100282199999999</v>
      </c>
      <c r="I2039" s="13">
        <f t="shared" si="616"/>
        <v>2.1000000000000001E-2</v>
      </c>
      <c r="J2039" s="33">
        <f t="shared" si="604"/>
        <v>45747</v>
      </c>
      <c r="K2039" s="2">
        <f t="shared" si="605"/>
        <v>26</v>
      </c>
      <c r="L2039" s="17">
        <f t="shared" si="606"/>
        <v>27</v>
      </c>
      <c r="M2039" s="12">
        <f t="shared" si="607"/>
        <v>1.002229182</v>
      </c>
      <c r="N2039" s="12">
        <f t="shared" ca="1" si="608"/>
        <v>1.0122797569999999</v>
      </c>
      <c r="O2039" s="17">
        <f t="shared" si="609"/>
        <v>0</v>
      </c>
      <c r="P2039" s="14">
        <f t="shared" ca="1" si="610"/>
        <v>6.1398784900000001</v>
      </c>
      <c r="Q2039" s="21">
        <f t="shared" si="614"/>
        <v>0</v>
      </c>
      <c r="R2039" s="14">
        <f t="shared" si="611"/>
        <v>0</v>
      </c>
      <c r="S2039" s="4" t="str">
        <f t="shared" si="612"/>
        <v>A+J=</v>
      </c>
      <c r="T2039" s="33">
        <f t="shared" si="613"/>
        <v>45930</v>
      </c>
      <c r="U2039" s="10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</row>
    <row r="2040" spans="1:148" x14ac:dyDescent="0.15">
      <c r="A2040" s="41">
        <f t="shared" si="615"/>
        <v>45789</v>
      </c>
      <c r="B2040" s="15" t="str">
        <f t="shared" ca="1" si="599"/>
        <v>n.d</v>
      </c>
      <c r="C2040" s="14">
        <f t="shared" si="600"/>
        <v>500</v>
      </c>
      <c r="D2040" s="13">
        <f ca="1">IF(A2040&lt;$B$1,VLOOKUP(A2040,[1]DI!$A$4:$B$15000,2,FALSE),0)</f>
        <v>0</v>
      </c>
      <c r="E2040" s="14">
        <f t="shared" ca="1" si="601"/>
        <v>1</v>
      </c>
      <c r="F2040" s="14">
        <f ca="1">(TRUNC(PRODUCT($E$12:$E2039),16))</f>
        <v>1.58569791113947</v>
      </c>
      <c r="G2040" s="14">
        <f t="shared" ca="1" si="602"/>
        <v>1.56995406899358</v>
      </c>
      <c r="H2040" s="14">
        <f t="shared" ca="1" si="603"/>
        <v>1.0100282199999999</v>
      </c>
      <c r="I2040" s="13">
        <f t="shared" si="616"/>
        <v>2.1000000000000001E-2</v>
      </c>
      <c r="J2040" s="33">
        <f t="shared" si="604"/>
        <v>45747</v>
      </c>
      <c r="K2040" s="2">
        <f t="shared" si="605"/>
        <v>27</v>
      </c>
      <c r="L2040" s="17">
        <f t="shared" si="606"/>
        <v>27</v>
      </c>
      <c r="M2040" s="12">
        <f t="shared" si="607"/>
        <v>1.002229182</v>
      </c>
      <c r="N2040" s="12">
        <f t="shared" ca="1" si="608"/>
        <v>1.0122797569999999</v>
      </c>
      <c r="O2040" s="17">
        <f t="shared" si="609"/>
        <v>0</v>
      </c>
      <c r="P2040" s="14">
        <f t="shared" ca="1" si="610"/>
        <v>6.1398784900000001</v>
      </c>
      <c r="Q2040" s="21">
        <f t="shared" si="614"/>
        <v>0</v>
      </c>
      <c r="R2040" s="14">
        <f t="shared" si="611"/>
        <v>0</v>
      </c>
      <c r="S2040" s="4" t="str">
        <f t="shared" si="612"/>
        <v>A+J=</v>
      </c>
      <c r="T2040" s="33">
        <f t="shared" si="613"/>
        <v>45930</v>
      </c>
      <c r="U2040" s="10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</row>
    <row r="2041" spans="1:148" x14ac:dyDescent="0.15">
      <c r="A2041" s="41">
        <f t="shared" si="615"/>
        <v>45790</v>
      </c>
      <c r="B2041" s="15" t="str">
        <f t="shared" ca="1" si="599"/>
        <v>n.d</v>
      </c>
      <c r="C2041" s="14">
        <f t="shared" si="600"/>
        <v>500</v>
      </c>
      <c r="D2041" s="13">
        <f ca="1">IF(A2041&lt;$B$1,VLOOKUP(A2041,[1]DI!$A$4:$B$15000,2,FALSE),0)</f>
        <v>0</v>
      </c>
      <c r="E2041" s="14">
        <f t="shared" ca="1" si="601"/>
        <v>1</v>
      </c>
      <c r="F2041" s="14">
        <f ca="1">(TRUNC(PRODUCT($E$12:$E2040),16))</f>
        <v>1.58569791113947</v>
      </c>
      <c r="G2041" s="14">
        <f t="shared" ca="1" si="602"/>
        <v>1.56995406899358</v>
      </c>
      <c r="H2041" s="14">
        <f t="shared" ca="1" si="603"/>
        <v>1.0100282199999999</v>
      </c>
      <c r="I2041" s="13">
        <f t="shared" si="616"/>
        <v>2.1000000000000001E-2</v>
      </c>
      <c r="J2041" s="33">
        <f t="shared" si="604"/>
        <v>45747</v>
      </c>
      <c r="K2041" s="2">
        <f t="shared" si="605"/>
        <v>28</v>
      </c>
      <c r="L2041" s="17">
        <f t="shared" si="606"/>
        <v>28</v>
      </c>
      <c r="M2041" s="12">
        <f t="shared" si="607"/>
        <v>1.0023118390000001</v>
      </c>
      <c r="N2041" s="12">
        <f t="shared" ca="1" si="608"/>
        <v>1.012363243</v>
      </c>
      <c r="O2041" s="17">
        <f t="shared" si="609"/>
        <v>0</v>
      </c>
      <c r="P2041" s="14">
        <f t="shared" ca="1" si="610"/>
        <v>6.1816215000000003</v>
      </c>
      <c r="Q2041" s="21">
        <f t="shared" si="614"/>
        <v>0</v>
      </c>
      <c r="R2041" s="14">
        <f t="shared" si="611"/>
        <v>0</v>
      </c>
      <c r="S2041" s="4" t="str">
        <f t="shared" si="612"/>
        <v>A+J=</v>
      </c>
      <c r="T2041" s="33">
        <f t="shared" si="613"/>
        <v>45930</v>
      </c>
      <c r="U2041" s="10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</row>
    <row r="2042" spans="1:148" x14ac:dyDescent="0.15">
      <c r="A2042" s="41">
        <f t="shared" si="615"/>
        <v>45791</v>
      </c>
      <c r="B2042" s="15" t="str">
        <f t="shared" ca="1" si="599"/>
        <v>n.d</v>
      </c>
      <c r="C2042" s="14">
        <f t="shared" si="600"/>
        <v>500</v>
      </c>
      <c r="D2042" s="13">
        <f ca="1">IF(A2042&lt;$B$1,VLOOKUP(A2042,[1]DI!$A$4:$B$15000,2,FALSE),0)</f>
        <v>0</v>
      </c>
      <c r="E2042" s="14">
        <f t="shared" ca="1" si="601"/>
        <v>1</v>
      </c>
      <c r="F2042" s="14">
        <f ca="1">(TRUNC(PRODUCT($E$12:$E2041),16))</f>
        <v>1.58569791113947</v>
      </c>
      <c r="G2042" s="14">
        <f t="shared" ca="1" si="602"/>
        <v>1.56995406899358</v>
      </c>
      <c r="H2042" s="14">
        <f t="shared" ca="1" si="603"/>
        <v>1.0100282199999999</v>
      </c>
      <c r="I2042" s="13">
        <f t="shared" si="616"/>
        <v>2.1000000000000001E-2</v>
      </c>
      <c r="J2042" s="33">
        <f t="shared" si="604"/>
        <v>45747</v>
      </c>
      <c r="K2042" s="2">
        <f t="shared" si="605"/>
        <v>29</v>
      </c>
      <c r="L2042" s="17">
        <f t="shared" si="606"/>
        <v>29</v>
      </c>
      <c r="M2042" s="12">
        <f t="shared" si="607"/>
        <v>1.002394504</v>
      </c>
      <c r="N2042" s="12">
        <f t="shared" ca="1" si="608"/>
        <v>1.0124467370000001</v>
      </c>
      <c r="O2042" s="17">
        <f t="shared" si="609"/>
        <v>0</v>
      </c>
      <c r="P2042" s="14">
        <f t="shared" ca="1" si="610"/>
        <v>6.2233685000000003</v>
      </c>
      <c r="Q2042" s="21">
        <f t="shared" si="614"/>
        <v>0</v>
      </c>
      <c r="R2042" s="14">
        <f t="shared" si="611"/>
        <v>0</v>
      </c>
      <c r="S2042" s="4" t="str">
        <f t="shared" si="612"/>
        <v>A+J=</v>
      </c>
      <c r="T2042" s="33">
        <f t="shared" si="613"/>
        <v>45930</v>
      </c>
      <c r="U2042" s="10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</row>
    <row r="2043" spans="1:148" x14ac:dyDescent="0.15">
      <c r="A2043" s="41">
        <f t="shared" si="615"/>
        <v>45792</v>
      </c>
      <c r="B2043" s="15" t="str">
        <f t="shared" ca="1" si="599"/>
        <v>n.d</v>
      </c>
      <c r="C2043" s="14">
        <f t="shared" si="600"/>
        <v>500</v>
      </c>
      <c r="D2043" s="13">
        <f ca="1">IF(A2043&lt;$B$1,VLOOKUP(A2043,[1]DI!$A$4:$B$15000,2,FALSE),0)</f>
        <v>0</v>
      </c>
      <c r="E2043" s="14">
        <f t="shared" ca="1" si="601"/>
        <v>1</v>
      </c>
      <c r="F2043" s="14">
        <f ca="1">(TRUNC(PRODUCT($E$12:$E2042),16))</f>
        <v>1.58569791113947</v>
      </c>
      <c r="G2043" s="14">
        <f t="shared" ca="1" si="602"/>
        <v>1.56995406899358</v>
      </c>
      <c r="H2043" s="14">
        <f t="shared" ca="1" si="603"/>
        <v>1.0100282199999999</v>
      </c>
      <c r="I2043" s="13">
        <f t="shared" si="616"/>
        <v>2.1000000000000001E-2</v>
      </c>
      <c r="J2043" s="33">
        <f t="shared" si="604"/>
        <v>45747</v>
      </c>
      <c r="K2043" s="2">
        <f t="shared" si="605"/>
        <v>30</v>
      </c>
      <c r="L2043" s="17">
        <f t="shared" si="606"/>
        <v>30</v>
      </c>
      <c r="M2043" s="12">
        <f t="shared" si="607"/>
        <v>1.0024771750000001</v>
      </c>
      <c r="N2043" s="12">
        <f t="shared" ca="1" si="608"/>
        <v>1.012530237</v>
      </c>
      <c r="O2043" s="17">
        <f t="shared" si="609"/>
        <v>0</v>
      </c>
      <c r="P2043" s="14">
        <f t="shared" ca="1" si="610"/>
        <v>6.2651184999999998</v>
      </c>
      <c r="Q2043" s="21">
        <f t="shared" si="614"/>
        <v>0</v>
      </c>
      <c r="R2043" s="14">
        <f t="shared" si="611"/>
        <v>0</v>
      </c>
      <c r="S2043" s="4" t="str">
        <f t="shared" si="612"/>
        <v>A+J=</v>
      </c>
      <c r="T2043" s="33">
        <f t="shared" si="613"/>
        <v>45930</v>
      </c>
      <c r="U2043" s="10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</row>
    <row r="2044" spans="1:148" x14ac:dyDescent="0.15">
      <c r="A2044" s="41">
        <f t="shared" si="615"/>
        <v>45793</v>
      </c>
      <c r="B2044" s="15" t="str">
        <f t="shared" ca="1" si="599"/>
        <v>n.d</v>
      </c>
      <c r="C2044" s="14">
        <f t="shared" si="600"/>
        <v>500</v>
      </c>
      <c r="D2044" s="13">
        <f ca="1">IF(A2044&lt;$B$1,VLOOKUP(A2044,[1]DI!$A$4:$B$15000,2,FALSE),0)</f>
        <v>0</v>
      </c>
      <c r="E2044" s="14">
        <f t="shared" ca="1" si="601"/>
        <v>1</v>
      </c>
      <c r="F2044" s="14">
        <f ca="1">(TRUNC(PRODUCT($E$12:$E2043),16))</f>
        <v>1.58569791113947</v>
      </c>
      <c r="G2044" s="14">
        <f t="shared" ca="1" si="602"/>
        <v>1.56995406899358</v>
      </c>
      <c r="H2044" s="14">
        <f t="shared" ca="1" si="603"/>
        <v>1.0100282199999999</v>
      </c>
      <c r="I2044" s="13">
        <f t="shared" si="616"/>
        <v>2.1000000000000001E-2</v>
      </c>
      <c r="J2044" s="33">
        <f t="shared" si="604"/>
        <v>45747</v>
      </c>
      <c r="K2044" s="2">
        <f t="shared" si="605"/>
        <v>31</v>
      </c>
      <c r="L2044" s="17">
        <f t="shared" si="606"/>
        <v>31</v>
      </c>
      <c r="M2044" s="12">
        <f t="shared" si="607"/>
        <v>1.0025598529999999</v>
      </c>
      <c r="N2044" s="12">
        <f t="shared" ca="1" si="608"/>
        <v>1.012613744</v>
      </c>
      <c r="O2044" s="17">
        <f t="shared" si="609"/>
        <v>0</v>
      </c>
      <c r="P2044" s="14">
        <f t="shared" ca="1" si="610"/>
        <v>6.3068720000000003</v>
      </c>
      <c r="Q2044" s="21">
        <f t="shared" si="614"/>
        <v>0</v>
      </c>
      <c r="R2044" s="14">
        <f t="shared" si="611"/>
        <v>0</v>
      </c>
      <c r="S2044" s="4" t="str">
        <f t="shared" si="612"/>
        <v>A+J=</v>
      </c>
      <c r="T2044" s="33">
        <f t="shared" si="613"/>
        <v>45930</v>
      </c>
      <c r="U2044" s="10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</row>
    <row r="2045" spans="1:148" x14ac:dyDescent="0.15">
      <c r="A2045" s="41">
        <f t="shared" si="615"/>
        <v>45794</v>
      </c>
      <c r="B2045" s="15" t="str">
        <f t="shared" ca="1" si="599"/>
        <v>n.d</v>
      </c>
      <c r="C2045" s="14">
        <f t="shared" si="600"/>
        <v>500</v>
      </c>
      <c r="D2045" s="13">
        <f ca="1">IF(A2045&lt;$B$1,VLOOKUP(A2045,[1]DI!$A$4:$B$15000,2,FALSE),0)</f>
        <v>0</v>
      </c>
      <c r="E2045" s="14">
        <f t="shared" ca="1" si="601"/>
        <v>1</v>
      </c>
      <c r="F2045" s="14">
        <f ca="1">(TRUNC(PRODUCT($E$12:$E2044),16))</f>
        <v>1.58569791113947</v>
      </c>
      <c r="G2045" s="14">
        <f t="shared" ca="1" si="602"/>
        <v>1.56995406899358</v>
      </c>
      <c r="H2045" s="14">
        <f t="shared" ca="1" si="603"/>
        <v>1.0100282199999999</v>
      </c>
      <c r="I2045" s="13">
        <f t="shared" si="616"/>
        <v>2.1000000000000001E-2</v>
      </c>
      <c r="J2045" s="33">
        <f t="shared" si="604"/>
        <v>45747</v>
      </c>
      <c r="K2045" s="2">
        <f t="shared" si="605"/>
        <v>31</v>
      </c>
      <c r="L2045" s="17">
        <f t="shared" si="606"/>
        <v>32</v>
      </c>
      <c r="M2045" s="12">
        <f t="shared" si="607"/>
        <v>1.0026425379999999</v>
      </c>
      <c r="N2045" s="12">
        <f t="shared" ca="1" si="608"/>
        <v>1.012697258</v>
      </c>
      <c r="O2045" s="17">
        <f t="shared" si="609"/>
        <v>0</v>
      </c>
      <c r="P2045" s="14">
        <f t="shared" ca="1" si="610"/>
        <v>6.3486289899999999</v>
      </c>
      <c r="Q2045" s="21">
        <f t="shared" si="614"/>
        <v>0</v>
      </c>
      <c r="R2045" s="14">
        <f t="shared" si="611"/>
        <v>0</v>
      </c>
      <c r="S2045" s="4" t="str">
        <f t="shared" si="612"/>
        <v>A+J=</v>
      </c>
      <c r="T2045" s="33">
        <f t="shared" si="613"/>
        <v>45930</v>
      </c>
      <c r="U2045" s="10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</row>
    <row r="2046" spans="1:148" x14ac:dyDescent="0.15">
      <c r="A2046" s="41">
        <f t="shared" si="615"/>
        <v>45795</v>
      </c>
      <c r="B2046" s="15" t="str">
        <f t="shared" ca="1" si="599"/>
        <v>n.d</v>
      </c>
      <c r="C2046" s="14">
        <f t="shared" si="600"/>
        <v>500</v>
      </c>
      <c r="D2046" s="13">
        <f ca="1">IF(A2046&lt;$B$1,VLOOKUP(A2046,[1]DI!$A$4:$B$15000,2,FALSE),0)</f>
        <v>0</v>
      </c>
      <c r="E2046" s="14">
        <f t="shared" ca="1" si="601"/>
        <v>1</v>
      </c>
      <c r="F2046" s="14">
        <f ca="1">(TRUNC(PRODUCT($E$12:$E2045),16))</f>
        <v>1.58569791113947</v>
      </c>
      <c r="G2046" s="14">
        <f t="shared" ca="1" si="602"/>
        <v>1.56995406899358</v>
      </c>
      <c r="H2046" s="14">
        <f t="shared" ca="1" si="603"/>
        <v>1.0100282199999999</v>
      </c>
      <c r="I2046" s="13">
        <f t="shared" si="616"/>
        <v>2.1000000000000001E-2</v>
      </c>
      <c r="J2046" s="33">
        <f t="shared" si="604"/>
        <v>45747</v>
      </c>
      <c r="K2046" s="2">
        <f t="shared" si="605"/>
        <v>31</v>
      </c>
      <c r="L2046" s="17">
        <f t="shared" si="606"/>
        <v>32</v>
      </c>
      <c r="M2046" s="12">
        <f t="shared" si="607"/>
        <v>1.0026425379999999</v>
      </c>
      <c r="N2046" s="12">
        <f t="shared" ca="1" si="608"/>
        <v>1.012697258</v>
      </c>
      <c r="O2046" s="17">
        <f t="shared" si="609"/>
        <v>0</v>
      </c>
      <c r="P2046" s="14">
        <f t="shared" ca="1" si="610"/>
        <v>6.3486289899999999</v>
      </c>
      <c r="Q2046" s="21">
        <f t="shared" si="614"/>
        <v>0</v>
      </c>
      <c r="R2046" s="14">
        <f t="shared" si="611"/>
        <v>0</v>
      </c>
      <c r="S2046" s="4" t="str">
        <f t="shared" si="612"/>
        <v>A+J=</v>
      </c>
      <c r="T2046" s="33">
        <f t="shared" si="613"/>
        <v>45930</v>
      </c>
      <c r="U2046" s="10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</row>
    <row r="2047" spans="1:148" x14ac:dyDescent="0.15">
      <c r="A2047" s="41">
        <f t="shared" si="615"/>
        <v>45796</v>
      </c>
      <c r="B2047" s="15" t="str">
        <f t="shared" ca="1" si="599"/>
        <v>n.d</v>
      </c>
      <c r="C2047" s="14">
        <f t="shared" si="600"/>
        <v>500</v>
      </c>
      <c r="D2047" s="13">
        <f ca="1">IF(A2047&lt;$B$1,VLOOKUP(A2047,[1]DI!$A$4:$B$15000,2,FALSE),0)</f>
        <v>0</v>
      </c>
      <c r="E2047" s="14">
        <f t="shared" ca="1" si="601"/>
        <v>1</v>
      </c>
      <c r="F2047" s="14">
        <f ca="1">(TRUNC(PRODUCT($E$12:$E2046),16))</f>
        <v>1.58569791113947</v>
      </c>
      <c r="G2047" s="14">
        <f t="shared" ca="1" si="602"/>
        <v>1.56995406899358</v>
      </c>
      <c r="H2047" s="14">
        <f t="shared" ca="1" si="603"/>
        <v>1.0100282199999999</v>
      </c>
      <c r="I2047" s="13">
        <f t="shared" si="616"/>
        <v>2.1000000000000001E-2</v>
      </c>
      <c r="J2047" s="33">
        <f t="shared" si="604"/>
        <v>45747</v>
      </c>
      <c r="K2047" s="2">
        <f t="shared" si="605"/>
        <v>32</v>
      </c>
      <c r="L2047" s="17">
        <f t="shared" si="606"/>
        <v>32</v>
      </c>
      <c r="M2047" s="12">
        <f t="shared" si="607"/>
        <v>1.0026425379999999</v>
      </c>
      <c r="N2047" s="12">
        <f t="shared" ca="1" si="608"/>
        <v>1.012697258</v>
      </c>
      <c r="O2047" s="17">
        <f t="shared" si="609"/>
        <v>0</v>
      </c>
      <c r="P2047" s="14">
        <f t="shared" ca="1" si="610"/>
        <v>6.3486289899999999</v>
      </c>
      <c r="Q2047" s="21">
        <f t="shared" si="614"/>
        <v>0</v>
      </c>
      <c r="R2047" s="14">
        <f t="shared" si="611"/>
        <v>0</v>
      </c>
      <c r="S2047" s="4" t="str">
        <f t="shared" si="612"/>
        <v>A+J=</v>
      </c>
      <c r="T2047" s="33">
        <f t="shared" si="613"/>
        <v>45930</v>
      </c>
      <c r="U2047" s="10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</row>
    <row r="2048" spans="1:148" x14ac:dyDescent="0.15">
      <c r="A2048" s="41">
        <f t="shared" si="615"/>
        <v>45797</v>
      </c>
      <c r="B2048" s="15" t="str">
        <f t="shared" ca="1" si="599"/>
        <v>n.d</v>
      </c>
      <c r="C2048" s="14">
        <f t="shared" si="600"/>
        <v>500</v>
      </c>
      <c r="D2048" s="13">
        <f ca="1">IF(A2048&lt;$B$1,VLOOKUP(A2048,[1]DI!$A$4:$B$15000,2,FALSE),0)</f>
        <v>0</v>
      </c>
      <c r="E2048" s="14">
        <f t="shared" ca="1" si="601"/>
        <v>1</v>
      </c>
      <c r="F2048" s="14">
        <f ca="1">(TRUNC(PRODUCT($E$12:$E2047),16))</f>
        <v>1.58569791113947</v>
      </c>
      <c r="G2048" s="14">
        <f t="shared" ca="1" si="602"/>
        <v>1.56995406899358</v>
      </c>
      <c r="H2048" s="14">
        <f t="shared" ca="1" si="603"/>
        <v>1.0100282199999999</v>
      </c>
      <c r="I2048" s="13">
        <f t="shared" si="616"/>
        <v>2.1000000000000001E-2</v>
      </c>
      <c r="J2048" s="33">
        <f t="shared" si="604"/>
        <v>45747</v>
      </c>
      <c r="K2048" s="2">
        <f t="shared" si="605"/>
        <v>33</v>
      </c>
      <c r="L2048" s="17">
        <f t="shared" si="606"/>
        <v>33</v>
      </c>
      <c r="M2048" s="12">
        <f t="shared" si="607"/>
        <v>1.00272523</v>
      </c>
      <c r="N2048" s="12">
        <f t="shared" ca="1" si="608"/>
        <v>1.0127807790000001</v>
      </c>
      <c r="O2048" s="17">
        <f t="shared" si="609"/>
        <v>0</v>
      </c>
      <c r="P2048" s="14">
        <f t="shared" ca="1" si="610"/>
        <v>6.3903895000000004</v>
      </c>
      <c r="Q2048" s="21">
        <f t="shared" si="614"/>
        <v>0</v>
      </c>
      <c r="R2048" s="14">
        <f t="shared" si="611"/>
        <v>0</v>
      </c>
      <c r="S2048" s="4" t="str">
        <f t="shared" si="612"/>
        <v>A+J=</v>
      </c>
      <c r="T2048" s="33">
        <f t="shared" si="613"/>
        <v>45930</v>
      </c>
      <c r="U2048" s="10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</row>
    <row r="2049" spans="1:148" x14ac:dyDescent="0.15">
      <c r="A2049" s="41">
        <f t="shared" si="615"/>
        <v>45798</v>
      </c>
      <c r="B2049" s="15" t="str">
        <f t="shared" ca="1" si="599"/>
        <v>n.d</v>
      </c>
      <c r="C2049" s="14">
        <f t="shared" si="600"/>
        <v>500</v>
      </c>
      <c r="D2049" s="13">
        <f ca="1">IF(A2049&lt;$B$1,VLOOKUP(A2049,[1]DI!$A$4:$B$15000,2,FALSE),0)</f>
        <v>0</v>
      </c>
      <c r="E2049" s="14">
        <f t="shared" ca="1" si="601"/>
        <v>1</v>
      </c>
      <c r="F2049" s="14">
        <f ca="1">(TRUNC(PRODUCT($E$12:$E2048),16))</f>
        <v>1.58569791113947</v>
      </c>
      <c r="G2049" s="14">
        <f t="shared" ca="1" si="602"/>
        <v>1.56995406899358</v>
      </c>
      <c r="H2049" s="14">
        <f t="shared" ca="1" si="603"/>
        <v>1.0100282199999999</v>
      </c>
      <c r="I2049" s="13">
        <f t="shared" si="616"/>
        <v>2.1000000000000001E-2</v>
      </c>
      <c r="J2049" s="33">
        <f t="shared" si="604"/>
        <v>45747</v>
      </c>
      <c r="K2049" s="2">
        <f t="shared" si="605"/>
        <v>34</v>
      </c>
      <c r="L2049" s="17">
        <f t="shared" si="606"/>
        <v>34</v>
      </c>
      <c r="M2049" s="12">
        <f t="shared" si="607"/>
        <v>1.002807928</v>
      </c>
      <c r="N2049" s="12">
        <f t="shared" ca="1" si="608"/>
        <v>1.0128643070000001</v>
      </c>
      <c r="O2049" s="17">
        <f t="shared" si="609"/>
        <v>0</v>
      </c>
      <c r="P2049" s="14">
        <f t="shared" ca="1" si="610"/>
        <v>6.4321535000000001</v>
      </c>
      <c r="Q2049" s="21">
        <f t="shared" si="614"/>
        <v>0</v>
      </c>
      <c r="R2049" s="14">
        <f t="shared" si="611"/>
        <v>0</v>
      </c>
      <c r="S2049" s="4" t="str">
        <f t="shared" si="612"/>
        <v>A+J=</v>
      </c>
      <c r="T2049" s="33">
        <f t="shared" si="613"/>
        <v>45930</v>
      </c>
      <c r="U2049" s="10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</row>
    <row r="2050" spans="1:148" x14ac:dyDescent="0.15">
      <c r="A2050" s="41">
        <f t="shared" si="615"/>
        <v>45799</v>
      </c>
      <c r="B2050" s="15" t="str">
        <f t="shared" ca="1" si="599"/>
        <v>n.d</v>
      </c>
      <c r="C2050" s="14">
        <f t="shared" si="600"/>
        <v>500</v>
      </c>
      <c r="D2050" s="13">
        <f ca="1">IF(A2050&lt;$B$1,VLOOKUP(A2050,[1]DI!$A$4:$B$15000,2,FALSE),0)</f>
        <v>0</v>
      </c>
      <c r="E2050" s="14">
        <f t="shared" ca="1" si="601"/>
        <v>1</v>
      </c>
      <c r="F2050" s="14">
        <f ca="1">(TRUNC(PRODUCT($E$12:$E2049),16))</f>
        <v>1.58569791113947</v>
      </c>
      <c r="G2050" s="14">
        <f t="shared" ca="1" si="602"/>
        <v>1.56995406899358</v>
      </c>
      <c r="H2050" s="14">
        <f t="shared" ca="1" si="603"/>
        <v>1.0100282199999999</v>
      </c>
      <c r="I2050" s="13">
        <f t="shared" si="616"/>
        <v>2.1000000000000001E-2</v>
      </c>
      <c r="J2050" s="33">
        <f t="shared" si="604"/>
        <v>45747</v>
      </c>
      <c r="K2050" s="2">
        <f t="shared" si="605"/>
        <v>35</v>
      </c>
      <c r="L2050" s="17">
        <f t="shared" si="606"/>
        <v>35</v>
      </c>
      <c r="M2050" s="12">
        <f t="shared" si="607"/>
        <v>1.0028906339999999</v>
      </c>
      <c r="N2050" s="12">
        <f t="shared" ca="1" si="608"/>
        <v>1.012947842</v>
      </c>
      <c r="O2050" s="17">
        <f t="shared" si="609"/>
        <v>0</v>
      </c>
      <c r="P2050" s="14">
        <f t="shared" ca="1" si="610"/>
        <v>6.4739209899999999</v>
      </c>
      <c r="Q2050" s="21">
        <f t="shared" si="614"/>
        <v>0</v>
      </c>
      <c r="R2050" s="14">
        <f t="shared" si="611"/>
        <v>0</v>
      </c>
      <c r="S2050" s="4" t="str">
        <f t="shared" si="612"/>
        <v>A+J=</v>
      </c>
      <c r="T2050" s="33">
        <f t="shared" si="613"/>
        <v>45930</v>
      </c>
      <c r="U2050" s="10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</row>
    <row r="2051" spans="1:148" x14ac:dyDescent="0.15">
      <c r="A2051" s="41">
        <f t="shared" si="615"/>
        <v>45800</v>
      </c>
      <c r="B2051" s="15" t="str">
        <f t="shared" ref="B2051:B2114" ca="1" si="617">IF(A2051&lt;=TODAY(),C2051+P2051,IF(AND(A2051&gt;TODAY(),A2051&lt;=$B$1),IF(VLOOKUP(TODAY(),$A$10:$D$5000,4,FALSE)=0,"n.d",C2051+P2051),"n.d"))</f>
        <v>n.d</v>
      </c>
      <c r="C2051" s="14">
        <f t="shared" ref="C2051:C2114" si="618">(C2050-R2050)</f>
        <v>500</v>
      </c>
      <c r="D2051" s="13">
        <f ca="1">IF(A2051&lt;$B$1,VLOOKUP(A2051,[1]DI!$A$4:$B$15000,2,FALSE),0)</f>
        <v>0</v>
      </c>
      <c r="E2051" s="14">
        <f t="shared" ref="E2051:E2114" ca="1" si="619">ROUND(((1+D2051)^(1/252)),8)</f>
        <v>1</v>
      </c>
      <c r="F2051" s="14">
        <f ca="1">(TRUNC(PRODUCT($E$12:$E2050),16))</f>
        <v>1.58569791113947</v>
      </c>
      <c r="G2051" s="14">
        <f t="shared" ref="G2051:G2114" ca="1" si="620">IF(O2050&gt;0,F2050,G2050)</f>
        <v>1.56995406899358</v>
      </c>
      <c r="H2051" s="14">
        <f t="shared" ref="H2051:H2114" ca="1" si="621">ROUND(F2051/G2051,8)</f>
        <v>1.0100282199999999</v>
      </c>
      <c r="I2051" s="13">
        <f t="shared" si="616"/>
        <v>2.1000000000000001E-2</v>
      </c>
      <c r="J2051" s="33">
        <f t="shared" ref="J2051:J2114" si="622">IF(O2050&gt;0,VLOOKUP(O2050,W$12:AG$150,2),J2050)</f>
        <v>45747</v>
      </c>
      <c r="K2051" s="2">
        <f t="shared" ref="K2051:K2114" si="623">IF(A2051&gt;J2051,IF(NETWORKDAYS(J2051,A2051,$W$160:$W$544)-1=0,1,NETWORKDAYS(J2051,A2051,$W$160:$W$544)-1),0)</f>
        <v>36</v>
      </c>
      <c r="L2051" s="17">
        <f t="shared" ref="L2051:L2114" si="624">IF(AND(K2051=1,K2050=1),1,IF(K2051&gt;0,IF(K2051=K2050,K2051+1,K2051),0))</f>
        <v>36</v>
      </c>
      <c r="M2051" s="12">
        <f t="shared" ref="M2051:M2114" si="625">ROUND((I2051+1)^(L2051/252),9)</f>
        <v>1.0029733460000001</v>
      </c>
      <c r="N2051" s="12">
        <f t="shared" ref="N2051:N2114" ca="1" si="626">ROUND(H2051*M2051,9)</f>
        <v>1.013031383</v>
      </c>
      <c r="O2051" s="17">
        <f t="shared" ref="O2051:O2114" si="627">IF(VLOOKUP(A2051,X$12:AE$150,8)=VLOOKUP(A2050,X$12:AE$150,8),0,VLOOKUP(A2051,X$12:AE$150,8))</f>
        <v>0</v>
      </c>
      <c r="P2051" s="14">
        <f t="shared" ref="P2051:P2114" ca="1" si="628">TRUNC(((N2051-1)*C2051),8)</f>
        <v>6.51569149</v>
      </c>
      <c r="Q2051" s="21">
        <f t="shared" si="614"/>
        <v>0</v>
      </c>
      <c r="R2051" s="14">
        <f t="shared" ref="R2051:R2114" si="629">IF(Q2051&gt;0,TRUNC(Q2051*C2051,8),0)</f>
        <v>0</v>
      </c>
      <c r="S2051" s="4" t="str">
        <f t="shared" ref="S2051:S2114" si="630">IF(O2050&gt;0,VLOOKUP(O2050,W$12:AG$150,10),S2050)</f>
        <v>A+J=</v>
      </c>
      <c r="T2051" s="33">
        <f t="shared" ref="T2051:T2114" si="631">IF(O2050&gt;0,VLOOKUP(O2050,W$12:AG$150,11),T2050)</f>
        <v>45930</v>
      </c>
      <c r="U2051" s="10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</row>
    <row r="2052" spans="1:148" x14ac:dyDescent="0.15">
      <c r="A2052" s="41">
        <f t="shared" si="615"/>
        <v>45801</v>
      </c>
      <c r="B2052" s="15" t="str">
        <f t="shared" ca="1" si="617"/>
        <v>n.d</v>
      </c>
      <c r="C2052" s="14">
        <f t="shared" si="618"/>
        <v>500</v>
      </c>
      <c r="D2052" s="13">
        <f ca="1">IF(A2052&lt;$B$1,VLOOKUP(A2052,[1]DI!$A$4:$B$15000,2,FALSE),0)</f>
        <v>0</v>
      </c>
      <c r="E2052" s="14">
        <f t="shared" ca="1" si="619"/>
        <v>1</v>
      </c>
      <c r="F2052" s="14">
        <f ca="1">(TRUNC(PRODUCT($E$12:$E2051),16))</f>
        <v>1.58569791113947</v>
      </c>
      <c r="G2052" s="14">
        <f t="shared" ca="1" si="620"/>
        <v>1.56995406899358</v>
      </c>
      <c r="H2052" s="14">
        <f t="shared" ca="1" si="621"/>
        <v>1.0100282199999999</v>
      </c>
      <c r="I2052" s="13">
        <f t="shared" si="616"/>
        <v>2.1000000000000001E-2</v>
      </c>
      <c r="J2052" s="33">
        <f t="shared" si="622"/>
        <v>45747</v>
      </c>
      <c r="K2052" s="2">
        <f t="shared" si="623"/>
        <v>36</v>
      </c>
      <c r="L2052" s="17">
        <f t="shared" si="624"/>
        <v>37</v>
      </c>
      <c r="M2052" s="12">
        <f t="shared" si="625"/>
        <v>1.003056065</v>
      </c>
      <c r="N2052" s="12">
        <f t="shared" ca="1" si="626"/>
        <v>1.0131149319999999</v>
      </c>
      <c r="O2052" s="17">
        <f t="shared" si="627"/>
        <v>0</v>
      </c>
      <c r="P2052" s="14">
        <f t="shared" ca="1" si="628"/>
        <v>6.5574659899999999</v>
      </c>
      <c r="Q2052" s="21">
        <f t="shared" si="614"/>
        <v>0</v>
      </c>
      <c r="R2052" s="14">
        <f t="shared" si="629"/>
        <v>0</v>
      </c>
      <c r="S2052" s="4" t="str">
        <f t="shared" si="630"/>
        <v>A+J=</v>
      </c>
      <c r="T2052" s="33">
        <f t="shared" si="631"/>
        <v>45930</v>
      </c>
      <c r="U2052" s="10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</row>
    <row r="2053" spans="1:148" x14ac:dyDescent="0.15">
      <c r="A2053" s="41">
        <f t="shared" si="615"/>
        <v>45802</v>
      </c>
      <c r="B2053" s="15" t="str">
        <f t="shared" ca="1" si="617"/>
        <v>n.d</v>
      </c>
      <c r="C2053" s="14">
        <f t="shared" si="618"/>
        <v>500</v>
      </c>
      <c r="D2053" s="13">
        <f ca="1">IF(A2053&lt;$B$1,VLOOKUP(A2053,[1]DI!$A$4:$B$15000,2,FALSE),0)</f>
        <v>0</v>
      </c>
      <c r="E2053" s="14">
        <f t="shared" ca="1" si="619"/>
        <v>1</v>
      </c>
      <c r="F2053" s="14">
        <f ca="1">(TRUNC(PRODUCT($E$12:$E2052),16))</f>
        <v>1.58569791113947</v>
      </c>
      <c r="G2053" s="14">
        <f t="shared" ca="1" si="620"/>
        <v>1.56995406899358</v>
      </c>
      <c r="H2053" s="14">
        <f t="shared" ca="1" si="621"/>
        <v>1.0100282199999999</v>
      </c>
      <c r="I2053" s="13">
        <f t="shared" si="616"/>
        <v>2.1000000000000001E-2</v>
      </c>
      <c r="J2053" s="33">
        <f t="shared" si="622"/>
        <v>45747</v>
      </c>
      <c r="K2053" s="2">
        <f t="shared" si="623"/>
        <v>36</v>
      </c>
      <c r="L2053" s="17">
        <f t="shared" si="624"/>
        <v>37</v>
      </c>
      <c r="M2053" s="12">
        <f t="shared" si="625"/>
        <v>1.003056065</v>
      </c>
      <c r="N2053" s="12">
        <f t="shared" ca="1" si="626"/>
        <v>1.0131149319999999</v>
      </c>
      <c r="O2053" s="17">
        <f t="shared" si="627"/>
        <v>0</v>
      </c>
      <c r="P2053" s="14">
        <f t="shared" ca="1" si="628"/>
        <v>6.5574659899999999</v>
      </c>
      <c r="Q2053" s="21">
        <f t="shared" si="614"/>
        <v>0</v>
      </c>
      <c r="R2053" s="14">
        <f t="shared" si="629"/>
        <v>0</v>
      </c>
      <c r="S2053" s="4" t="str">
        <f t="shared" si="630"/>
        <v>A+J=</v>
      </c>
      <c r="T2053" s="33">
        <f t="shared" si="631"/>
        <v>45930</v>
      </c>
      <c r="U2053" s="10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</row>
    <row r="2054" spans="1:148" x14ac:dyDescent="0.15">
      <c r="A2054" s="41">
        <f t="shared" si="615"/>
        <v>45803</v>
      </c>
      <c r="B2054" s="15" t="str">
        <f t="shared" ca="1" si="617"/>
        <v>n.d</v>
      </c>
      <c r="C2054" s="14">
        <f t="shared" si="618"/>
        <v>500</v>
      </c>
      <c r="D2054" s="13">
        <f ca="1">IF(A2054&lt;$B$1,VLOOKUP(A2054,[1]DI!$A$4:$B$15000,2,FALSE),0)</f>
        <v>0</v>
      </c>
      <c r="E2054" s="14">
        <f t="shared" ca="1" si="619"/>
        <v>1</v>
      </c>
      <c r="F2054" s="14">
        <f ca="1">(TRUNC(PRODUCT($E$12:$E2053),16))</f>
        <v>1.58569791113947</v>
      </c>
      <c r="G2054" s="14">
        <f t="shared" ca="1" si="620"/>
        <v>1.56995406899358</v>
      </c>
      <c r="H2054" s="14">
        <f t="shared" ca="1" si="621"/>
        <v>1.0100282199999999</v>
      </c>
      <c r="I2054" s="13">
        <f t="shared" si="616"/>
        <v>2.1000000000000001E-2</v>
      </c>
      <c r="J2054" s="33">
        <f t="shared" si="622"/>
        <v>45747</v>
      </c>
      <c r="K2054" s="2">
        <f t="shared" si="623"/>
        <v>37</v>
      </c>
      <c r="L2054" s="17">
        <f t="shared" si="624"/>
        <v>37</v>
      </c>
      <c r="M2054" s="12">
        <f t="shared" si="625"/>
        <v>1.003056065</v>
      </c>
      <c r="N2054" s="12">
        <f t="shared" ca="1" si="626"/>
        <v>1.0131149319999999</v>
      </c>
      <c r="O2054" s="17">
        <f t="shared" si="627"/>
        <v>0</v>
      </c>
      <c r="P2054" s="14">
        <f t="shared" ca="1" si="628"/>
        <v>6.5574659899999999</v>
      </c>
      <c r="Q2054" s="21">
        <f t="shared" si="614"/>
        <v>0</v>
      </c>
      <c r="R2054" s="14">
        <f t="shared" si="629"/>
        <v>0</v>
      </c>
      <c r="S2054" s="4" t="str">
        <f t="shared" si="630"/>
        <v>A+J=</v>
      </c>
      <c r="T2054" s="33">
        <f t="shared" si="631"/>
        <v>45930</v>
      </c>
      <c r="U2054" s="10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</row>
    <row r="2055" spans="1:148" x14ac:dyDescent="0.15">
      <c r="A2055" s="41">
        <f t="shared" si="615"/>
        <v>45804</v>
      </c>
      <c r="B2055" s="15" t="str">
        <f t="shared" ca="1" si="617"/>
        <v>n.d</v>
      </c>
      <c r="C2055" s="14">
        <f t="shared" si="618"/>
        <v>500</v>
      </c>
      <c r="D2055" s="13">
        <f ca="1">IF(A2055&lt;$B$1,VLOOKUP(A2055,[1]DI!$A$4:$B$15000,2,FALSE),0)</f>
        <v>0</v>
      </c>
      <c r="E2055" s="14">
        <f t="shared" ca="1" si="619"/>
        <v>1</v>
      </c>
      <c r="F2055" s="14">
        <f ca="1">(TRUNC(PRODUCT($E$12:$E2054),16))</f>
        <v>1.58569791113947</v>
      </c>
      <c r="G2055" s="14">
        <f t="shared" ca="1" si="620"/>
        <v>1.56995406899358</v>
      </c>
      <c r="H2055" s="14">
        <f t="shared" ca="1" si="621"/>
        <v>1.0100282199999999</v>
      </c>
      <c r="I2055" s="13">
        <f t="shared" si="616"/>
        <v>2.1000000000000001E-2</v>
      </c>
      <c r="J2055" s="33">
        <f t="shared" si="622"/>
        <v>45747</v>
      </c>
      <c r="K2055" s="2">
        <f t="shared" si="623"/>
        <v>38</v>
      </c>
      <c r="L2055" s="17">
        <f t="shared" si="624"/>
        <v>38</v>
      </c>
      <c r="M2055" s="12">
        <f t="shared" si="625"/>
        <v>1.003138791</v>
      </c>
      <c r="N2055" s="12">
        <f t="shared" ca="1" si="626"/>
        <v>1.0131984869999999</v>
      </c>
      <c r="O2055" s="17">
        <f t="shared" si="627"/>
        <v>0</v>
      </c>
      <c r="P2055" s="14">
        <f t="shared" ca="1" si="628"/>
        <v>6.5992434900000001</v>
      </c>
      <c r="Q2055" s="21">
        <f t="shared" si="614"/>
        <v>0</v>
      </c>
      <c r="R2055" s="14">
        <f t="shared" si="629"/>
        <v>0</v>
      </c>
      <c r="S2055" s="4" t="str">
        <f t="shared" si="630"/>
        <v>A+J=</v>
      </c>
      <c r="T2055" s="33">
        <f t="shared" si="631"/>
        <v>45930</v>
      </c>
      <c r="U2055" s="10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</row>
    <row r="2056" spans="1:148" x14ac:dyDescent="0.15">
      <c r="A2056" s="41">
        <f t="shared" si="615"/>
        <v>45805</v>
      </c>
      <c r="B2056" s="15" t="str">
        <f t="shared" ca="1" si="617"/>
        <v>n.d</v>
      </c>
      <c r="C2056" s="14">
        <f t="shared" si="618"/>
        <v>500</v>
      </c>
      <c r="D2056" s="13">
        <f ca="1">IF(A2056&lt;$B$1,VLOOKUP(A2056,[1]DI!$A$4:$B$15000,2,FALSE),0)</f>
        <v>0</v>
      </c>
      <c r="E2056" s="14">
        <f t="shared" ca="1" si="619"/>
        <v>1</v>
      </c>
      <c r="F2056" s="14">
        <f ca="1">(TRUNC(PRODUCT($E$12:$E2055),16))</f>
        <v>1.58569791113947</v>
      </c>
      <c r="G2056" s="14">
        <f t="shared" ca="1" si="620"/>
        <v>1.56995406899358</v>
      </c>
      <c r="H2056" s="14">
        <f t="shared" ca="1" si="621"/>
        <v>1.0100282199999999</v>
      </c>
      <c r="I2056" s="13">
        <f t="shared" si="616"/>
        <v>2.1000000000000001E-2</v>
      </c>
      <c r="J2056" s="33">
        <f t="shared" si="622"/>
        <v>45747</v>
      </c>
      <c r="K2056" s="2">
        <f t="shared" si="623"/>
        <v>39</v>
      </c>
      <c r="L2056" s="17">
        <f t="shared" si="624"/>
        <v>39</v>
      </c>
      <c r="M2056" s="12">
        <f t="shared" si="625"/>
        <v>1.0032215229999999</v>
      </c>
      <c r="N2056" s="12">
        <f t="shared" ca="1" si="626"/>
        <v>1.0132820490000001</v>
      </c>
      <c r="O2056" s="17">
        <f t="shared" si="627"/>
        <v>0</v>
      </c>
      <c r="P2056" s="14">
        <f t="shared" ca="1" si="628"/>
        <v>6.6410245000000003</v>
      </c>
      <c r="Q2056" s="21">
        <f t="shared" si="614"/>
        <v>0</v>
      </c>
      <c r="R2056" s="14">
        <f t="shared" si="629"/>
        <v>0</v>
      </c>
      <c r="S2056" s="4" t="str">
        <f t="shared" si="630"/>
        <v>A+J=</v>
      </c>
      <c r="T2056" s="33">
        <f t="shared" si="631"/>
        <v>45930</v>
      </c>
      <c r="U2056" s="10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</row>
    <row r="2057" spans="1:148" x14ac:dyDescent="0.15">
      <c r="A2057" s="41">
        <f t="shared" si="615"/>
        <v>45806</v>
      </c>
      <c r="B2057" s="15" t="str">
        <f t="shared" ca="1" si="617"/>
        <v>n.d</v>
      </c>
      <c r="C2057" s="14">
        <f t="shared" si="618"/>
        <v>500</v>
      </c>
      <c r="D2057" s="13">
        <f ca="1">IF(A2057&lt;$B$1,VLOOKUP(A2057,[1]DI!$A$4:$B$15000,2,FALSE),0)</f>
        <v>0</v>
      </c>
      <c r="E2057" s="14">
        <f t="shared" ca="1" si="619"/>
        <v>1</v>
      </c>
      <c r="F2057" s="14">
        <f ca="1">(TRUNC(PRODUCT($E$12:$E2056),16))</f>
        <v>1.58569791113947</v>
      </c>
      <c r="G2057" s="14">
        <f t="shared" ca="1" si="620"/>
        <v>1.56995406899358</v>
      </c>
      <c r="H2057" s="14">
        <f t="shared" ca="1" si="621"/>
        <v>1.0100282199999999</v>
      </c>
      <c r="I2057" s="13">
        <f t="shared" si="616"/>
        <v>2.1000000000000001E-2</v>
      </c>
      <c r="J2057" s="33">
        <f t="shared" si="622"/>
        <v>45747</v>
      </c>
      <c r="K2057" s="2">
        <f t="shared" si="623"/>
        <v>40</v>
      </c>
      <c r="L2057" s="17">
        <f t="shared" si="624"/>
        <v>40</v>
      </c>
      <c r="M2057" s="12">
        <f t="shared" si="625"/>
        <v>1.003304263</v>
      </c>
      <c r="N2057" s="12">
        <f t="shared" ca="1" si="626"/>
        <v>1.013365619</v>
      </c>
      <c r="O2057" s="17">
        <f t="shared" si="627"/>
        <v>0</v>
      </c>
      <c r="P2057" s="14">
        <f t="shared" ca="1" si="628"/>
        <v>6.6828095000000003</v>
      </c>
      <c r="Q2057" s="21">
        <f t="shared" si="614"/>
        <v>0</v>
      </c>
      <c r="R2057" s="14">
        <f t="shared" si="629"/>
        <v>0</v>
      </c>
      <c r="S2057" s="4" t="str">
        <f t="shared" si="630"/>
        <v>A+J=</v>
      </c>
      <c r="T2057" s="33">
        <f t="shared" si="631"/>
        <v>45930</v>
      </c>
      <c r="U2057" s="10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</row>
    <row r="2058" spans="1:148" x14ac:dyDescent="0.15">
      <c r="A2058" s="41">
        <f t="shared" si="615"/>
        <v>45807</v>
      </c>
      <c r="B2058" s="15" t="str">
        <f t="shared" ca="1" si="617"/>
        <v>n.d</v>
      </c>
      <c r="C2058" s="14">
        <f t="shared" si="618"/>
        <v>500</v>
      </c>
      <c r="D2058" s="13">
        <f ca="1">IF(A2058&lt;$B$1,VLOOKUP(A2058,[1]DI!$A$4:$B$15000,2,FALSE),0)</f>
        <v>0</v>
      </c>
      <c r="E2058" s="14">
        <f t="shared" ca="1" si="619"/>
        <v>1</v>
      </c>
      <c r="F2058" s="14">
        <f ca="1">(TRUNC(PRODUCT($E$12:$E2057),16))</f>
        <v>1.58569791113947</v>
      </c>
      <c r="G2058" s="14">
        <f t="shared" ca="1" si="620"/>
        <v>1.56995406899358</v>
      </c>
      <c r="H2058" s="14">
        <f t="shared" ca="1" si="621"/>
        <v>1.0100282199999999</v>
      </c>
      <c r="I2058" s="13">
        <f t="shared" si="616"/>
        <v>2.1000000000000001E-2</v>
      </c>
      <c r="J2058" s="33">
        <f t="shared" si="622"/>
        <v>45747</v>
      </c>
      <c r="K2058" s="2">
        <f t="shared" si="623"/>
        <v>41</v>
      </c>
      <c r="L2058" s="17">
        <f t="shared" si="624"/>
        <v>41</v>
      </c>
      <c r="M2058" s="12">
        <f t="shared" si="625"/>
        <v>1.0033870090000001</v>
      </c>
      <c r="N2058" s="12">
        <f t="shared" ca="1" si="626"/>
        <v>1.013449195</v>
      </c>
      <c r="O2058" s="17">
        <f t="shared" si="627"/>
        <v>0</v>
      </c>
      <c r="P2058" s="14">
        <f t="shared" ca="1" si="628"/>
        <v>6.7245974899999998</v>
      </c>
      <c r="Q2058" s="21">
        <f t="shared" si="614"/>
        <v>0</v>
      </c>
      <c r="R2058" s="14">
        <f t="shared" si="629"/>
        <v>0</v>
      </c>
      <c r="S2058" s="4" t="str">
        <f t="shared" si="630"/>
        <v>A+J=</v>
      </c>
      <c r="T2058" s="33">
        <f t="shared" si="631"/>
        <v>45930</v>
      </c>
      <c r="U2058" s="10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</row>
    <row r="2059" spans="1:148" x14ac:dyDescent="0.15">
      <c r="A2059" s="41">
        <f t="shared" si="615"/>
        <v>45808</v>
      </c>
      <c r="B2059" s="15" t="str">
        <f t="shared" ca="1" si="617"/>
        <v>n.d</v>
      </c>
      <c r="C2059" s="14">
        <f t="shared" si="618"/>
        <v>500</v>
      </c>
      <c r="D2059" s="13">
        <f ca="1">IF(A2059&lt;$B$1,VLOOKUP(A2059,[1]DI!$A$4:$B$15000,2,FALSE),0)</f>
        <v>0</v>
      </c>
      <c r="E2059" s="14">
        <f t="shared" ca="1" si="619"/>
        <v>1</v>
      </c>
      <c r="F2059" s="14">
        <f ca="1">(TRUNC(PRODUCT($E$12:$E2058),16))</f>
        <v>1.58569791113947</v>
      </c>
      <c r="G2059" s="14">
        <f t="shared" ca="1" si="620"/>
        <v>1.56995406899358</v>
      </c>
      <c r="H2059" s="14">
        <f t="shared" ca="1" si="621"/>
        <v>1.0100282199999999</v>
      </c>
      <c r="I2059" s="13">
        <f t="shared" si="616"/>
        <v>2.1000000000000001E-2</v>
      </c>
      <c r="J2059" s="33">
        <f t="shared" si="622"/>
        <v>45747</v>
      </c>
      <c r="K2059" s="2">
        <f t="shared" si="623"/>
        <v>41</v>
      </c>
      <c r="L2059" s="17">
        <f t="shared" si="624"/>
        <v>42</v>
      </c>
      <c r="M2059" s="12">
        <f t="shared" si="625"/>
        <v>1.0034697619999999</v>
      </c>
      <c r="N2059" s="12">
        <f t="shared" ca="1" si="626"/>
        <v>1.0135327780000001</v>
      </c>
      <c r="O2059" s="17">
        <f t="shared" si="627"/>
        <v>0</v>
      </c>
      <c r="P2059" s="14">
        <f t="shared" ca="1" si="628"/>
        <v>6.7663890000000002</v>
      </c>
      <c r="Q2059" s="21">
        <f t="shared" si="614"/>
        <v>0</v>
      </c>
      <c r="R2059" s="14">
        <f t="shared" si="629"/>
        <v>0</v>
      </c>
      <c r="S2059" s="4" t="str">
        <f t="shared" si="630"/>
        <v>A+J=</v>
      </c>
      <c r="T2059" s="33">
        <f t="shared" si="631"/>
        <v>45930</v>
      </c>
      <c r="U2059" s="10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</row>
    <row r="2060" spans="1:148" x14ac:dyDescent="0.15">
      <c r="A2060" s="41">
        <f t="shared" si="615"/>
        <v>45809</v>
      </c>
      <c r="B2060" s="15" t="str">
        <f t="shared" ca="1" si="617"/>
        <v>n.d</v>
      </c>
      <c r="C2060" s="14">
        <f t="shared" si="618"/>
        <v>500</v>
      </c>
      <c r="D2060" s="13">
        <f ca="1">IF(A2060&lt;$B$1,VLOOKUP(A2060,[1]DI!$A$4:$B$15000,2,FALSE),0)</f>
        <v>0</v>
      </c>
      <c r="E2060" s="14">
        <f t="shared" ca="1" si="619"/>
        <v>1</v>
      </c>
      <c r="F2060" s="14">
        <f ca="1">(TRUNC(PRODUCT($E$12:$E2059),16))</f>
        <v>1.58569791113947</v>
      </c>
      <c r="G2060" s="14">
        <f t="shared" ca="1" si="620"/>
        <v>1.56995406899358</v>
      </c>
      <c r="H2060" s="14">
        <f t="shared" ca="1" si="621"/>
        <v>1.0100282199999999</v>
      </c>
      <c r="I2060" s="13">
        <f t="shared" si="616"/>
        <v>2.1000000000000001E-2</v>
      </c>
      <c r="J2060" s="33">
        <f t="shared" si="622"/>
        <v>45747</v>
      </c>
      <c r="K2060" s="2">
        <f t="shared" si="623"/>
        <v>41</v>
      </c>
      <c r="L2060" s="17">
        <f t="shared" si="624"/>
        <v>42</v>
      </c>
      <c r="M2060" s="12">
        <f t="shared" si="625"/>
        <v>1.0034697619999999</v>
      </c>
      <c r="N2060" s="12">
        <f t="shared" ca="1" si="626"/>
        <v>1.0135327780000001</v>
      </c>
      <c r="O2060" s="17">
        <f t="shared" si="627"/>
        <v>0</v>
      </c>
      <c r="P2060" s="14">
        <f t="shared" ca="1" si="628"/>
        <v>6.7663890000000002</v>
      </c>
      <c r="Q2060" s="21">
        <f t="shared" ref="Q2060:Q2123" si="632">IF($O2060&gt;0,VLOOKUP($O2060,$W$12:$AC$150,7),0)</f>
        <v>0</v>
      </c>
      <c r="R2060" s="14">
        <f t="shared" si="629"/>
        <v>0</v>
      </c>
      <c r="S2060" s="4" t="str">
        <f t="shared" si="630"/>
        <v>A+J=</v>
      </c>
      <c r="T2060" s="33">
        <f t="shared" si="631"/>
        <v>45930</v>
      </c>
      <c r="U2060" s="10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</row>
    <row r="2061" spans="1:148" x14ac:dyDescent="0.15">
      <c r="A2061" s="41">
        <f t="shared" ref="A2061:A2124" si="633">(A2060+1)</f>
        <v>45810</v>
      </c>
      <c r="B2061" s="15" t="str">
        <f t="shared" ca="1" si="617"/>
        <v>n.d</v>
      </c>
      <c r="C2061" s="14">
        <f t="shared" si="618"/>
        <v>500</v>
      </c>
      <c r="D2061" s="13">
        <f ca="1">IF(A2061&lt;$B$1,VLOOKUP(A2061,[1]DI!$A$4:$B$15000,2,FALSE),0)</f>
        <v>0</v>
      </c>
      <c r="E2061" s="14">
        <f t="shared" ca="1" si="619"/>
        <v>1</v>
      </c>
      <c r="F2061" s="14">
        <f ca="1">(TRUNC(PRODUCT($E$12:$E2060),16))</f>
        <v>1.58569791113947</v>
      </c>
      <c r="G2061" s="14">
        <f t="shared" ca="1" si="620"/>
        <v>1.56995406899358</v>
      </c>
      <c r="H2061" s="14">
        <f t="shared" ca="1" si="621"/>
        <v>1.0100282199999999</v>
      </c>
      <c r="I2061" s="13">
        <f t="shared" ref="I2061:I2124" si="634">I2060</f>
        <v>2.1000000000000001E-2</v>
      </c>
      <c r="J2061" s="33">
        <f t="shared" si="622"/>
        <v>45747</v>
      </c>
      <c r="K2061" s="2">
        <f t="shared" si="623"/>
        <v>42</v>
      </c>
      <c r="L2061" s="17">
        <f t="shared" si="624"/>
        <v>42</v>
      </c>
      <c r="M2061" s="12">
        <f t="shared" si="625"/>
        <v>1.0034697619999999</v>
      </c>
      <c r="N2061" s="12">
        <f t="shared" ca="1" si="626"/>
        <v>1.0135327780000001</v>
      </c>
      <c r="O2061" s="17">
        <f t="shared" si="627"/>
        <v>0</v>
      </c>
      <c r="P2061" s="14">
        <f t="shared" ca="1" si="628"/>
        <v>6.7663890000000002</v>
      </c>
      <c r="Q2061" s="21">
        <f t="shared" si="632"/>
        <v>0</v>
      </c>
      <c r="R2061" s="14">
        <f t="shared" si="629"/>
        <v>0</v>
      </c>
      <c r="S2061" s="4" t="str">
        <f t="shared" si="630"/>
        <v>A+J=</v>
      </c>
      <c r="T2061" s="33">
        <f t="shared" si="631"/>
        <v>45930</v>
      </c>
      <c r="U2061" s="10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</row>
    <row r="2062" spans="1:148" x14ac:dyDescent="0.15">
      <c r="A2062" s="41">
        <f t="shared" si="633"/>
        <v>45811</v>
      </c>
      <c r="B2062" s="15" t="str">
        <f t="shared" ca="1" si="617"/>
        <v>n.d</v>
      </c>
      <c r="C2062" s="14">
        <f t="shared" si="618"/>
        <v>500</v>
      </c>
      <c r="D2062" s="13">
        <f ca="1">IF(A2062&lt;$B$1,VLOOKUP(A2062,[1]DI!$A$4:$B$15000,2,FALSE),0)</f>
        <v>0</v>
      </c>
      <c r="E2062" s="14">
        <f t="shared" ca="1" si="619"/>
        <v>1</v>
      </c>
      <c r="F2062" s="14">
        <f ca="1">(TRUNC(PRODUCT($E$12:$E2061),16))</f>
        <v>1.58569791113947</v>
      </c>
      <c r="G2062" s="14">
        <f t="shared" ca="1" si="620"/>
        <v>1.56995406899358</v>
      </c>
      <c r="H2062" s="14">
        <f t="shared" ca="1" si="621"/>
        <v>1.0100282199999999</v>
      </c>
      <c r="I2062" s="13">
        <f t="shared" si="634"/>
        <v>2.1000000000000001E-2</v>
      </c>
      <c r="J2062" s="33">
        <f t="shared" si="622"/>
        <v>45747</v>
      </c>
      <c r="K2062" s="2">
        <f t="shared" si="623"/>
        <v>43</v>
      </c>
      <c r="L2062" s="17">
        <f t="shared" si="624"/>
        <v>43</v>
      </c>
      <c r="M2062" s="12">
        <f t="shared" si="625"/>
        <v>1.0035525219999999</v>
      </c>
      <c r="N2062" s="12">
        <f t="shared" ca="1" si="626"/>
        <v>1.013616367</v>
      </c>
      <c r="O2062" s="17">
        <f t="shared" si="627"/>
        <v>0</v>
      </c>
      <c r="P2062" s="14">
        <f t="shared" ca="1" si="628"/>
        <v>6.8081835000000002</v>
      </c>
      <c r="Q2062" s="21">
        <f t="shared" si="632"/>
        <v>0</v>
      </c>
      <c r="R2062" s="14">
        <f t="shared" si="629"/>
        <v>0</v>
      </c>
      <c r="S2062" s="4" t="str">
        <f t="shared" si="630"/>
        <v>A+J=</v>
      </c>
      <c r="T2062" s="33">
        <f t="shared" si="631"/>
        <v>45930</v>
      </c>
      <c r="U2062" s="10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</row>
    <row r="2063" spans="1:148" x14ac:dyDescent="0.15">
      <c r="A2063" s="41">
        <f t="shared" si="633"/>
        <v>45812</v>
      </c>
      <c r="B2063" s="15" t="str">
        <f t="shared" ca="1" si="617"/>
        <v>n.d</v>
      </c>
      <c r="C2063" s="14">
        <f t="shared" si="618"/>
        <v>500</v>
      </c>
      <c r="D2063" s="13">
        <f ca="1">IF(A2063&lt;$B$1,VLOOKUP(A2063,[1]DI!$A$4:$B$15000,2,FALSE),0)</f>
        <v>0</v>
      </c>
      <c r="E2063" s="14">
        <f t="shared" ca="1" si="619"/>
        <v>1</v>
      </c>
      <c r="F2063" s="14">
        <f ca="1">(TRUNC(PRODUCT($E$12:$E2062),16))</f>
        <v>1.58569791113947</v>
      </c>
      <c r="G2063" s="14">
        <f t="shared" ca="1" si="620"/>
        <v>1.56995406899358</v>
      </c>
      <c r="H2063" s="14">
        <f t="shared" ca="1" si="621"/>
        <v>1.0100282199999999</v>
      </c>
      <c r="I2063" s="13">
        <f t="shared" si="634"/>
        <v>2.1000000000000001E-2</v>
      </c>
      <c r="J2063" s="33">
        <f t="shared" si="622"/>
        <v>45747</v>
      </c>
      <c r="K2063" s="2">
        <f t="shared" si="623"/>
        <v>44</v>
      </c>
      <c r="L2063" s="17">
        <f t="shared" si="624"/>
        <v>44</v>
      </c>
      <c r="M2063" s="12">
        <f t="shared" si="625"/>
        <v>1.003635289</v>
      </c>
      <c r="N2063" s="12">
        <f t="shared" ca="1" si="626"/>
        <v>1.013699964</v>
      </c>
      <c r="O2063" s="17">
        <f t="shared" si="627"/>
        <v>0</v>
      </c>
      <c r="P2063" s="14">
        <f t="shared" ca="1" si="628"/>
        <v>6.8499819899999999</v>
      </c>
      <c r="Q2063" s="21">
        <f t="shared" si="632"/>
        <v>0</v>
      </c>
      <c r="R2063" s="14">
        <f t="shared" si="629"/>
        <v>0</v>
      </c>
      <c r="S2063" s="4" t="str">
        <f t="shared" si="630"/>
        <v>A+J=</v>
      </c>
      <c r="T2063" s="33">
        <f t="shared" si="631"/>
        <v>45930</v>
      </c>
      <c r="U2063" s="10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</row>
    <row r="2064" spans="1:148" x14ac:dyDescent="0.15">
      <c r="A2064" s="41">
        <f t="shared" si="633"/>
        <v>45813</v>
      </c>
      <c r="B2064" s="15" t="str">
        <f t="shared" ca="1" si="617"/>
        <v>n.d</v>
      </c>
      <c r="C2064" s="14">
        <f t="shared" si="618"/>
        <v>500</v>
      </c>
      <c r="D2064" s="13">
        <f ca="1">IF(A2064&lt;$B$1,VLOOKUP(A2064,[1]DI!$A$4:$B$15000,2,FALSE),0)</f>
        <v>0</v>
      </c>
      <c r="E2064" s="14">
        <f t="shared" ca="1" si="619"/>
        <v>1</v>
      </c>
      <c r="F2064" s="14">
        <f ca="1">(TRUNC(PRODUCT($E$12:$E2063),16))</f>
        <v>1.58569791113947</v>
      </c>
      <c r="G2064" s="14">
        <f t="shared" ca="1" si="620"/>
        <v>1.56995406899358</v>
      </c>
      <c r="H2064" s="14">
        <f t="shared" ca="1" si="621"/>
        <v>1.0100282199999999</v>
      </c>
      <c r="I2064" s="13">
        <f t="shared" si="634"/>
        <v>2.1000000000000001E-2</v>
      </c>
      <c r="J2064" s="33">
        <f t="shared" si="622"/>
        <v>45747</v>
      </c>
      <c r="K2064" s="2">
        <f t="shared" si="623"/>
        <v>45</v>
      </c>
      <c r="L2064" s="17">
        <f t="shared" si="624"/>
        <v>45</v>
      </c>
      <c r="M2064" s="12">
        <f t="shared" si="625"/>
        <v>1.003718063</v>
      </c>
      <c r="N2064" s="12">
        <f t="shared" ca="1" si="626"/>
        <v>1.0137835690000001</v>
      </c>
      <c r="O2064" s="17">
        <f t="shared" si="627"/>
        <v>0</v>
      </c>
      <c r="P2064" s="14">
        <f t="shared" ca="1" si="628"/>
        <v>6.8917845</v>
      </c>
      <c r="Q2064" s="21">
        <f t="shared" si="632"/>
        <v>0</v>
      </c>
      <c r="R2064" s="14">
        <f t="shared" si="629"/>
        <v>0</v>
      </c>
      <c r="S2064" s="4" t="str">
        <f t="shared" si="630"/>
        <v>A+J=</v>
      </c>
      <c r="T2064" s="33">
        <f t="shared" si="631"/>
        <v>45930</v>
      </c>
      <c r="U2064" s="10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</row>
    <row r="2065" spans="1:148" x14ac:dyDescent="0.15">
      <c r="A2065" s="41">
        <f t="shared" si="633"/>
        <v>45814</v>
      </c>
      <c r="B2065" s="15" t="str">
        <f t="shared" ca="1" si="617"/>
        <v>n.d</v>
      </c>
      <c r="C2065" s="14">
        <f t="shared" si="618"/>
        <v>500</v>
      </c>
      <c r="D2065" s="13">
        <f ca="1">IF(A2065&lt;$B$1,VLOOKUP(A2065,[1]DI!$A$4:$B$15000,2,FALSE),0)</f>
        <v>0</v>
      </c>
      <c r="E2065" s="14">
        <f t="shared" ca="1" si="619"/>
        <v>1</v>
      </c>
      <c r="F2065" s="14">
        <f ca="1">(TRUNC(PRODUCT($E$12:$E2064),16))</f>
        <v>1.58569791113947</v>
      </c>
      <c r="G2065" s="14">
        <f t="shared" ca="1" si="620"/>
        <v>1.56995406899358</v>
      </c>
      <c r="H2065" s="14">
        <f t="shared" ca="1" si="621"/>
        <v>1.0100282199999999</v>
      </c>
      <c r="I2065" s="13">
        <f t="shared" si="634"/>
        <v>2.1000000000000001E-2</v>
      </c>
      <c r="J2065" s="33">
        <f t="shared" si="622"/>
        <v>45747</v>
      </c>
      <c r="K2065" s="2">
        <f t="shared" si="623"/>
        <v>46</v>
      </c>
      <c r="L2065" s="17">
        <f t="shared" si="624"/>
        <v>46</v>
      </c>
      <c r="M2065" s="12">
        <f t="shared" si="625"/>
        <v>1.0038008430000001</v>
      </c>
      <c r="N2065" s="12">
        <f t="shared" ca="1" si="626"/>
        <v>1.013867179</v>
      </c>
      <c r="O2065" s="17">
        <f t="shared" si="627"/>
        <v>0</v>
      </c>
      <c r="P2065" s="14">
        <f t="shared" ca="1" si="628"/>
        <v>6.9335895000000001</v>
      </c>
      <c r="Q2065" s="21">
        <f t="shared" si="632"/>
        <v>0</v>
      </c>
      <c r="R2065" s="14">
        <f t="shared" si="629"/>
        <v>0</v>
      </c>
      <c r="S2065" s="4" t="str">
        <f t="shared" si="630"/>
        <v>A+J=</v>
      </c>
      <c r="T2065" s="33">
        <f t="shared" si="631"/>
        <v>45930</v>
      </c>
      <c r="U2065" s="10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</row>
    <row r="2066" spans="1:148" x14ac:dyDescent="0.15">
      <c r="A2066" s="41">
        <f t="shared" si="633"/>
        <v>45815</v>
      </c>
      <c r="B2066" s="15" t="str">
        <f t="shared" ca="1" si="617"/>
        <v>n.d</v>
      </c>
      <c r="C2066" s="14">
        <f t="shared" si="618"/>
        <v>500</v>
      </c>
      <c r="D2066" s="13">
        <f ca="1">IF(A2066&lt;$B$1,VLOOKUP(A2066,[1]DI!$A$4:$B$15000,2,FALSE),0)</f>
        <v>0</v>
      </c>
      <c r="E2066" s="14">
        <f t="shared" ca="1" si="619"/>
        <v>1</v>
      </c>
      <c r="F2066" s="14">
        <f ca="1">(TRUNC(PRODUCT($E$12:$E2065),16))</f>
        <v>1.58569791113947</v>
      </c>
      <c r="G2066" s="14">
        <f t="shared" ca="1" si="620"/>
        <v>1.56995406899358</v>
      </c>
      <c r="H2066" s="14">
        <f t="shared" ca="1" si="621"/>
        <v>1.0100282199999999</v>
      </c>
      <c r="I2066" s="13">
        <f t="shared" si="634"/>
        <v>2.1000000000000001E-2</v>
      </c>
      <c r="J2066" s="33">
        <f t="shared" si="622"/>
        <v>45747</v>
      </c>
      <c r="K2066" s="2">
        <f t="shared" si="623"/>
        <v>46</v>
      </c>
      <c r="L2066" s="17">
        <f t="shared" si="624"/>
        <v>47</v>
      </c>
      <c r="M2066" s="12">
        <f t="shared" si="625"/>
        <v>1.00388363</v>
      </c>
      <c r="N2066" s="12">
        <f t="shared" ca="1" si="626"/>
        <v>1.013950796</v>
      </c>
      <c r="O2066" s="17">
        <f t="shared" si="627"/>
        <v>0</v>
      </c>
      <c r="P2066" s="14">
        <f t="shared" ca="1" si="628"/>
        <v>6.9753980000000002</v>
      </c>
      <c r="Q2066" s="21">
        <f t="shared" si="632"/>
        <v>0</v>
      </c>
      <c r="R2066" s="14">
        <f t="shared" si="629"/>
        <v>0</v>
      </c>
      <c r="S2066" s="4" t="str">
        <f t="shared" si="630"/>
        <v>A+J=</v>
      </c>
      <c r="T2066" s="33">
        <f t="shared" si="631"/>
        <v>45930</v>
      </c>
      <c r="U2066" s="10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</row>
    <row r="2067" spans="1:148" x14ac:dyDescent="0.15">
      <c r="A2067" s="41">
        <f t="shared" si="633"/>
        <v>45816</v>
      </c>
      <c r="B2067" s="15" t="str">
        <f t="shared" ca="1" si="617"/>
        <v>n.d</v>
      </c>
      <c r="C2067" s="14">
        <f t="shared" si="618"/>
        <v>500</v>
      </c>
      <c r="D2067" s="13">
        <f ca="1">IF(A2067&lt;$B$1,VLOOKUP(A2067,[1]DI!$A$4:$B$15000,2,FALSE),0)</f>
        <v>0</v>
      </c>
      <c r="E2067" s="14">
        <f t="shared" ca="1" si="619"/>
        <v>1</v>
      </c>
      <c r="F2067" s="14">
        <f ca="1">(TRUNC(PRODUCT($E$12:$E2066),16))</f>
        <v>1.58569791113947</v>
      </c>
      <c r="G2067" s="14">
        <f t="shared" ca="1" si="620"/>
        <v>1.56995406899358</v>
      </c>
      <c r="H2067" s="14">
        <f t="shared" ca="1" si="621"/>
        <v>1.0100282199999999</v>
      </c>
      <c r="I2067" s="13">
        <f t="shared" si="634"/>
        <v>2.1000000000000001E-2</v>
      </c>
      <c r="J2067" s="33">
        <f t="shared" si="622"/>
        <v>45747</v>
      </c>
      <c r="K2067" s="2">
        <f t="shared" si="623"/>
        <v>46</v>
      </c>
      <c r="L2067" s="17">
        <f t="shared" si="624"/>
        <v>47</v>
      </c>
      <c r="M2067" s="12">
        <f t="shared" si="625"/>
        <v>1.00388363</v>
      </c>
      <c r="N2067" s="12">
        <f t="shared" ca="1" si="626"/>
        <v>1.013950796</v>
      </c>
      <c r="O2067" s="17">
        <f t="shared" si="627"/>
        <v>0</v>
      </c>
      <c r="P2067" s="14">
        <f t="shared" ca="1" si="628"/>
        <v>6.9753980000000002</v>
      </c>
      <c r="Q2067" s="21">
        <f t="shared" si="632"/>
        <v>0</v>
      </c>
      <c r="R2067" s="14">
        <f t="shared" si="629"/>
        <v>0</v>
      </c>
      <c r="S2067" s="4" t="str">
        <f t="shared" si="630"/>
        <v>A+J=</v>
      </c>
      <c r="T2067" s="33">
        <f t="shared" si="631"/>
        <v>45930</v>
      </c>
      <c r="U2067" s="10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</row>
    <row r="2068" spans="1:148" x14ac:dyDescent="0.15">
      <c r="A2068" s="41">
        <f t="shared" si="633"/>
        <v>45817</v>
      </c>
      <c r="B2068" s="15" t="str">
        <f t="shared" ca="1" si="617"/>
        <v>n.d</v>
      </c>
      <c r="C2068" s="14">
        <f t="shared" si="618"/>
        <v>500</v>
      </c>
      <c r="D2068" s="13">
        <f ca="1">IF(A2068&lt;$B$1,VLOOKUP(A2068,[1]DI!$A$4:$B$15000,2,FALSE),0)</f>
        <v>0</v>
      </c>
      <c r="E2068" s="14">
        <f t="shared" ca="1" si="619"/>
        <v>1</v>
      </c>
      <c r="F2068" s="14">
        <f ca="1">(TRUNC(PRODUCT($E$12:$E2067),16))</f>
        <v>1.58569791113947</v>
      </c>
      <c r="G2068" s="14">
        <f t="shared" ca="1" si="620"/>
        <v>1.56995406899358</v>
      </c>
      <c r="H2068" s="14">
        <f t="shared" ca="1" si="621"/>
        <v>1.0100282199999999</v>
      </c>
      <c r="I2068" s="13">
        <f t="shared" si="634"/>
        <v>2.1000000000000001E-2</v>
      </c>
      <c r="J2068" s="33">
        <f t="shared" si="622"/>
        <v>45747</v>
      </c>
      <c r="K2068" s="2">
        <f t="shared" si="623"/>
        <v>47</v>
      </c>
      <c r="L2068" s="17">
        <f t="shared" si="624"/>
        <v>47</v>
      </c>
      <c r="M2068" s="12">
        <f t="shared" si="625"/>
        <v>1.00388363</v>
      </c>
      <c r="N2068" s="12">
        <f t="shared" ca="1" si="626"/>
        <v>1.013950796</v>
      </c>
      <c r="O2068" s="17">
        <f t="shared" si="627"/>
        <v>0</v>
      </c>
      <c r="P2068" s="14">
        <f t="shared" ca="1" si="628"/>
        <v>6.9753980000000002</v>
      </c>
      <c r="Q2068" s="21">
        <f t="shared" si="632"/>
        <v>0</v>
      </c>
      <c r="R2068" s="14">
        <f t="shared" si="629"/>
        <v>0</v>
      </c>
      <c r="S2068" s="4" t="str">
        <f t="shared" si="630"/>
        <v>A+J=</v>
      </c>
      <c r="T2068" s="33">
        <f t="shared" si="631"/>
        <v>45930</v>
      </c>
      <c r="U2068" s="10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</row>
    <row r="2069" spans="1:148" x14ac:dyDescent="0.15">
      <c r="A2069" s="41">
        <f t="shared" si="633"/>
        <v>45818</v>
      </c>
      <c r="B2069" s="15" t="str">
        <f t="shared" ca="1" si="617"/>
        <v>n.d</v>
      </c>
      <c r="C2069" s="14">
        <f t="shared" si="618"/>
        <v>500</v>
      </c>
      <c r="D2069" s="13">
        <f ca="1">IF(A2069&lt;$B$1,VLOOKUP(A2069,[1]DI!$A$4:$B$15000,2,FALSE),0)</f>
        <v>0</v>
      </c>
      <c r="E2069" s="14">
        <f t="shared" ca="1" si="619"/>
        <v>1</v>
      </c>
      <c r="F2069" s="14">
        <f ca="1">(TRUNC(PRODUCT($E$12:$E2068),16))</f>
        <v>1.58569791113947</v>
      </c>
      <c r="G2069" s="14">
        <f t="shared" ca="1" si="620"/>
        <v>1.56995406899358</v>
      </c>
      <c r="H2069" s="14">
        <f t="shared" ca="1" si="621"/>
        <v>1.0100282199999999</v>
      </c>
      <c r="I2069" s="13">
        <f t="shared" si="634"/>
        <v>2.1000000000000001E-2</v>
      </c>
      <c r="J2069" s="33">
        <f t="shared" si="622"/>
        <v>45747</v>
      </c>
      <c r="K2069" s="2">
        <f t="shared" si="623"/>
        <v>48</v>
      </c>
      <c r="L2069" s="17">
        <f t="shared" si="624"/>
        <v>48</v>
      </c>
      <c r="M2069" s="12">
        <f t="shared" si="625"/>
        <v>1.0039664239999999</v>
      </c>
      <c r="N2069" s="12">
        <f t="shared" ca="1" si="626"/>
        <v>1.01403442</v>
      </c>
      <c r="O2069" s="17">
        <f t="shared" si="627"/>
        <v>0</v>
      </c>
      <c r="P2069" s="14">
        <f t="shared" ca="1" si="628"/>
        <v>7.0172100000000004</v>
      </c>
      <c r="Q2069" s="21">
        <f t="shared" si="632"/>
        <v>0</v>
      </c>
      <c r="R2069" s="14">
        <f t="shared" si="629"/>
        <v>0</v>
      </c>
      <c r="S2069" s="4" t="str">
        <f t="shared" si="630"/>
        <v>A+J=</v>
      </c>
      <c r="T2069" s="33">
        <f t="shared" si="631"/>
        <v>45930</v>
      </c>
      <c r="U2069" s="10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</row>
    <row r="2070" spans="1:148" x14ac:dyDescent="0.15">
      <c r="A2070" s="41">
        <f t="shared" si="633"/>
        <v>45819</v>
      </c>
      <c r="B2070" s="15" t="str">
        <f t="shared" ca="1" si="617"/>
        <v>n.d</v>
      </c>
      <c r="C2070" s="14">
        <f t="shared" si="618"/>
        <v>500</v>
      </c>
      <c r="D2070" s="13">
        <f ca="1">IF(A2070&lt;$B$1,VLOOKUP(A2070,[1]DI!$A$4:$B$15000,2,FALSE),0)</f>
        <v>0</v>
      </c>
      <c r="E2070" s="14">
        <f t="shared" ca="1" si="619"/>
        <v>1</v>
      </c>
      <c r="F2070" s="14">
        <f ca="1">(TRUNC(PRODUCT($E$12:$E2069),16))</f>
        <v>1.58569791113947</v>
      </c>
      <c r="G2070" s="14">
        <f t="shared" ca="1" si="620"/>
        <v>1.56995406899358</v>
      </c>
      <c r="H2070" s="14">
        <f t="shared" ca="1" si="621"/>
        <v>1.0100282199999999</v>
      </c>
      <c r="I2070" s="13">
        <f t="shared" si="634"/>
        <v>2.1000000000000001E-2</v>
      </c>
      <c r="J2070" s="33">
        <f t="shared" si="622"/>
        <v>45747</v>
      </c>
      <c r="K2070" s="2">
        <f t="shared" si="623"/>
        <v>49</v>
      </c>
      <c r="L2070" s="17">
        <f t="shared" si="624"/>
        <v>49</v>
      </c>
      <c r="M2070" s="12">
        <f t="shared" si="625"/>
        <v>1.0040492249999999</v>
      </c>
      <c r="N2070" s="12">
        <f t="shared" ca="1" si="626"/>
        <v>1.0141180519999999</v>
      </c>
      <c r="O2070" s="17">
        <f t="shared" si="627"/>
        <v>0</v>
      </c>
      <c r="P2070" s="14">
        <f t="shared" ca="1" si="628"/>
        <v>7.0590259900000003</v>
      </c>
      <c r="Q2070" s="21">
        <f t="shared" si="632"/>
        <v>0</v>
      </c>
      <c r="R2070" s="14">
        <f t="shared" si="629"/>
        <v>0</v>
      </c>
      <c r="S2070" s="4" t="str">
        <f t="shared" si="630"/>
        <v>A+J=</v>
      </c>
      <c r="T2070" s="33">
        <f t="shared" si="631"/>
        <v>45930</v>
      </c>
      <c r="U2070" s="10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</row>
    <row r="2071" spans="1:148" x14ac:dyDescent="0.15">
      <c r="A2071" s="41">
        <f t="shared" si="633"/>
        <v>45820</v>
      </c>
      <c r="B2071" s="15" t="str">
        <f t="shared" ca="1" si="617"/>
        <v>n.d</v>
      </c>
      <c r="C2071" s="14">
        <f t="shared" si="618"/>
        <v>500</v>
      </c>
      <c r="D2071" s="13">
        <f ca="1">IF(A2071&lt;$B$1,VLOOKUP(A2071,[1]DI!$A$4:$B$15000,2,FALSE),0)</f>
        <v>0</v>
      </c>
      <c r="E2071" s="14">
        <f t="shared" ca="1" si="619"/>
        <v>1</v>
      </c>
      <c r="F2071" s="14">
        <f ca="1">(TRUNC(PRODUCT($E$12:$E2070),16))</f>
        <v>1.58569791113947</v>
      </c>
      <c r="G2071" s="14">
        <f t="shared" ca="1" si="620"/>
        <v>1.56995406899358</v>
      </c>
      <c r="H2071" s="14">
        <f t="shared" ca="1" si="621"/>
        <v>1.0100282199999999</v>
      </c>
      <c r="I2071" s="13">
        <f t="shared" si="634"/>
        <v>2.1000000000000001E-2</v>
      </c>
      <c r="J2071" s="33">
        <f t="shared" si="622"/>
        <v>45747</v>
      </c>
      <c r="K2071" s="2">
        <f t="shared" si="623"/>
        <v>50</v>
      </c>
      <c r="L2071" s="17">
        <f t="shared" si="624"/>
        <v>50</v>
      </c>
      <c r="M2071" s="12">
        <f t="shared" si="625"/>
        <v>1.0041320330000001</v>
      </c>
      <c r="N2071" s="12">
        <f t="shared" ca="1" si="626"/>
        <v>1.0142016899999999</v>
      </c>
      <c r="O2071" s="17">
        <f t="shared" si="627"/>
        <v>0</v>
      </c>
      <c r="P2071" s="14">
        <f t="shared" ca="1" si="628"/>
        <v>7.1008449899999997</v>
      </c>
      <c r="Q2071" s="21">
        <f t="shared" si="632"/>
        <v>0</v>
      </c>
      <c r="R2071" s="14">
        <f t="shared" si="629"/>
        <v>0</v>
      </c>
      <c r="S2071" s="4" t="str">
        <f t="shared" si="630"/>
        <v>A+J=</v>
      </c>
      <c r="T2071" s="33">
        <f t="shared" si="631"/>
        <v>45930</v>
      </c>
      <c r="U2071" s="10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</row>
    <row r="2072" spans="1:148" x14ac:dyDescent="0.15">
      <c r="A2072" s="41">
        <f t="shared" si="633"/>
        <v>45821</v>
      </c>
      <c r="B2072" s="15" t="str">
        <f t="shared" ca="1" si="617"/>
        <v>n.d</v>
      </c>
      <c r="C2072" s="14">
        <f t="shared" si="618"/>
        <v>500</v>
      </c>
      <c r="D2072" s="13">
        <f ca="1">IF(A2072&lt;$B$1,VLOOKUP(A2072,[1]DI!$A$4:$B$15000,2,FALSE),0)</f>
        <v>0</v>
      </c>
      <c r="E2072" s="14">
        <f t="shared" ca="1" si="619"/>
        <v>1</v>
      </c>
      <c r="F2072" s="14">
        <f ca="1">(TRUNC(PRODUCT($E$12:$E2071),16))</f>
        <v>1.58569791113947</v>
      </c>
      <c r="G2072" s="14">
        <f t="shared" ca="1" si="620"/>
        <v>1.56995406899358</v>
      </c>
      <c r="H2072" s="14">
        <f t="shared" ca="1" si="621"/>
        <v>1.0100282199999999</v>
      </c>
      <c r="I2072" s="13">
        <f t="shared" si="634"/>
        <v>2.1000000000000001E-2</v>
      </c>
      <c r="J2072" s="33">
        <f t="shared" si="622"/>
        <v>45747</v>
      </c>
      <c r="K2072" s="2">
        <f t="shared" si="623"/>
        <v>51</v>
      </c>
      <c r="L2072" s="17">
        <f t="shared" si="624"/>
        <v>51</v>
      </c>
      <c r="M2072" s="12">
        <f t="shared" si="625"/>
        <v>1.0042148479999999</v>
      </c>
      <c r="N2072" s="12">
        <f t="shared" ca="1" si="626"/>
        <v>1.0142853350000001</v>
      </c>
      <c r="O2072" s="17">
        <f t="shared" si="627"/>
        <v>0</v>
      </c>
      <c r="P2072" s="14">
        <f t="shared" ca="1" si="628"/>
        <v>7.1426674999999999</v>
      </c>
      <c r="Q2072" s="21">
        <f t="shared" si="632"/>
        <v>0</v>
      </c>
      <c r="R2072" s="14">
        <f t="shared" si="629"/>
        <v>0</v>
      </c>
      <c r="S2072" s="4" t="str">
        <f t="shared" si="630"/>
        <v>A+J=</v>
      </c>
      <c r="T2072" s="33">
        <f t="shared" si="631"/>
        <v>45930</v>
      </c>
      <c r="U2072" s="10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</row>
    <row r="2073" spans="1:148" x14ac:dyDescent="0.15">
      <c r="A2073" s="41">
        <f t="shared" si="633"/>
        <v>45822</v>
      </c>
      <c r="B2073" s="15" t="str">
        <f t="shared" ca="1" si="617"/>
        <v>n.d</v>
      </c>
      <c r="C2073" s="14">
        <f t="shared" si="618"/>
        <v>500</v>
      </c>
      <c r="D2073" s="13">
        <f ca="1">IF(A2073&lt;$B$1,VLOOKUP(A2073,[1]DI!$A$4:$B$15000,2,FALSE),0)</f>
        <v>0</v>
      </c>
      <c r="E2073" s="14">
        <f t="shared" ca="1" si="619"/>
        <v>1</v>
      </c>
      <c r="F2073" s="14">
        <f ca="1">(TRUNC(PRODUCT($E$12:$E2072),16))</f>
        <v>1.58569791113947</v>
      </c>
      <c r="G2073" s="14">
        <f t="shared" ca="1" si="620"/>
        <v>1.56995406899358</v>
      </c>
      <c r="H2073" s="14">
        <f t="shared" ca="1" si="621"/>
        <v>1.0100282199999999</v>
      </c>
      <c r="I2073" s="13">
        <f t="shared" si="634"/>
        <v>2.1000000000000001E-2</v>
      </c>
      <c r="J2073" s="33">
        <f t="shared" si="622"/>
        <v>45747</v>
      </c>
      <c r="K2073" s="2">
        <f t="shared" si="623"/>
        <v>51</v>
      </c>
      <c r="L2073" s="17">
        <f t="shared" si="624"/>
        <v>52</v>
      </c>
      <c r="M2073" s="12">
        <f t="shared" si="625"/>
        <v>1.0042976690000001</v>
      </c>
      <c r="N2073" s="12">
        <f t="shared" ca="1" si="626"/>
        <v>1.0143689870000001</v>
      </c>
      <c r="O2073" s="17">
        <f t="shared" si="627"/>
        <v>0</v>
      </c>
      <c r="P2073" s="14">
        <f t="shared" ca="1" si="628"/>
        <v>7.1844935000000003</v>
      </c>
      <c r="Q2073" s="21">
        <f t="shared" si="632"/>
        <v>0</v>
      </c>
      <c r="R2073" s="14">
        <f t="shared" si="629"/>
        <v>0</v>
      </c>
      <c r="S2073" s="4" t="str">
        <f t="shared" si="630"/>
        <v>A+J=</v>
      </c>
      <c r="T2073" s="33">
        <f t="shared" si="631"/>
        <v>45930</v>
      </c>
      <c r="U2073" s="10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</row>
    <row r="2074" spans="1:148" x14ac:dyDescent="0.15">
      <c r="A2074" s="41">
        <f t="shared" si="633"/>
        <v>45823</v>
      </c>
      <c r="B2074" s="15" t="str">
        <f t="shared" ca="1" si="617"/>
        <v>n.d</v>
      </c>
      <c r="C2074" s="14">
        <f t="shared" si="618"/>
        <v>500</v>
      </c>
      <c r="D2074" s="13">
        <f ca="1">IF(A2074&lt;$B$1,VLOOKUP(A2074,[1]DI!$A$4:$B$15000,2,FALSE),0)</f>
        <v>0</v>
      </c>
      <c r="E2074" s="14">
        <f t="shared" ca="1" si="619"/>
        <v>1</v>
      </c>
      <c r="F2074" s="14">
        <f ca="1">(TRUNC(PRODUCT($E$12:$E2073),16))</f>
        <v>1.58569791113947</v>
      </c>
      <c r="G2074" s="14">
        <f t="shared" ca="1" si="620"/>
        <v>1.56995406899358</v>
      </c>
      <c r="H2074" s="14">
        <f t="shared" ca="1" si="621"/>
        <v>1.0100282199999999</v>
      </c>
      <c r="I2074" s="13">
        <f t="shared" si="634"/>
        <v>2.1000000000000001E-2</v>
      </c>
      <c r="J2074" s="33">
        <f t="shared" si="622"/>
        <v>45747</v>
      </c>
      <c r="K2074" s="2">
        <f t="shared" si="623"/>
        <v>51</v>
      </c>
      <c r="L2074" s="17">
        <f t="shared" si="624"/>
        <v>52</v>
      </c>
      <c r="M2074" s="12">
        <f t="shared" si="625"/>
        <v>1.0042976690000001</v>
      </c>
      <c r="N2074" s="12">
        <f t="shared" ca="1" si="626"/>
        <v>1.0143689870000001</v>
      </c>
      <c r="O2074" s="17">
        <f t="shared" si="627"/>
        <v>0</v>
      </c>
      <c r="P2074" s="14">
        <f t="shared" ca="1" si="628"/>
        <v>7.1844935000000003</v>
      </c>
      <c r="Q2074" s="21">
        <f t="shared" si="632"/>
        <v>0</v>
      </c>
      <c r="R2074" s="14">
        <f t="shared" si="629"/>
        <v>0</v>
      </c>
      <c r="S2074" s="4" t="str">
        <f t="shared" si="630"/>
        <v>A+J=</v>
      </c>
      <c r="T2074" s="33">
        <f t="shared" si="631"/>
        <v>45930</v>
      </c>
      <c r="U2074" s="10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</row>
    <row r="2075" spans="1:148" x14ac:dyDescent="0.15">
      <c r="A2075" s="41">
        <f t="shared" si="633"/>
        <v>45824</v>
      </c>
      <c r="B2075" s="15" t="str">
        <f t="shared" ca="1" si="617"/>
        <v>n.d</v>
      </c>
      <c r="C2075" s="14">
        <f t="shared" si="618"/>
        <v>500</v>
      </c>
      <c r="D2075" s="13">
        <f ca="1">IF(A2075&lt;$B$1,VLOOKUP(A2075,[1]DI!$A$4:$B$15000,2,FALSE),0)</f>
        <v>0</v>
      </c>
      <c r="E2075" s="14">
        <f t="shared" ca="1" si="619"/>
        <v>1</v>
      </c>
      <c r="F2075" s="14">
        <f ca="1">(TRUNC(PRODUCT($E$12:$E2074),16))</f>
        <v>1.58569791113947</v>
      </c>
      <c r="G2075" s="14">
        <f t="shared" ca="1" si="620"/>
        <v>1.56995406899358</v>
      </c>
      <c r="H2075" s="14">
        <f t="shared" ca="1" si="621"/>
        <v>1.0100282199999999</v>
      </c>
      <c r="I2075" s="13">
        <f t="shared" si="634"/>
        <v>2.1000000000000001E-2</v>
      </c>
      <c r="J2075" s="33">
        <f t="shared" si="622"/>
        <v>45747</v>
      </c>
      <c r="K2075" s="2">
        <f t="shared" si="623"/>
        <v>52</v>
      </c>
      <c r="L2075" s="17">
        <f t="shared" si="624"/>
        <v>52</v>
      </c>
      <c r="M2075" s="12">
        <f t="shared" si="625"/>
        <v>1.0042976690000001</v>
      </c>
      <c r="N2075" s="12">
        <f t="shared" ca="1" si="626"/>
        <v>1.0143689870000001</v>
      </c>
      <c r="O2075" s="17">
        <f t="shared" si="627"/>
        <v>0</v>
      </c>
      <c r="P2075" s="14">
        <f t="shared" ca="1" si="628"/>
        <v>7.1844935000000003</v>
      </c>
      <c r="Q2075" s="21">
        <f t="shared" si="632"/>
        <v>0</v>
      </c>
      <c r="R2075" s="14">
        <f t="shared" si="629"/>
        <v>0</v>
      </c>
      <c r="S2075" s="4" t="str">
        <f t="shared" si="630"/>
        <v>A+J=</v>
      </c>
      <c r="T2075" s="33">
        <f t="shared" si="631"/>
        <v>45930</v>
      </c>
      <c r="U2075" s="10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</row>
    <row r="2076" spans="1:148" x14ac:dyDescent="0.15">
      <c r="A2076" s="41">
        <f t="shared" si="633"/>
        <v>45825</v>
      </c>
      <c r="B2076" s="15" t="str">
        <f t="shared" ca="1" si="617"/>
        <v>n.d</v>
      </c>
      <c r="C2076" s="14">
        <f t="shared" si="618"/>
        <v>500</v>
      </c>
      <c r="D2076" s="13">
        <f ca="1">IF(A2076&lt;$B$1,VLOOKUP(A2076,[1]DI!$A$4:$B$15000,2,FALSE),0)</f>
        <v>0</v>
      </c>
      <c r="E2076" s="14">
        <f t="shared" ca="1" si="619"/>
        <v>1</v>
      </c>
      <c r="F2076" s="14">
        <f ca="1">(TRUNC(PRODUCT($E$12:$E2075),16))</f>
        <v>1.58569791113947</v>
      </c>
      <c r="G2076" s="14">
        <f t="shared" ca="1" si="620"/>
        <v>1.56995406899358</v>
      </c>
      <c r="H2076" s="14">
        <f t="shared" ca="1" si="621"/>
        <v>1.0100282199999999</v>
      </c>
      <c r="I2076" s="13">
        <f t="shared" si="634"/>
        <v>2.1000000000000001E-2</v>
      </c>
      <c r="J2076" s="33">
        <f t="shared" si="622"/>
        <v>45747</v>
      </c>
      <c r="K2076" s="2">
        <f t="shared" si="623"/>
        <v>53</v>
      </c>
      <c r="L2076" s="17">
        <f t="shared" si="624"/>
        <v>53</v>
      </c>
      <c r="M2076" s="12">
        <f t="shared" si="625"/>
        <v>1.0043804970000001</v>
      </c>
      <c r="N2076" s="12">
        <f t="shared" ca="1" si="626"/>
        <v>1.0144526460000001</v>
      </c>
      <c r="O2076" s="17">
        <f t="shared" si="627"/>
        <v>0</v>
      </c>
      <c r="P2076" s="14">
        <f t="shared" ca="1" si="628"/>
        <v>7.2263229999999998</v>
      </c>
      <c r="Q2076" s="21">
        <f t="shared" si="632"/>
        <v>0</v>
      </c>
      <c r="R2076" s="14">
        <f t="shared" si="629"/>
        <v>0</v>
      </c>
      <c r="S2076" s="4" t="str">
        <f t="shared" si="630"/>
        <v>A+J=</v>
      </c>
      <c r="T2076" s="33">
        <f t="shared" si="631"/>
        <v>45930</v>
      </c>
      <c r="U2076" s="10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</row>
    <row r="2077" spans="1:148" x14ac:dyDescent="0.15">
      <c r="A2077" s="41">
        <f t="shared" si="633"/>
        <v>45826</v>
      </c>
      <c r="B2077" s="15" t="str">
        <f t="shared" ca="1" si="617"/>
        <v>n.d</v>
      </c>
      <c r="C2077" s="14">
        <f t="shared" si="618"/>
        <v>500</v>
      </c>
      <c r="D2077" s="13">
        <f ca="1">IF(A2077&lt;$B$1,VLOOKUP(A2077,[1]DI!$A$4:$B$15000,2,FALSE),0)</f>
        <v>0</v>
      </c>
      <c r="E2077" s="14">
        <f t="shared" ca="1" si="619"/>
        <v>1</v>
      </c>
      <c r="F2077" s="14">
        <f ca="1">(TRUNC(PRODUCT($E$12:$E2076),16))</f>
        <v>1.58569791113947</v>
      </c>
      <c r="G2077" s="14">
        <f t="shared" ca="1" si="620"/>
        <v>1.56995406899358</v>
      </c>
      <c r="H2077" s="14">
        <f t="shared" ca="1" si="621"/>
        <v>1.0100282199999999</v>
      </c>
      <c r="I2077" s="13">
        <f t="shared" si="634"/>
        <v>2.1000000000000001E-2</v>
      </c>
      <c r="J2077" s="33">
        <f t="shared" si="622"/>
        <v>45747</v>
      </c>
      <c r="K2077" s="2">
        <f t="shared" si="623"/>
        <v>54</v>
      </c>
      <c r="L2077" s="17">
        <f t="shared" si="624"/>
        <v>54</v>
      </c>
      <c r="M2077" s="12">
        <f t="shared" si="625"/>
        <v>1.004463332</v>
      </c>
      <c r="N2077" s="12">
        <f t="shared" ca="1" si="626"/>
        <v>1.0145363110000001</v>
      </c>
      <c r="O2077" s="17">
        <f t="shared" si="627"/>
        <v>0</v>
      </c>
      <c r="P2077" s="14">
        <f t="shared" ca="1" si="628"/>
        <v>7.2681554999999998</v>
      </c>
      <c r="Q2077" s="21">
        <f t="shared" si="632"/>
        <v>0</v>
      </c>
      <c r="R2077" s="14">
        <f t="shared" si="629"/>
        <v>0</v>
      </c>
      <c r="S2077" s="4" t="str">
        <f t="shared" si="630"/>
        <v>A+J=</v>
      </c>
      <c r="T2077" s="33">
        <f t="shared" si="631"/>
        <v>45930</v>
      </c>
      <c r="U2077" s="10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</row>
    <row r="2078" spans="1:148" x14ac:dyDescent="0.15">
      <c r="A2078" s="41">
        <f t="shared" si="633"/>
        <v>45827</v>
      </c>
      <c r="B2078" s="15" t="str">
        <f t="shared" ca="1" si="617"/>
        <v>n.d</v>
      </c>
      <c r="C2078" s="14">
        <f t="shared" si="618"/>
        <v>500</v>
      </c>
      <c r="D2078" s="13">
        <f ca="1">IF(A2078&lt;$B$1,VLOOKUP(A2078,[1]DI!$A$4:$B$15000,2,FALSE),0)</f>
        <v>0</v>
      </c>
      <c r="E2078" s="14">
        <f t="shared" ca="1" si="619"/>
        <v>1</v>
      </c>
      <c r="F2078" s="14">
        <f ca="1">(TRUNC(PRODUCT($E$12:$E2077),16))</f>
        <v>1.58569791113947</v>
      </c>
      <c r="G2078" s="14">
        <f t="shared" ca="1" si="620"/>
        <v>1.56995406899358</v>
      </c>
      <c r="H2078" s="14">
        <f t="shared" ca="1" si="621"/>
        <v>1.0100282199999999</v>
      </c>
      <c r="I2078" s="13">
        <f t="shared" si="634"/>
        <v>2.1000000000000001E-2</v>
      </c>
      <c r="J2078" s="33">
        <f t="shared" si="622"/>
        <v>45747</v>
      </c>
      <c r="K2078" s="2">
        <f t="shared" si="623"/>
        <v>54</v>
      </c>
      <c r="L2078" s="17">
        <f t="shared" si="624"/>
        <v>55</v>
      </c>
      <c r="M2078" s="12">
        <f t="shared" si="625"/>
        <v>1.0045461739999999</v>
      </c>
      <c r="N2078" s="12">
        <f t="shared" ca="1" si="626"/>
        <v>1.0146199840000001</v>
      </c>
      <c r="O2078" s="17">
        <f t="shared" si="627"/>
        <v>0</v>
      </c>
      <c r="P2078" s="14">
        <f t="shared" ca="1" si="628"/>
        <v>7.3099920000000003</v>
      </c>
      <c r="Q2078" s="21">
        <f t="shared" si="632"/>
        <v>0</v>
      </c>
      <c r="R2078" s="14">
        <f t="shared" si="629"/>
        <v>0</v>
      </c>
      <c r="S2078" s="4" t="str">
        <f t="shared" si="630"/>
        <v>A+J=</v>
      </c>
      <c r="T2078" s="33">
        <f t="shared" si="631"/>
        <v>45930</v>
      </c>
      <c r="U2078" s="10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</row>
    <row r="2079" spans="1:148" x14ac:dyDescent="0.15">
      <c r="A2079" s="41">
        <f t="shared" si="633"/>
        <v>45828</v>
      </c>
      <c r="B2079" s="15" t="str">
        <f t="shared" ca="1" si="617"/>
        <v>n.d</v>
      </c>
      <c r="C2079" s="14">
        <f t="shared" si="618"/>
        <v>500</v>
      </c>
      <c r="D2079" s="13">
        <f ca="1">IF(A2079&lt;$B$1,VLOOKUP(A2079,[1]DI!$A$4:$B$15000,2,FALSE),0)</f>
        <v>0</v>
      </c>
      <c r="E2079" s="14">
        <f t="shared" ca="1" si="619"/>
        <v>1</v>
      </c>
      <c r="F2079" s="14">
        <f ca="1">(TRUNC(PRODUCT($E$12:$E2078),16))</f>
        <v>1.58569791113947</v>
      </c>
      <c r="G2079" s="14">
        <f t="shared" ca="1" si="620"/>
        <v>1.56995406899358</v>
      </c>
      <c r="H2079" s="14">
        <f t="shared" ca="1" si="621"/>
        <v>1.0100282199999999</v>
      </c>
      <c r="I2079" s="13">
        <f t="shared" si="634"/>
        <v>2.1000000000000001E-2</v>
      </c>
      <c r="J2079" s="33">
        <f t="shared" si="622"/>
        <v>45747</v>
      </c>
      <c r="K2079" s="2">
        <f t="shared" si="623"/>
        <v>55</v>
      </c>
      <c r="L2079" s="17">
        <f t="shared" si="624"/>
        <v>55</v>
      </c>
      <c r="M2079" s="12">
        <f t="shared" si="625"/>
        <v>1.0045461739999999</v>
      </c>
      <c r="N2079" s="12">
        <f t="shared" ca="1" si="626"/>
        <v>1.0146199840000001</v>
      </c>
      <c r="O2079" s="17">
        <f t="shared" si="627"/>
        <v>0</v>
      </c>
      <c r="P2079" s="14">
        <f t="shared" ca="1" si="628"/>
        <v>7.3099920000000003</v>
      </c>
      <c r="Q2079" s="21">
        <f t="shared" si="632"/>
        <v>0</v>
      </c>
      <c r="R2079" s="14">
        <f t="shared" si="629"/>
        <v>0</v>
      </c>
      <c r="S2079" s="4" t="str">
        <f t="shared" si="630"/>
        <v>A+J=</v>
      </c>
      <c r="T2079" s="33">
        <f t="shared" si="631"/>
        <v>45930</v>
      </c>
      <c r="U2079" s="10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</row>
    <row r="2080" spans="1:148" x14ac:dyDescent="0.15">
      <c r="A2080" s="41">
        <f t="shared" si="633"/>
        <v>45829</v>
      </c>
      <c r="B2080" s="15" t="str">
        <f t="shared" ca="1" si="617"/>
        <v>n.d</v>
      </c>
      <c r="C2080" s="14">
        <f t="shared" si="618"/>
        <v>500</v>
      </c>
      <c r="D2080" s="13">
        <f ca="1">IF(A2080&lt;$B$1,VLOOKUP(A2080,[1]DI!$A$4:$B$15000,2,FALSE),0)</f>
        <v>0</v>
      </c>
      <c r="E2080" s="14">
        <f t="shared" ca="1" si="619"/>
        <v>1</v>
      </c>
      <c r="F2080" s="14">
        <f ca="1">(TRUNC(PRODUCT($E$12:$E2079),16))</f>
        <v>1.58569791113947</v>
      </c>
      <c r="G2080" s="14">
        <f t="shared" ca="1" si="620"/>
        <v>1.56995406899358</v>
      </c>
      <c r="H2080" s="14">
        <f t="shared" ca="1" si="621"/>
        <v>1.0100282199999999</v>
      </c>
      <c r="I2080" s="13">
        <f t="shared" si="634"/>
        <v>2.1000000000000001E-2</v>
      </c>
      <c r="J2080" s="33">
        <f t="shared" si="622"/>
        <v>45747</v>
      </c>
      <c r="K2080" s="2">
        <f t="shared" si="623"/>
        <v>55</v>
      </c>
      <c r="L2080" s="17">
        <f t="shared" si="624"/>
        <v>56</v>
      </c>
      <c r="M2080" s="12">
        <f t="shared" si="625"/>
        <v>1.0046290229999999</v>
      </c>
      <c r="N2080" s="12">
        <f t="shared" ca="1" si="626"/>
        <v>1.014703664</v>
      </c>
      <c r="O2080" s="17">
        <f t="shared" si="627"/>
        <v>0</v>
      </c>
      <c r="P2080" s="14">
        <f t="shared" ca="1" si="628"/>
        <v>7.3518319999999999</v>
      </c>
      <c r="Q2080" s="21">
        <f t="shared" si="632"/>
        <v>0</v>
      </c>
      <c r="R2080" s="14">
        <f t="shared" si="629"/>
        <v>0</v>
      </c>
      <c r="S2080" s="4" t="str">
        <f t="shared" si="630"/>
        <v>A+J=</v>
      </c>
      <c r="T2080" s="33">
        <f t="shared" si="631"/>
        <v>45930</v>
      </c>
      <c r="U2080" s="10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</row>
    <row r="2081" spans="1:148" x14ac:dyDescent="0.15">
      <c r="A2081" s="41">
        <f t="shared" si="633"/>
        <v>45830</v>
      </c>
      <c r="B2081" s="15" t="str">
        <f t="shared" ca="1" si="617"/>
        <v>n.d</v>
      </c>
      <c r="C2081" s="14">
        <f t="shared" si="618"/>
        <v>500</v>
      </c>
      <c r="D2081" s="13">
        <f ca="1">IF(A2081&lt;$B$1,VLOOKUP(A2081,[1]DI!$A$4:$B$15000,2,FALSE),0)</f>
        <v>0</v>
      </c>
      <c r="E2081" s="14">
        <f t="shared" ca="1" si="619"/>
        <v>1</v>
      </c>
      <c r="F2081" s="14">
        <f ca="1">(TRUNC(PRODUCT($E$12:$E2080),16))</f>
        <v>1.58569791113947</v>
      </c>
      <c r="G2081" s="14">
        <f t="shared" ca="1" si="620"/>
        <v>1.56995406899358</v>
      </c>
      <c r="H2081" s="14">
        <f t="shared" ca="1" si="621"/>
        <v>1.0100282199999999</v>
      </c>
      <c r="I2081" s="13">
        <f t="shared" si="634"/>
        <v>2.1000000000000001E-2</v>
      </c>
      <c r="J2081" s="33">
        <f t="shared" si="622"/>
        <v>45747</v>
      </c>
      <c r="K2081" s="2">
        <f t="shared" si="623"/>
        <v>55</v>
      </c>
      <c r="L2081" s="17">
        <f t="shared" si="624"/>
        <v>56</v>
      </c>
      <c r="M2081" s="12">
        <f t="shared" si="625"/>
        <v>1.0046290229999999</v>
      </c>
      <c r="N2081" s="12">
        <f t="shared" ca="1" si="626"/>
        <v>1.014703664</v>
      </c>
      <c r="O2081" s="17">
        <f t="shared" si="627"/>
        <v>0</v>
      </c>
      <c r="P2081" s="14">
        <f t="shared" ca="1" si="628"/>
        <v>7.3518319999999999</v>
      </c>
      <c r="Q2081" s="21">
        <f t="shared" si="632"/>
        <v>0</v>
      </c>
      <c r="R2081" s="14">
        <f t="shared" si="629"/>
        <v>0</v>
      </c>
      <c r="S2081" s="4" t="str">
        <f t="shared" si="630"/>
        <v>A+J=</v>
      </c>
      <c r="T2081" s="33">
        <f t="shared" si="631"/>
        <v>45930</v>
      </c>
      <c r="U2081" s="10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</row>
    <row r="2082" spans="1:148" x14ac:dyDescent="0.15">
      <c r="A2082" s="41">
        <f t="shared" si="633"/>
        <v>45831</v>
      </c>
      <c r="B2082" s="15" t="str">
        <f t="shared" ca="1" si="617"/>
        <v>n.d</v>
      </c>
      <c r="C2082" s="14">
        <f t="shared" si="618"/>
        <v>500</v>
      </c>
      <c r="D2082" s="13">
        <f ca="1">IF(A2082&lt;$B$1,VLOOKUP(A2082,[1]DI!$A$4:$B$15000,2,FALSE),0)</f>
        <v>0</v>
      </c>
      <c r="E2082" s="14">
        <f t="shared" ca="1" si="619"/>
        <v>1</v>
      </c>
      <c r="F2082" s="14">
        <f ca="1">(TRUNC(PRODUCT($E$12:$E2081),16))</f>
        <v>1.58569791113947</v>
      </c>
      <c r="G2082" s="14">
        <f t="shared" ca="1" si="620"/>
        <v>1.56995406899358</v>
      </c>
      <c r="H2082" s="14">
        <f t="shared" ca="1" si="621"/>
        <v>1.0100282199999999</v>
      </c>
      <c r="I2082" s="13">
        <f t="shared" si="634"/>
        <v>2.1000000000000001E-2</v>
      </c>
      <c r="J2082" s="33">
        <f t="shared" si="622"/>
        <v>45747</v>
      </c>
      <c r="K2082" s="2">
        <f t="shared" si="623"/>
        <v>56</v>
      </c>
      <c r="L2082" s="17">
        <f t="shared" si="624"/>
        <v>56</v>
      </c>
      <c r="M2082" s="12">
        <f t="shared" si="625"/>
        <v>1.0046290229999999</v>
      </c>
      <c r="N2082" s="12">
        <f t="shared" ca="1" si="626"/>
        <v>1.014703664</v>
      </c>
      <c r="O2082" s="17">
        <f t="shared" si="627"/>
        <v>0</v>
      </c>
      <c r="P2082" s="14">
        <f t="shared" ca="1" si="628"/>
        <v>7.3518319999999999</v>
      </c>
      <c r="Q2082" s="21">
        <f t="shared" si="632"/>
        <v>0</v>
      </c>
      <c r="R2082" s="14">
        <f t="shared" si="629"/>
        <v>0</v>
      </c>
      <c r="S2082" s="4" t="str">
        <f t="shared" si="630"/>
        <v>A+J=</v>
      </c>
      <c r="T2082" s="33">
        <f t="shared" si="631"/>
        <v>45930</v>
      </c>
      <c r="U2082" s="10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</row>
    <row r="2083" spans="1:148" x14ac:dyDescent="0.15">
      <c r="A2083" s="41">
        <f t="shared" si="633"/>
        <v>45832</v>
      </c>
      <c r="B2083" s="15" t="str">
        <f t="shared" ca="1" si="617"/>
        <v>n.d</v>
      </c>
      <c r="C2083" s="14">
        <f t="shared" si="618"/>
        <v>500</v>
      </c>
      <c r="D2083" s="13">
        <f ca="1">IF(A2083&lt;$B$1,VLOOKUP(A2083,[1]DI!$A$4:$B$15000,2,FALSE),0)</f>
        <v>0</v>
      </c>
      <c r="E2083" s="14">
        <f t="shared" ca="1" si="619"/>
        <v>1</v>
      </c>
      <c r="F2083" s="14">
        <f ca="1">(TRUNC(PRODUCT($E$12:$E2082),16))</f>
        <v>1.58569791113947</v>
      </c>
      <c r="G2083" s="14">
        <f t="shared" ca="1" si="620"/>
        <v>1.56995406899358</v>
      </c>
      <c r="H2083" s="14">
        <f t="shared" ca="1" si="621"/>
        <v>1.0100282199999999</v>
      </c>
      <c r="I2083" s="13">
        <f t="shared" si="634"/>
        <v>2.1000000000000001E-2</v>
      </c>
      <c r="J2083" s="33">
        <f t="shared" si="622"/>
        <v>45747</v>
      </c>
      <c r="K2083" s="2">
        <f t="shared" si="623"/>
        <v>57</v>
      </c>
      <c r="L2083" s="17">
        <f t="shared" si="624"/>
        <v>57</v>
      </c>
      <c r="M2083" s="12">
        <f t="shared" si="625"/>
        <v>1.004711879</v>
      </c>
      <c r="N2083" s="12">
        <f t="shared" ca="1" si="626"/>
        <v>1.0147873510000001</v>
      </c>
      <c r="O2083" s="17">
        <f t="shared" si="627"/>
        <v>0</v>
      </c>
      <c r="P2083" s="14">
        <f t="shared" ca="1" si="628"/>
        <v>7.3936754999999996</v>
      </c>
      <c r="Q2083" s="21">
        <f t="shared" si="632"/>
        <v>0</v>
      </c>
      <c r="R2083" s="14">
        <f t="shared" si="629"/>
        <v>0</v>
      </c>
      <c r="S2083" s="4" t="str">
        <f t="shared" si="630"/>
        <v>A+J=</v>
      </c>
      <c r="T2083" s="33">
        <f t="shared" si="631"/>
        <v>45930</v>
      </c>
      <c r="U2083" s="10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</row>
    <row r="2084" spans="1:148" x14ac:dyDescent="0.15">
      <c r="A2084" s="41">
        <f t="shared" si="633"/>
        <v>45833</v>
      </c>
      <c r="B2084" s="15" t="str">
        <f t="shared" ca="1" si="617"/>
        <v>n.d</v>
      </c>
      <c r="C2084" s="14">
        <f t="shared" si="618"/>
        <v>500</v>
      </c>
      <c r="D2084" s="13">
        <f ca="1">IF(A2084&lt;$B$1,VLOOKUP(A2084,[1]DI!$A$4:$B$15000,2,FALSE),0)</f>
        <v>0</v>
      </c>
      <c r="E2084" s="14">
        <f t="shared" ca="1" si="619"/>
        <v>1</v>
      </c>
      <c r="F2084" s="14">
        <f ca="1">(TRUNC(PRODUCT($E$12:$E2083),16))</f>
        <v>1.58569791113947</v>
      </c>
      <c r="G2084" s="14">
        <f t="shared" ca="1" si="620"/>
        <v>1.56995406899358</v>
      </c>
      <c r="H2084" s="14">
        <f t="shared" ca="1" si="621"/>
        <v>1.0100282199999999</v>
      </c>
      <c r="I2084" s="13">
        <f t="shared" si="634"/>
        <v>2.1000000000000001E-2</v>
      </c>
      <c r="J2084" s="33">
        <f t="shared" si="622"/>
        <v>45747</v>
      </c>
      <c r="K2084" s="2">
        <f t="shared" si="623"/>
        <v>58</v>
      </c>
      <c r="L2084" s="17">
        <f t="shared" si="624"/>
        <v>58</v>
      </c>
      <c r="M2084" s="12">
        <f t="shared" si="625"/>
        <v>1.004794741</v>
      </c>
      <c r="N2084" s="12">
        <f t="shared" ca="1" si="626"/>
        <v>1.0148710439999999</v>
      </c>
      <c r="O2084" s="17">
        <f t="shared" si="627"/>
        <v>0</v>
      </c>
      <c r="P2084" s="14">
        <f t="shared" ca="1" si="628"/>
        <v>7.4355219899999998</v>
      </c>
      <c r="Q2084" s="21">
        <f t="shared" si="632"/>
        <v>0</v>
      </c>
      <c r="R2084" s="14">
        <f t="shared" si="629"/>
        <v>0</v>
      </c>
      <c r="S2084" s="4" t="str">
        <f t="shared" si="630"/>
        <v>A+J=</v>
      </c>
      <c r="T2084" s="33">
        <f t="shared" si="631"/>
        <v>45930</v>
      </c>
      <c r="U2084" s="10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</row>
    <row r="2085" spans="1:148" x14ac:dyDescent="0.15">
      <c r="A2085" s="41">
        <f t="shared" si="633"/>
        <v>45834</v>
      </c>
      <c r="B2085" s="15" t="str">
        <f t="shared" ca="1" si="617"/>
        <v>n.d</v>
      </c>
      <c r="C2085" s="14">
        <f t="shared" si="618"/>
        <v>500</v>
      </c>
      <c r="D2085" s="13">
        <f ca="1">IF(A2085&lt;$B$1,VLOOKUP(A2085,[1]DI!$A$4:$B$15000,2,FALSE),0)</f>
        <v>0</v>
      </c>
      <c r="E2085" s="14">
        <f t="shared" ca="1" si="619"/>
        <v>1</v>
      </c>
      <c r="F2085" s="14">
        <f ca="1">(TRUNC(PRODUCT($E$12:$E2084),16))</f>
        <v>1.58569791113947</v>
      </c>
      <c r="G2085" s="14">
        <f t="shared" ca="1" si="620"/>
        <v>1.56995406899358</v>
      </c>
      <c r="H2085" s="14">
        <f t="shared" ca="1" si="621"/>
        <v>1.0100282199999999</v>
      </c>
      <c r="I2085" s="13">
        <f t="shared" si="634"/>
        <v>2.1000000000000001E-2</v>
      </c>
      <c r="J2085" s="33">
        <f t="shared" si="622"/>
        <v>45747</v>
      </c>
      <c r="K2085" s="2">
        <f t="shared" si="623"/>
        <v>59</v>
      </c>
      <c r="L2085" s="17">
        <f t="shared" si="624"/>
        <v>59</v>
      </c>
      <c r="M2085" s="12">
        <f t="shared" si="625"/>
        <v>1.0048776100000001</v>
      </c>
      <c r="N2085" s="12">
        <f t="shared" ca="1" si="626"/>
        <v>1.014954744</v>
      </c>
      <c r="O2085" s="17">
        <f t="shared" si="627"/>
        <v>0</v>
      </c>
      <c r="P2085" s="14">
        <f t="shared" ca="1" si="628"/>
        <v>7.47737199</v>
      </c>
      <c r="Q2085" s="21">
        <f t="shared" si="632"/>
        <v>0</v>
      </c>
      <c r="R2085" s="14">
        <f t="shared" si="629"/>
        <v>0</v>
      </c>
      <c r="S2085" s="4" t="str">
        <f t="shared" si="630"/>
        <v>A+J=</v>
      </c>
      <c r="T2085" s="33">
        <f t="shared" si="631"/>
        <v>45930</v>
      </c>
      <c r="U2085" s="10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</row>
    <row r="2086" spans="1:148" x14ac:dyDescent="0.15">
      <c r="A2086" s="41">
        <f t="shared" si="633"/>
        <v>45835</v>
      </c>
      <c r="B2086" s="15" t="str">
        <f t="shared" ca="1" si="617"/>
        <v>n.d</v>
      </c>
      <c r="C2086" s="14">
        <f t="shared" si="618"/>
        <v>500</v>
      </c>
      <c r="D2086" s="13">
        <f ca="1">IF(A2086&lt;$B$1,VLOOKUP(A2086,[1]DI!$A$4:$B$15000,2,FALSE),0)</f>
        <v>0</v>
      </c>
      <c r="E2086" s="14">
        <f t="shared" ca="1" si="619"/>
        <v>1</v>
      </c>
      <c r="F2086" s="14">
        <f ca="1">(TRUNC(PRODUCT($E$12:$E2085),16))</f>
        <v>1.58569791113947</v>
      </c>
      <c r="G2086" s="14">
        <f t="shared" ca="1" si="620"/>
        <v>1.56995406899358</v>
      </c>
      <c r="H2086" s="14">
        <f t="shared" ca="1" si="621"/>
        <v>1.0100282199999999</v>
      </c>
      <c r="I2086" s="13">
        <f t="shared" si="634"/>
        <v>2.1000000000000001E-2</v>
      </c>
      <c r="J2086" s="33">
        <f t="shared" si="622"/>
        <v>45747</v>
      </c>
      <c r="K2086" s="2">
        <f t="shared" si="623"/>
        <v>60</v>
      </c>
      <c r="L2086" s="17">
        <f t="shared" si="624"/>
        <v>60</v>
      </c>
      <c r="M2086" s="12">
        <f t="shared" si="625"/>
        <v>1.0049604860000001</v>
      </c>
      <c r="N2086" s="12">
        <f t="shared" ca="1" si="626"/>
        <v>1.0150384509999999</v>
      </c>
      <c r="O2086" s="17">
        <f t="shared" si="627"/>
        <v>0</v>
      </c>
      <c r="P2086" s="14">
        <f t="shared" ca="1" si="628"/>
        <v>7.5192254900000002</v>
      </c>
      <c r="Q2086" s="21">
        <f t="shared" si="632"/>
        <v>0</v>
      </c>
      <c r="R2086" s="14">
        <f t="shared" si="629"/>
        <v>0</v>
      </c>
      <c r="S2086" s="4" t="str">
        <f t="shared" si="630"/>
        <v>A+J=</v>
      </c>
      <c r="T2086" s="33">
        <f t="shared" si="631"/>
        <v>45930</v>
      </c>
      <c r="U2086" s="10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</row>
    <row r="2087" spans="1:148" x14ac:dyDescent="0.15">
      <c r="A2087" s="41">
        <f t="shared" si="633"/>
        <v>45836</v>
      </c>
      <c r="B2087" s="15" t="str">
        <f t="shared" ca="1" si="617"/>
        <v>n.d</v>
      </c>
      <c r="C2087" s="14">
        <f t="shared" si="618"/>
        <v>500</v>
      </c>
      <c r="D2087" s="13">
        <f ca="1">IF(A2087&lt;$B$1,VLOOKUP(A2087,[1]DI!$A$4:$B$15000,2,FALSE),0)</f>
        <v>0</v>
      </c>
      <c r="E2087" s="14">
        <f t="shared" ca="1" si="619"/>
        <v>1</v>
      </c>
      <c r="F2087" s="14">
        <f ca="1">(TRUNC(PRODUCT($E$12:$E2086),16))</f>
        <v>1.58569791113947</v>
      </c>
      <c r="G2087" s="14">
        <f t="shared" ca="1" si="620"/>
        <v>1.56995406899358</v>
      </c>
      <c r="H2087" s="14">
        <f t="shared" ca="1" si="621"/>
        <v>1.0100282199999999</v>
      </c>
      <c r="I2087" s="13">
        <f t="shared" si="634"/>
        <v>2.1000000000000001E-2</v>
      </c>
      <c r="J2087" s="33">
        <f t="shared" si="622"/>
        <v>45747</v>
      </c>
      <c r="K2087" s="2">
        <f t="shared" si="623"/>
        <v>60</v>
      </c>
      <c r="L2087" s="17">
        <f t="shared" si="624"/>
        <v>61</v>
      </c>
      <c r="M2087" s="12">
        <f t="shared" si="625"/>
        <v>1.005043369</v>
      </c>
      <c r="N2087" s="12">
        <f t="shared" ca="1" si="626"/>
        <v>1.015122165</v>
      </c>
      <c r="O2087" s="17">
        <f t="shared" si="627"/>
        <v>0</v>
      </c>
      <c r="P2087" s="14">
        <f t="shared" ca="1" si="628"/>
        <v>7.5610824900000004</v>
      </c>
      <c r="Q2087" s="21">
        <f t="shared" si="632"/>
        <v>0</v>
      </c>
      <c r="R2087" s="14">
        <f t="shared" si="629"/>
        <v>0</v>
      </c>
      <c r="S2087" s="4" t="str">
        <f t="shared" si="630"/>
        <v>A+J=</v>
      </c>
      <c r="T2087" s="33">
        <f t="shared" si="631"/>
        <v>45930</v>
      </c>
      <c r="U2087" s="10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</row>
    <row r="2088" spans="1:148" x14ac:dyDescent="0.15">
      <c r="A2088" s="41">
        <f t="shared" si="633"/>
        <v>45837</v>
      </c>
      <c r="B2088" s="15" t="str">
        <f t="shared" ca="1" si="617"/>
        <v>n.d</v>
      </c>
      <c r="C2088" s="14">
        <f t="shared" si="618"/>
        <v>500</v>
      </c>
      <c r="D2088" s="13">
        <f ca="1">IF(A2088&lt;$B$1,VLOOKUP(A2088,[1]DI!$A$4:$B$15000,2,FALSE),0)</f>
        <v>0</v>
      </c>
      <c r="E2088" s="14">
        <f t="shared" ca="1" si="619"/>
        <v>1</v>
      </c>
      <c r="F2088" s="14">
        <f ca="1">(TRUNC(PRODUCT($E$12:$E2087),16))</f>
        <v>1.58569791113947</v>
      </c>
      <c r="G2088" s="14">
        <f t="shared" ca="1" si="620"/>
        <v>1.56995406899358</v>
      </c>
      <c r="H2088" s="14">
        <f t="shared" ca="1" si="621"/>
        <v>1.0100282199999999</v>
      </c>
      <c r="I2088" s="13">
        <f t="shared" si="634"/>
        <v>2.1000000000000001E-2</v>
      </c>
      <c r="J2088" s="33">
        <f t="shared" si="622"/>
        <v>45747</v>
      </c>
      <c r="K2088" s="2">
        <f t="shared" si="623"/>
        <v>60</v>
      </c>
      <c r="L2088" s="17">
        <f t="shared" si="624"/>
        <v>61</v>
      </c>
      <c r="M2088" s="12">
        <f t="shared" si="625"/>
        <v>1.005043369</v>
      </c>
      <c r="N2088" s="12">
        <f t="shared" ca="1" si="626"/>
        <v>1.015122165</v>
      </c>
      <c r="O2088" s="17">
        <f t="shared" si="627"/>
        <v>0</v>
      </c>
      <c r="P2088" s="14">
        <f t="shared" ca="1" si="628"/>
        <v>7.5610824900000004</v>
      </c>
      <c r="Q2088" s="21">
        <f t="shared" si="632"/>
        <v>0</v>
      </c>
      <c r="R2088" s="14">
        <f t="shared" si="629"/>
        <v>0</v>
      </c>
      <c r="S2088" s="4" t="str">
        <f t="shared" si="630"/>
        <v>A+J=</v>
      </c>
      <c r="T2088" s="33">
        <f t="shared" si="631"/>
        <v>45930</v>
      </c>
      <c r="U2088" s="10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</row>
    <row r="2089" spans="1:148" x14ac:dyDescent="0.15">
      <c r="A2089" s="41">
        <f t="shared" si="633"/>
        <v>45838</v>
      </c>
      <c r="B2089" s="15" t="str">
        <f t="shared" ca="1" si="617"/>
        <v>n.d</v>
      </c>
      <c r="C2089" s="14">
        <f t="shared" si="618"/>
        <v>500</v>
      </c>
      <c r="D2089" s="13">
        <f ca="1">IF(A2089&lt;$B$1,VLOOKUP(A2089,[1]DI!$A$4:$B$15000,2,FALSE),0)</f>
        <v>0</v>
      </c>
      <c r="E2089" s="14">
        <f t="shared" ca="1" si="619"/>
        <v>1</v>
      </c>
      <c r="F2089" s="14">
        <f ca="1">(TRUNC(PRODUCT($E$12:$E2088),16))</f>
        <v>1.58569791113947</v>
      </c>
      <c r="G2089" s="14">
        <f t="shared" ca="1" si="620"/>
        <v>1.56995406899358</v>
      </c>
      <c r="H2089" s="14">
        <f t="shared" ca="1" si="621"/>
        <v>1.0100282199999999</v>
      </c>
      <c r="I2089" s="13">
        <f t="shared" si="634"/>
        <v>2.1000000000000001E-2</v>
      </c>
      <c r="J2089" s="33">
        <f t="shared" si="622"/>
        <v>45747</v>
      </c>
      <c r="K2089" s="2">
        <f t="shared" si="623"/>
        <v>61</v>
      </c>
      <c r="L2089" s="17">
        <f t="shared" si="624"/>
        <v>61</v>
      </c>
      <c r="M2089" s="12">
        <f t="shared" si="625"/>
        <v>1.005043369</v>
      </c>
      <c r="N2089" s="12">
        <f t="shared" ca="1" si="626"/>
        <v>1.015122165</v>
      </c>
      <c r="O2089" s="17">
        <f t="shared" si="627"/>
        <v>0</v>
      </c>
      <c r="P2089" s="14">
        <f t="shared" ca="1" si="628"/>
        <v>7.5610824900000004</v>
      </c>
      <c r="Q2089" s="21">
        <f t="shared" si="632"/>
        <v>0</v>
      </c>
      <c r="R2089" s="14">
        <f t="shared" si="629"/>
        <v>0</v>
      </c>
      <c r="S2089" s="4" t="str">
        <f t="shared" si="630"/>
        <v>A+J=</v>
      </c>
      <c r="T2089" s="33">
        <f t="shared" si="631"/>
        <v>45930</v>
      </c>
      <c r="U2089" s="10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</row>
    <row r="2090" spans="1:148" x14ac:dyDescent="0.15">
      <c r="A2090" s="41">
        <f t="shared" si="633"/>
        <v>45839</v>
      </c>
      <c r="B2090" s="15" t="str">
        <f t="shared" ca="1" si="617"/>
        <v>n.d</v>
      </c>
      <c r="C2090" s="14">
        <f t="shared" si="618"/>
        <v>500</v>
      </c>
      <c r="D2090" s="13">
        <f ca="1">IF(A2090&lt;$B$1,VLOOKUP(A2090,[1]DI!$A$4:$B$15000,2,FALSE),0)</f>
        <v>0</v>
      </c>
      <c r="E2090" s="14">
        <f t="shared" ca="1" si="619"/>
        <v>1</v>
      </c>
      <c r="F2090" s="14">
        <f ca="1">(TRUNC(PRODUCT($E$12:$E2089),16))</f>
        <v>1.58569791113947</v>
      </c>
      <c r="G2090" s="14">
        <f t="shared" ca="1" si="620"/>
        <v>1.56995406899358</v>
      </c>
      <c r="H2090" s="14">
        <f t="shared" ca="1" si="621"/>
        <v>1.0100282199999999</v>
      </c>
      <c r="I2090" s="13">
        <f t="shared" si="634"/>
        <v>2.1000000000000001E-2</v>
      </c>
      <c r="J2090" s="33">
        <f t="shared" si="622"/>
        <v>45747</v>
      </c>
      <c r="K2090" s="2">
        <f t="shared" si="623"/>
        <v>62</v>
      </c>
      <c r="L2090" s="17">
        <f t="shared" si="624"/>
        <v>62</v>
      </c>
      <c r="M2090" s="12">
        <f t="shared" si="625"/>
        <v>1.0051262590000001</v>
      </c>
      <c r="N2090" s="12">
        <f t="shared" ca="1" si="626"/>
        <v>1.0152058859999999</v>
      </c>
      <c r="O2090" s="17">
        <f t="shared" si="627"/>
        <v>0</v>
      </c>
      <c r="P2090" s="14">
        <f t="shared" ca="1" si="628"/>
        <v>7.6029429899999998</v>
      </c>
      <c r="Q2090" s="21">
        <f t="shared" si="632"/>
        <v>0</v>
      </c>
      <c r="R2090" s="14">
        <f t="shared" si="629"/>
        <v>0</v>
      </c>
      <c r="S2090" s="4" t="str">
        <f t="shared" si="630"/>
        <v>A+J=</v>
      </c>
      <c r="T2090" s="33">
        <f t="shared" si="631"/>
        <v>45930</v>
      </c>
      <c r="U2090" s="10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</row>
    <row r="2091" spans="1:148" x14ac:dyDescent="0.15">
      <c r="A2091" s="41">
        <f t="shared" si="633"/>
        <v>45840</v>
      </c>
      <c r="B2091" s="15" t="str">
        <f t="shared" ca="1" si="617"/>
        <v>n.d</v>
      </c>
      <c r="C2091" s="14">
        <f t="shared" si="618"/>
        <v>500</v>
      </c>
      <c r="D2091" s="13">
        <f ca="1">IF(A2091&lt;$B$1,VLOOKUP(A2091,[1]DI!$A$4:$B$15000,2,FALSE),0)</f>
        <v>0</v>
      </c>
      <c r="E2091" s="14">
        <f t="shared" ca="1" si="619"/>
        <v>1</v>
      </c>
      <c r="F2091" s="14">
        <f ca="1">(TRUNC(PRODUCT($E$12:$E2090),16))</f>
        <v>1.58569791113947</v>
      </c>
      <c r="G2091" s="14">
        <f t="shared" ca="1" si="620"/>
        <v>1.56995406899358</v>
      </c>
      <c r="H2091" s="14">
        <f t="shared" ca="1" si="621"/>
        <v>1.0100282199999999</v>
      </c>
      <c r="I2091" s="13">
        <f t="shared" si="634"/>
        <v>2.1000000000000001E-2</v>
      </c>
      <c r="J2091" s="33">
        <f t="shared" si="622"/>
        <v>45747</v>
      </c>
      <c r="K2091" s="2">
        <f t="shared" si="623"/>
        <v>63</v>
      </c>
      <c r="L2091" s="17">
        <f t="shared" si="624"/>
        <v>63</v>
      </c>
      <c r="M2091" s="12">
        <f t="shared" si="625"/>
        <v>1.005209156</v>
      </c>
      <c r="N2091" s="12">
        <f t="shared" ca="1" si="626"/>
        <v>1.0152896149999999</v>
      </c>
      <c r="O2091" s="17">
        <f t="shared" si="627"/>
        <v>0</v>
      </c>
      <c r="P2091" s="14">
        <f t="shared" ca="1" si="628"/>
        <v>7.6448074899999998</v>
      </c>
      <c r="Q2091" s="21">
        <f t="shared" si="632"/>
        <v>0</v>
      </c>
      <c r="R2091" s="14">
        <f t="shared" si="629"/>
        <v>0</v>
      </c>
      <c r="S2091" s="4" t="str">
        <f t="shared" si="630"/>
        <v>A+J=</v>
      </c>
      <c r="T2091" s="33">
        <f t="shared" si="631"/>
        <v>45930</v>
      </c>
      <c r="U2091" s="10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</row>
    <row r="2092" spans="1:148" x14ac:dyDescent="0.15">
      <c r="A2092" s="41">
        <f t="shared" si="633"/>
        <v>45841</v>
      </c>
      <c r="B2092" s="15" t="str">
        <f t="shared" ca="1" si="617"/>
        <v>n.d</v>
      </c>
      <c r="C2092" s="14">
        <f t="shared" si="618"/>
        <v>500</v>
      </c>
      <c r="D2092" s="13">
        <f ca="1">IF(A2092&lt;$B$1,VLOOKUP(A2092,[1]DI!$A$4:$B$15000,2,FALSE),0)</f>
        <v>0</v>
      </c>
      <c r="E2092" s="14">
        <f t="shared" ca="1" si="619"/>
        <v>1</v>
      </c>
      <c r="F2092" s="14">
        <f ca="1">(TRUNC(PRODUCT($E$12:$E2091),16))</f>
        <v>1.58569791113947</v>
      </c>
      <c r="G2092" s="14">
        <f t="shared" ca="1" si="620"/>
        <v>1.56995406899358</v>
      </c>
      <c r="H2092" s="14">
        <f t="shared" ca="1" si="621"/>
        <v>1.0100282199999999</v>
      </c>
      <c r="I2092" s="13">
        <f t="shared" si="634"/>
        <v>2.1000000000000001E-2</v>
      </c>
      <c r="J2092" s="33">
        <f t="shared" si="622"/>
        <v>45747</v>
      </c>
      <c r="K2092" s="2">
        <f t="shared" si="623"/>
        <v>64</v>
      </c>
      <c r="L2092" s="17">
        <f t="shared" si="624"/>
        <v>64</v>
      </c>
      <c r="M2092" s="12">
        <f t="shared" si="625"/>
        <v>1.0052920590000001</v>
      </c>
      <c r="N2092" s="12">
        <f t="shared" ca="1" si="626"/>
        <v>1.0153733490000001</v>
      </c>
      <c r="O2092" s="17">
        <f t="shared" si="627"/>
        <v>0</v>
      </c>
      <c r="P2092" s="14">
        <f t="shared" ca="1" si="628"/>
        <v>7.6866744999999996</v>
      </c>
      <c r="Q2092" s="21">
        <f t="shared" si="632"/>
        <v>0</v>
      </c>
      <c r="R2092" s="14">
        <f t="shared" si="629"/>
        <v>0</v>
      </c>
      <c r="S2092" s="4" t="str">
        <f t="shared" si="630"/>
        <v>A+J=</v>
      </c>
      <c r="T2092" s="33">
        <f t="shared" si="631"/>
        <v>45930</v>
      </c>
      <c r="U2092" s="10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</row>
    <row r="2093" spans="1:148" x14ac:dyDescent="0.15">
      <c r="A2093" s="41">
        <f t="shared" si="633"/>
        <v>45842</v>
      </c>
      <c r="B2093" s="15" t="str">
        <f t="shared" ca="1" si="617"/>
        <v>n.d</v>
      </c>
      <c r="C2093" s="14">
        <f t="shared" si="618"/>
        <v>500</v>
      </c>
      <c r="D2093" s="13">
        <f ca="1">IF(A2093&lt;$B$1,VLOOKUP(A2093,[1]DI!$A$4:$B$15000,2,FALSE),0)</f>
        <v>0</v>
      </c>
      <c r="E2093" s="14">
        <f t="shared" ca="1" si="619"/>
        <v>1</v>
      </c>
      <c r="F2093" s="14">
        <f ca="1">(TRUNC(PRODUCT($E$12:$E2092),16))</f>
        <v>1.58569791113947</v>
      </c>
      <c r="G2093" s="14">
        <f t="shared" ca="1" si="620"/>
        <v>1.56995406899358</v>
      </c>
      <c r="H2093" s="14">
        <f t="shared" ca="1" si="621"/>
        <v>1.0100282199999999</v>
      </c>
      <c r="I2093" s="13">
        <f t="shared" si="634"/>
        <v>2.1000000000000001E-2</v>
      </c>
      <c r="J2093" s="33">
        <f t="shared" si="622"/>
        <v>45747</v>
      </c>
      <c r="K2093" s="2">
        <f t="shared" si="623"/>
        <v>65</v>
      </c>
      <c r="L2093" s="17">
        <f t="shared" si="624"/>
        <v>65</v>
      </c>
      <c r="M2093" s="12">
        <f t="shared" si="625"/>
        <v>1.005374969</v>
      </c>
      <c r="N2093" s="12">
        <f t="shared" ca="1" si="626"/>
        <v>1.01545709</v>
      </c>
      <c r="O2093" s="17">
        <f t="shared" si="627"/>
        <v>0</v>
      </c>
      <c r="P2093" s="14">
        <f t="shared" ca="1" si="628"/>
        <v>7.7285449899999996</v>
      </c>
      <c r="Q2093" s="21">
        <f t="shared" si="632"/>
        <v>0</v>
      </c>
      <c r="R2093" s="14">
        <f t="shared" si="629"/>
        <v>0</v>
      </c>
      <c r="S2093" s="4" t="str">
        <f t="shared" si="630"/>
        <v>A+J=</v>
      </c>
      <c r="T2093" s="33">
        <f t="shared" si="631"/>
        <v>45930</v>
      </c>
      <c r="U2093" s="10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</row>
    <row r="2094" spans="1:148" x14ac:dyDescent="0.15">
      <c r="A2094" s="41">
        <f t="shared" si="633"/>
        <v>45843</v>
      </c>
      <c r="B2094" s="15" t="str">
        <f t="shared" ca="1" si="617"/>
        <v>n.d</v>
      </c>
      <c r="C2094" s="14">
        <f t="shared" si="618"/>
        <v>500</v>
      </c>
      <c r="D2094" s="13">
        <f ca="1">IF(A2094&lt;$B$1,VLOOKUP(A2094,[1]DI!$A$4:$B$15000,2,FALSE),0)</f>
        <v>0</v>
      </c>
      <c r="E2094" s="14">
        <f t="shared" ca="1" si="619"/>
        <v>1</v>
      </c>
      <c r="F2094" s="14">
        <f ca="1">(TRUNC(PRODUCT($E$12:$E2093),16))</f>
        <v>1.58569791113947</v>
      </c>
      <c r="G2094" s="14">
        <f t="shared" ca="1" si="620"/>
        <v>1.56995406899358</v>
      </c>
      <c r="H2094" s="14">
        <f t="shared" ca="1" si="621"/>
        <v>1.0100282199999999</v>
      </c>
      <c r="I2094" s="13">
        <f t="shared" si="634"/>
        <v>2.1000000000000001E-2</v>
      </c>
      <c r="J2094" s="33">
        <f t="shared" si="622"/>
        <v>45747</v>
      </c>
      <c r="K2094" s="2">
        <f t="shared" si="623"/>
        <v>65</v>
      </c>
      <c r="L2094" s="17">
        <f t="shared" si="624"/>
        <v>66</v>
      </c>
      <c r="M2094" s="12">
        <f t="shared" si="625"/>
        <v>1.0054578860000001</v>
      </c>
      <c r="N2094" s="12">
        <f t="shared" ca="1" si="626"/>
        <v>1.015540839</v>
      </c>
      <c r="O2094" s="17">
        <f t="shared" si="627"/>
        <v>0</v>
      </c>
      <c r="P2094" s="14">
        <f t="shared" ca="1" si="628"/>
        <v>7.7704195</v>
      </c>
      <c r="Q2094" s="21">
        <f t="shared" si="632"/>
        <v>0</v>
      </c>
      <c r="R2094" s="14">
        <f t="shared" si="629"/>
        <v>0</v>
      </c>
      <c r="S2094" s="4" t="str">
        <f t="shared" si="630"/>
        <v>A+J=</v>
      </c>
      <c r="T2094" s="33">
        <f t="shared" si="631"/>
        <v>45930</v>
      </c>
      <c r="U2094" s="10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</row>
    <row r="2095" spans="1:148" x14ac:dyDescent="0.15">
      <c r="A2095" s="41">
        <f t="shared" si="633"/>
        <v>45844</v>
      </c>
      <c r="B2095" s="15" t="str">
        <f t="shared" ca="1" si="617"/>
        <v>n.d</v>
      </c>
      <c r="C2095" s="14">
        <f t="shared" si="618"/>
        <v>500</v>
      </c>
      <c r="D2095" s="13">
        <f ca="1">IF(A2095&lt;$B$1,VLOOKUP(A2095,[1]DI!$A$4:$B$15000,2,FALSE),0)</f>
        <v>0</v>
      </c>
      <c r="E2095" s="14">
        <f t="shared" ca="1" si="619"/>
        <v>1</v>
      </c>
      <c r="F2095" s="14">
        <f ca="1">(TRUNC(PRODUCT($E$12:$E2094),16))</f>
        <v>1.58569791113947</v>
      </c>
      <c r="G2095" s="14">
        <f t="shared" ca="1" si="620"/>
        <v>1.56995406899358</v>
      </c>
      <c r="H2095" s="14">
        <f t="shared" ca="1" si="621"/>
        <v>1.0100282199999999</v>
      </c>
      <c r="I2095" s="13">
        <f t="shared" si="634"/>
        <v>2.1000000000000001E-2</v>
      </c>
      <c r="J2095" s="33">
        <f t="shared" si="622"/>
        <v>45747</v>
      </c>
      <c r="K2095" s="2">
        <f t="shared" si="623"/>
        <v>65</v>
      </c>
      <c r="L2095" s="17">
        <f t="shared" si="624"/>
        <v>66</v>
      </c>
      <c r="M2095" s="12">
        <f t="shared" si="625"/>
        <v>1.0054578860000001</v>
      </c>
      <c r="N2095" s="12">
        <f t="shared" ca="1" si="626"/>
        <v>1.015540839</v>
      </c>
      <c r="O2095" s="17">
        <f t="shared" si="627"/>
        <v>0</v>
      </c>
      <c r="P2095" s="14">
        <f t="shared" ca="1" si="628"/>
        <v>7.7704195</v>
      </c>
      <c r="Q2095" s="21">
        <f t="shared" si="632"/>
        <v>0</v>
      </c>
      <c r="R2095" s="14">
        <f t="shared" si="629"/>
        <v>0</v>
      </c>
      <c r="S2095" s="4" t="str">
        <f t="shared" si="630"/>
        <v>A+J=</v>
      </c>
      <c r="T2095" s="33">
        <f t="shared" si="631"/>
        <v>45930</v>
      </c>
      <c r="U2095" s="10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</row>
    <row r="2096" spans="1:148" x14ac:dyDescent="0.15">
      <c r="A2096" s="41">
        <f t="shared" si="633"/>
        <v>45845</v>
      </c>
      <c r="B2096" s="15" t="str">
        <f t="shared" ca="1" si="617"/>
        <v>n.d</v>
      </c>
      <c r="C2096" s="14">
        <f t="shared" si="618"/>
        <v>500</v>
      </c>
      <c r="D2096" s="13">
        <f ca="1">IF(A2096&lt;$B$1,VLOOKUP(A2096,[1]DI!$A$4:$B$15000,2,FALSE),0)</f>
        <v>0</v>
      </c>
      <c r="E2096" s="14">
        <f t="shared" ca="1" si="619"/>
        <v>1</v>
      </c>
      <c r="F2096" s="14">
        <f ca="1">(TRUNC(PRODUCT($E$12:$E2095),16))</f>
        <v>1.58569791113947</v>
      </c>
      <c r="G2096" s="14">
        <f t="shared" ca="1" si="620"/>
        <v>1.56995406899358</v>
      </c>
      <c r="H2096" s="14">
        <f t="shared" ca="1" si="621"/>
        <v>1.0100282199999999</v>
      </c>
      <c r="I2096" s="13">
        <f t="shared" si="634"/>
        <v>2.1000000000000001E-2</v>
      </c>
      <c r="J2096" s="33">
        <f t="shared" si="622"/>
        <v>45747</v>
      </c>
      <c r="K2096" s="2">
        <f t="shared" si="623"/>
        <v>66</v>
      </c>
      <c r="L2096" s="17">
        <f t="shared" si="624"/>
        <v>66</v>
      </c>
      <c r="M2096" s="12">
        <f t="shared" si="625"/>
        <v>1.0054578860000001</v>
      </c>
      <c r="N2096" s="12">
        <f t="shared" ca="1" si="626"/>
        <v>1.015540839</v>
      </c>
      <c r="O2096" s="17">
        <f t="shared" si="627"/>
        <v>0</v>
      </c>
      <c r="P2096" s="14">
        <f t="shared" ca="1" si="628"/>
        <v>7.7704195</v>
      </c>
      <c r="Q2096" s="21">
        <f t="shared" si="632"/>
        <v>0</v>
      </c>
      <c r="R2096" s="14">
        <f t="shared" si="629"/>
        <v>0</v>
      </c>
      <c r="S2096" s="4" t="str">
        <f t="shared" si="630"/>
        <v>A+J=</v>
      </c>
      <c r="T2096" s="33">
        <f t="shared" si="631"/>
        <v>45930</v>
      </c>
      <c r="U2096" s="10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</row>
    <row r="2097" spans="1:148" x14ac:dyDescent="0.15">
      <c r="A2097" s="41">
        <f t="shared" si="633"/>
        <v>45846</v>
      </c>
      <c r="B2097" s="15" t="str">
        <f t="shared" ca="1" si="617"/>
        <v>n.d</v>
      </c>
      <c r="C2097" s="14">
        <f t="shared" si="618"/>
        <v>500</v>
      </c>
      <c r="D2097" s="13">
        <f ca="1">IF(A2097&lt;$B$1,VLOOKUP(A2097,[1]DI!$A$4:$B$15000,2,FALSE),0)</f>
        <v>0</v>
      </c>
      <c r="E2097" s="14">
        <f t="shared" ca="1" si="619"/>
        <v>1</v>
      </c>
      <c r="F2097" s="14">
        <f ca="1">(TRUNC(PRODUCT($E$12:$E2096),16))</f>
        <v>1.58569791113947</v>
      </c>
      <c r="G2097" s="14">
        <f t="shared" ca="1" si="620"/>
        <v>1.56995406899358</v>
      </c>
      <c r="H2097" s="14">
        <f t="shared" ca="1" si="621"/>
        <v>1.0100282199999999</v>
      </c>
      <c r="I2097" s="13">
        <f t="shared" si="634"/>
        <v>2.1000000000000001E-2</v>
      </c>
      <c r="J2097" s="33">
        <f t="shared" si="622"/>
        <v>45747</v>
      </c>
      <c r="K2097" s="2">
        <f t="shared" si="623"/>
        <v>67</v>
      </c>
      <c r="L2097" s="17">
        <f t="shared" si="624"/>
        <v>67</v>
      </c>
      <c r="M2097" s="12">
        <f t="shared" si="625"/>
        <v>1.0055408100000001</v>
      </c>
      <c r="N2097" s="12">
        <f t="shared" ca="1" si="626"/>
        <v>1.0156245939999999</v>
      </c>
      <c r="O2097" s="17">
        <f t="shared" si="627"/>
        <v>0</v>
      </c>
      <c r="P2097" s="14">
        <f t="shared" ca="1" si="628"/>
        <v>7.8122969900000001</v>
      </c>
      <c r="Q2097" s="21">
        <f t="shared" si="632"/>
        <v>0</v>
      </c>
      <c r="R2097" s="14">
        <f t="shared" si="629"/>
        <v>0</v>
      </c>
      <c r="S2097" s="4" t="str">
        <f t="shared" si="630"/>
        <v>A+J=</v>
      </c>
      <c r="T2097" s="33">
        <f t="shared" si="631"/>
        <v>45930</v>
      </c>
      <c r="U2097" s="10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</row>
    <row r="2098" spans="1:148" x14ac:dyDescent="0.15">
      <c r="A2098" s="41">
        <f t="shared" si="633"/>
        <v>45847</v>
      </c>
      <c r="B2098" s="15" t="str">
        <f t="shared" ca="1" si="617"/>
        <v>n.d</v>
      </c>
      <c r="C2098" s="14">
        <f t="shared" si="618"/>
        <v>500</v>
      </c>
      <c r="D2098" s="13">
        <f ca="1">IF(A2098&lt;$B$1,VLOOKUP(A2098,[1]DI!$A$4:$B$15000,2,FALSE),0)</f>
        <v>0</v>
      </c>
      <c r="E2098" s="14">
        <f t="shared" ca="1" si="619"/>
        <v>1</v>
      </c>
      <c r="F2098" s="14">
        <f ca="1">(TRUNC(PRODUCT($E$12:$E2097),16))</f>
        <v>1.58569791113947</v>
      </c>
      <c r="G2098" s="14">
        <f t="shared" ca="1" si="620"/>
        <v>1.56995406899358</v>
      </c>
      <c r="H2098" s="14">
        <f t="shared" ca="1" si="621"/>
        <v>1.0100282199999999</v>
      </c>
      <c r="I2098" s="13">
        <f t="shared" si="634"/>
        <v>2.1000000000000001E-2</v>
      </c>
      <c r="J2098" s="33">
        <f t="shared" si="622"/>
        <v>45747</v>
      </c>
      <c r="K2098" s="2">
        <f t="shared" si="623"/>
        <v>68</v>
      </c>
      <c r="L2098" s="17">
        <f t="shared" si="624"/>
        <v>68</v>
      </c>
      <c r="M2098" s="12">
        <f t="shared" si="625"/>
        <v>1.005623741</v>
      </c>
      <c r="N2098" s="12">
        <f t="shared" ca="1" si="626"/>
        <v>1.0157083570000001</v>
      </c>
      <c r="O2098" s="17">
        <f t="shared" si="627"/>
        <v>0</v>
      </c>
      <c r="P2098" s="14">
        <f t="shared" ca="1" si="628"/>
        <v>7.8541784999999997</v>
      </c>
      <c r="Q2098" s="21">
        <f t="shared" si="632"/>
        <v>0</v>
      </c>
      <c r="R2098" s="14">
        <f t="shared" si="629"/>
        <v>0</v>
      </c>
      <c r="S2098" s="4" t="str">
        <f t="shared" si="630"/>
        <v>A+J=</v>
      </c>
      <c r="T2098" s="33">
        <f t="shared" si="631"/>
        <v>45930</v>
      </c>
      <c r="U2098" s="10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</row>
    <row r="2099" spans="1:148" x14ac:dyDescent="0.15">
      <c r="A2099" s="41">
        <f t="shared" si="633"/>
        <v>45848</v>
      </c>
      <c r="B2099" s="15" t="str">
        <f t="shared" ca="1" si="617"/>
        <v>n.d</v>
      </c>
      <c r="C2099" s="14">
        <f t="shared" si="618"/>
        <v>500</v>
      </c>
      <c r="D2099" s="13">
        <f ca="1">IF(A2099&lt;$B$1,VLOOKUP(A2099,[1]DI!$A$4:$B$15000,2,FALSE),0)</f>
        <v>0</v>
      </c>
      <c r="E2099" s="14">
        <f t="shared" ca="1" si="619"/>
        <v>1</v>
      </c>
      <c r="F2099" s="14">
        <f ca="1">(TRUNC(PRODUCT($E$12:$E2098),16))</f>
        <v>1.58569791113947</v>
      </c>
      <c r="G2099" s="14">
        <f t="shared" ca="1" si="620"/>
        <v>1.56995406899358</v>
      </c>
      <c r="H2099" s="14">
        <f t="shared" ca="1" si="621"/>
        <v>1.0100282199999999</v>
      </c>
      <c r="I2099" s="13">
        <f t="shared" si="634"/>
        <v>2.1000000000000001E-2</v>
      </c>
      <c r="J2099" s="33">
        <f t="shared" si="622"/>
        <v>45747</v>
      </c>
      <c r="K2099" s="2">
        <f t="shared" si="623"/>
        <v>69</v>
      </c>
      <c r="L2099" s="17">
        <f t="shared" si="624"/>
        <v>69</v>
      </c>
      <c r="M2099" s="12">
        <f t="shared" si="625"/>
        <v>1.005706679</v>
      </c>
      <c r="N2099" s="12">
        <f t="shared" ca="1" si="626"/>
        <v>1.0157921270000001</v>
      </c>
      <c r="O2099" s="17">
        <f t="shared" si="627"/>
        <v>0</v>
      </c>
      <c r="P2099" s="14">
        <f t="shared" ca="1" si="628"/>
        <v>7.8960635000000003</v>
      </c>
      <c r="Q2099" s="21">
        <f t="shared" si="632"/>
        <v>0</v>
      </c>
      <c r="R2099" s="14">
        <f t="shared" si="629"/>
        <v>0</v>
      </c>
      <c r="S2099" s="4" t="str">
        <f t="shared" si="630"/>
        <v>A+J=</v>
      </c>
      <c r="T2099" s="33">
        <f t="shared" si="631"/>
        <v>45930</v>
      </c>
      <c r="U2099" s="10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</row>
    <row r="2100" spans="1:148" x14ac:dyDescent="0.15">
      <c r="A2100" s="41">
        <f t="shared" si="633"/>
        <v>45849</v>
      </c>
      <c r="B2100" s="15" t="str">
        <f t="shared" ca="1" si="617"/>
        <v>n.d</v>
      </c>
      <c r="C2100" s="14">
        <f t="shared" si="618"/>
        <v>500</v>
      </c>
      <c r="D2100" s="13">
        <f ca="1">IF(A2100&lt;$B$1,VLOOKUP(A2100,[1]DI!$A$4:$B$15000,2,FALSE),0)</f>
        <v>0</v>
      </c>
      <c r="E2100" s="14">
        <f t="shared" ca="1" si="619"/>
        <v>1</v>
      </c>
      <c r="F2100" s="14">
        <f ca="1">(TRUNC(PRODUCT($E$12:$E2099),16))</f>
        <v>1.58569791113947</v>
      </c>
      <c r="G2100" s="14">
        <f t="shared" ca="1" si="620"/>
        <v>1.56995406899358</v>
      </c>
      <c r="H2100" s="14">
        <f t="shared" ca="1" si="621"/>
        <v>1.0100282199999999</v>
      </c>
      <c r="I2100" s="13">
        <f t="shared" si="634"/>
        <v>2.1000000000000001E-2</v>
      </c>
      <c r="J2100" s="33">
        <f t="shared" si="622"/>
        <v>45747</v>
      </c>
      <c r="K2100" s="2">
        <f t="shared" si="623"/>
        <v>70</v>
      </c>
      <c r="L2100" s="17">
        <f t="shared" si="624"/>
        <v>70</v>
      </c>
      <c r="M2100" s="12">
        <f t="shared" si="625"/>
        <v>1.0057896230000001</v>
      </c>
      <c r="N2100" s="12">
        <f t="shared" ca="1" si="626"/>
        <v>1.015875903</v>
      </c>
      <c r="O2100" s="17">
        <f t="shared" si="627"/>
        <v>0</v>
      </c>
      <c r="P2100" s="14">
        <f t="shared" ca="1" si="628"/>
        <v>7.9379514899999997</v>
      </c>
      <c r="Q2100" s="21">
        <f t="shared" si="632"/>
        <v>0</v>
      </c>
      <c r="R2100" s="14">
        <f t="shared" si="629"/>
        <v>0</v>
      </c>
      <c r="S2100" s="4" t="str">
        <f t="shared" si="630"/>
        <v>A+J=</v>
      </c>
      <c r="T2100" s="33">
        <f t="shared" si="631"/>
        <v>45930</v>
      </c>
      <c r="U2100" s="10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</row>
    <row r="2101" spans="1:148" x14ac:dyDescent="0.15">
      <c r="A2101" s="41">
        <f t="shared" si="633"/>
        <v>45850</v>
      </c>
      <c r="B2101" s="15" t="str">
        <f t="shared" ca="1" si="617"/>
        <v>n.d</v>
      </c>
      <c r="C2101" s="14">
        <f t="shared" si="618"/>
        <v>500</v>
      </c>
      <c r="D2101" s="13">
        <f ca="1">IF(A2101&lt;$B$1,VLOOKUP(A2101,[1]DI!$A$4:$B$15000,2,FALSE),0)</f>
        <v>0</v>
      </c>
      <c r="E2101" s="14">
        <f t="shared" ca="1" si="619"/>
        <v>1</v>
      </c>
      <c r="F2101" s="14">
        <f ca="1">(TRUNC(PRODUCT($E$12:$E2100),16))</f>
        <v>1.58569791113947</v>
      </c>
      <c r="G2101" s="14">
        <f t="shared" ca="1" si="620"/>
        <v>1.56995406899358</v>
      </c>
      <c r="H2101" s="14">
        <f t="shared" ca="1" si="621"/>
        <v>1.0100282199999999</v>
      </c>
      <c r="I2101" s="13">
        <f t="shared" si="634"/>
        <v>2.1000000000000001E-2</v>
      </c>
      <c r="J2101" s="33">
        <f t="shared" si="622"/>
        <v>45747</v>
      </c>
      <c r="K2101" s="2">
        <f t="shared" si="623"/>
        <v>70</v>
      </c>
      <c r="L2101" s="17">
        <f t="shared" si="624"/>
        <v>71</v>
      </c>
      <c r="M2101" s="12">
        <f t="shared" si="625"/>
        <v>1.0058725740000001</v>
      </c>
      <c r="N2101" s="12">
        <f t="shared" ca="1" si="626"/>
        <v>1.0159596849999999</v>
      </c>
      <c r="O2101" s="17">
        <f t="shared" si="627"/>
        <v>0</v>
      </c>
      <c r="P2101" s="14">
        <f t="shared" ca="1" si="628"/>
        <v>7.9798424900000002</v>
      </c>
      <c r="Q2101" s="21">
        <f t="shared" si="632"/>
        <v>0</v>
      </c>
      <c r="R2101" s="14">
        <f t="shared" si="629"/>
        <v>0</v>
      </c>
      <c r="S2101" s="4" t="str">
        <f t="shared" si="630"/>
        <v>A+J=</v>
      </c>
      <c r="T2101" s="33">
        <f t="shared" si="631"/>
        <v>45930</v>
      </c>
      <c r="U2101" s="10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</row>
    <row r="2102" spans="1:148" x14ac:dyDescent="0.15">
      <c r="A2102" s="41">
        <f t="shared" si="633"/>
        <v>45851</v>
      </c>
      <c r="B2102" s="15" t="str">
        <f t="shared" ca="1" si="617"/>
        <v>n.d</v>
      </c>
      <c r="C2102" s="14">
        <f t="shared" si="618"/>
        <v>500</v>
      </c>
      <c r="D2102" s="13">
        <f ca="1">IF(A2102&lt;$B$1,VLOOKUP(A2102,[1]DI!$A$4:$B$15000,2,FALSE),0)</f>
        <v>0</v>
      </c>
      <c r="E2102" s="14">
        <f t="shared" ca="1" si="619"/>
        <v>1</v>
      </c>
      <c r="F2102" s="14">
        <f ca="1">(TRUNC(PRODUCT($E$12:$E2101),16))</f>
        <v>1.58569791113947</v>
      </c>
      <c r="G2102" s="14">
        <f t="shared" ca="1" si="620"/>
        <v>1.56995406899358</v>
      </c>
      <c r="H2102" s="14">
        <f t="shared" ca="1" si="621"/>
        <v>1.0100282199999999</v>
      </c>
      <c r="I2102" s="13">
        <f t="shared" si="634"/>
        <v>2.1000000000000001E-2</v>
      </c>
      <c r="J2102" s="33">
        <f t="shared" si="622"/>
        <v>45747</v>
      </c>
      <c r="K2102" s="2">
        <f t="shared" si="623"/>
        <v>70</v>
      </c>
      <c r="L2102" s="17">
        <f t="shared" si="624"/>
        <v>71</v>
      </c>
      <c r="M2102" s="12">
        <f t="shared" si="625"/>
        <v>1.0058725740000001</v>
      </c>
      <c r="N2102" s="12">
        <f t="shared" ca="1" si="626"/>
        <v>1.0159596849999999</v>
      </c>
      <c r="O2102" s="17">
        <f t="shared" si="627"/>
        <v>0</v>
      </c>
      <c r="P2102" s="14">
        <f t="shared" ca="1" si="628"/>
        <v>7.9798424900000002</v>
      </c>
      <c r="Q2102" s="21">
        <f t="shared" si="632"/>
        <v>0</v>
      </c>
      <c r="R2102" s="14">
        <f t="shared" si="629"/>
        <v>0</v>
      </c>
      <c r="S2102" s="4" t="str">
        <f t="shared" si="630"/>
        <v>A+J=</v>
      </c>
      <c r="T2102" s="33">
        <f t="shared" si="631"/>
        <v>45930</v>
      </c>
      <c r="U2102" s="10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</row>
    <row r="2103" spans="1:148" x14ac:dyDescent="0.15">
      <c r="A2103" s="41">
        <f t="shared" si="633"/>
        <v>45852</v>
      </c>
      <c r="B2103" s="15" t="str">
        <f t="shared" ca="1" si="617"/>
        <v>n.d</v>
      </c>
      <c r="C2103" s="14">
        <f t="shared" si="618"/>
        <v>500</v>
      </c>
      <c r="D2103" s="13">
        <f ca="1">IF(A2103&lt;$B$1,VLOOKUP(A2103,[1]DI!$A$4:$B$15000,2,FALSE),0)</f>
        <v>0</v>
      </c>
      <c r="E2103" s="14">
        <f t="shared" ca="1" si="619"/>
        <v>1</v>
      </c>
      <c r="F2103" s="14">
        <f ca="1">(TRUNC(PRODUCT($E$12:$E2102),16))</f>
        <v>1.58569791113947</v>
      </c>
      <c r="G2103" s="14">
        <f t="shared" ca="1" si="620"/>
        <v>1.56995406899358</v>
      </c>
      <c r="H2103" s="14">
        <f t="shared" ca="1" si="621"/>
        <v>1.0100282199999999</v>
      </c>
      <c r="I2103" s="13">
        <f t="shared" si="634"/>
        <v>2.1000000000000001E-2</v>
      </c>
      <c r="J2103" s="33">
        <f t="shared" si="622"/>
        <v>45747</v>
      </c>
      <c r="K2103" s="2">
        <f t="shared" si="623"/>
        <v>71</v>
      </c>
      <c r="L2103" s="17">
        <f t="shared" si="624"/>
        <v>71</v>
      </c>
      <c r="M2103" s="12">
        <f t="shared" si="625"/>
        <v>1.0058725740000001</v>
      </c>
      <c r="N2103" s="12">
        <f t="shared" ca="1" si="626"/>
        <v>1.0159596849999999</v>
      </c>
      <c r="O2103" s="17">
        <f t="shared" si="627"/>
        <v>0</v>
      </c>
      <c r="P2103" s="14">
        <f t="shared" ca="1" si="628"/>
        <v>7.9798424900000002</v>
      </c>
      <c r="Q2103" s="21">
        <f t="shared" si="632"/>
        <v>0</v>
      </c>
      <c r="R2103" s="14">
        <f t="shared" si="629"/>
        <v>0</v>
      </c>
      <c r="S2103" s="4" t="str">
        <f t="shared" si="630"/>
        <v>A+J=</v>
      </c>
      <c r="T2103" s="33">
        <f t="shared" si="631"/>
        <v>45930</v>
      </c>
      <c r="U2103" s="10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</row>
    <row r="2104" spans="1:148" x14ac:dyDescent="0.15">
      <c r="A2104" s="41">
        <f t="shared" si="633"/>
        <v>45853</v>
      </c>
      <c r="B2104" s="15" t="str">
        <f t="shared" ca="1" si="617"/>
        <v>n.d</v>
      </c>
      <c r="C2104" s="14">
        <f t="shared" si="618"/>
        <v>500</v>
      </c>
      <c r="D2104" s="13">
        <f ca="1">IF(A2104&lt;$B$1,VLOOKUP(A2104,[1]DI!$A$4:$B$15000,2,FALSE),0)</f>
        <v>0</v>
      </c>
      <c r="E2104" s="14">
        <f t="shared" ca="1" si="619"/>
        <v>1</v>
      </c>
      <c r="F2104" s="14">
        <f ca="1">(TRUNC(PRODUCT($E$12:$E2103),16))</f>
        <v>1.58569791113947</v>
      </c>
      <c r="G2104" s="14">
        <f t="shared" ca="1" si="620"/>
        <v>1.56995406899358</v>
      </c>
      <c r="H2104" s="14">
        <f t="shared" ca="1" si="621"/>
        <v>1.0100282199999999</v>
      </c>
      <c r="I2104" s="13">
        <f t="shared" si="634"/>
        <v>2.1000000000000001E-2</v>
      </c>
      <c r="J2104" s="33">
        <f t="shared" si="622"/>
        <v>45747</v>
      </c>
      <c r="K2104" s="2">
        <f t="shared" si="623"/>
        <v>72</v>
      </c>
      <c r="L2104" s="17">
        <f t="shared" si="624"/>
        <v>72</v>
      </c>
      <c r="M2104" s="12">
        <f t="shared" si="625"/>
        <v>1.005955532</v>
      </c>
      <c r="N2104" s="12">
        <f t="shared" ca="1" si="626"/>
        <v>1.016043475</v>
      </c>
      <c r="O2104" s="17">
        <f t="shared" si="627"/>
        <v>0</v>
      </c>
      <c r="P2104" s="14">
        <f t="shared" ca="1" si="628"/>
        <v>8.0217375000000004</v>
      </c>
      <c r="Q2104" s="21">
        <f t="shared" si="632"/>
        <v>0</v>
      </c>
      <c r="R2104" s="14">
        <f t="shared" si="629"/>
        <v>0</v>
      </c>
      <c r="S2104" s="4" t="str">
        <f t="shared" si="630"/>
        <v>A+J=</v>
      </c>
      <c r="T2104" s="33">
        <f t="shared" si="631"/>
        <v>45930</v>
      </c>
      <c r="U2104" s="10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</row>
    <row r="2105" spans="1:148" x14ac:dyDescent="0.15">
      <c r="A2105" s="41">
        <f t="shared" si="633"/>
        <v>45854</v>
      </c>
      <c r="B2105" s="15" t="str">
        <f t="shared" ca="1" si="617"/>
        <v>n.d</v>
      </c>
      <c r="C2105" s="14">
        <f t="shared" si="618"/>
        <v>500</v>
      </c>
      <c r="D2105" s="13">
        <f ca="1">IF(A2105&lt;$B$1,VLOOKUP(A2105,[1]DI!$A$4:$B$15000,2,FALSE),0)</f>
        <v>0</v>
      </c>
      <c r="E2105" s="14">
        <f t="shared" ca="1" si="619"/>
        <v>1</v>
      </c>
      <c r="F2105" s="14">
        <f ca="1">(TRUNC(PRODUCT($E$12:$E2104),16))</f>
        <v>1.58569791113947</v>
      </c>
      <c r="G2105" s="14">
        <f t="shared" ca="1" si="620"/>
        <v>1.56995406899358</v>
      </c>
      <c r="H2105" s="14">
        <f t="shared" ca="1" si="621"/>
        <v>1.0100282199999999</v>
      </c>
      <c r="I2105" s="13">
        <f t="shared" si="634"/>
        <v>2.1000000000000001E-2</v>
      </c>
      <c r="J2105" s="33">
        <f t="shared" si="622"/>
        <v>45747</v>
      </c>
      <c r="K2105" s="2">
        <f t="shared" si="623"/>
        <v>73</v>
      </c>
      <c r="L2105" s="17">
        <f t="shared" si="624"/>
        <v>73</v>
      </c>
      <c r="M2105" s="12">
        <f t="shared" si="625"/>
        <v>1.006038497</v>
      </c>
      <c r="N2105" s="12">
        <f t="shared" ca="1" si="626"/>
        <v>1.0161272720000001</v>
      </c>
      <c r="O2105" s="17">
        <f t="shared" si="627"/>
        <v>0</v>
      </c>
      <c r="P2105" s="14">
        <f t="shared" ca="1" si="628"/>
        <v>8.0636360000000007</v>
      </c>
      <c r="Q2105" s="21">
        <f t="shared" si="632"/>
        <v>0</v>
      </c>
      <c r="R2105" s="14">
        <f t="shared" si="629"/>
        <v>0</v>
      </c>
      <c r="S2105" s="4" t="str">
        <f t="shared" si="630"/>
        <v>A+J=</v>
      </c>
      <c r="T2105" s="33">
        <f t="shared" si="631"/>
        <v>45930</v>
      </c>
      <c r="U2105" s="10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</row>
    <row r="2106" spans="1:148" x14ac:dyDescent="0.15">
      <c r="A2106" s="41">
        <f t="shared" si="633"/>
        <v>45855</v>
      </c>
      <c r="B2106" s="15" t="str">
        <f t="shared" ca="1" si="617"/>
        <v>n.d</v>
      </c>
      <c r="C2106" s="14">
        <f t="shared" si="618"/>
        <v>500</v>
      </c>
      <c r="D2106" s="13">
        <f ca="1">IF(A2106&lt;$B$1,VLOOKUP(A2106,[1]DI!$A$4:$B$15000,2,FALSE),0)</f>
        <v>0</v>
      </c>
      <c r="E2106" s="14">
        <f t="shared" ca="1" si="619"/>
        <v>1</v>
      </c>
      <c r="F2106" s="14">
        <f ca="1">(TRUNC(PRODUCT($E$12:$E2105),16))</f>
        <v>1.58569791113947</v>
      </c>
      <c r="G2106" s="14">
        <f t="shared" ca="1" si="620"/>
        <v>1.56995406899358</v>
      </c>
      <c r="H2106" s="14">
        <f t="shared" ca="1" si="621"/>
        <v>1.0100282199999999</v>
      </c>
      <c r="I2106" s="13">
        <f t="shared" si="634"/>
        <v>2.1000000000000001E-2</v>
      </c>
      <c r="J2106" s="33">
        <f t="shared" si="622"/>
        <v>45747</v>
      </c>
      <c r="K2106" s="2">
        <f t="shared" si="623"/>
        <v>74</v>
      </c>
      <c r="L2106" s="17">
        <f t="shared" si="624"/>
        <v>74</v>
      </c>
      <c r="M2106" s="12">
        <f t="shared" si="625"/>
        <v>1.006121469</v>
      </c>
      <c r="N2106" s="12">
        <f t="shared" ca="1" si="626"/>
        <v>1.016211076</v>
      </c>
      <c r="O2106" s="17">
        <f t="shared" si="627"/>
        <v>0</v>
      </c>
      <c r="P2106" s="14">
        <f t="shared" ca="1" si="628"/>
        <v>8.1055379999999992</v>
      </c>
      <c r="Q2106" s="21">
        <f t="shared" si="632"/>
        <v>0</v>
      </c>
      <c r="R2106" s="14">
        <f t="shared" si="629"/>
        <v>0</v>
      </c>
      <c r="S2106" s="4" t="str">
        <f t="shared" si="630"/>
        <v>A+J=</v>
      </c>
      <c r="T2106" s="33">
        <f t="shared" si="631"/>
        <v>45930</v>
      </c>
      <c r="U2106" s="10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</row>
    <row r="2107" spans="1:148" x14ac:dyDescent="0.15">
      <c r="A2107" s="41">
        <f t="shared" si="633"/>
        <v>45856</v>
      </c>
      <c r="B2107" s="15" t="str">
        <f t="shared" ca="1" si="617"/>
        <v>n.d</v>
      </c>
      <c r="C2107" s="14">
        <f t="shared" si="618"/>
        <v>500</v>
      </c>
      <c r="D2107" s="13">
        <f ca="1">IF(A2107&lt;$B$1,VLOOKUP(A2107,[1]DI!$A$4:$B$15000,2,FALSE),0)</f>
        <v>0</v>
      </c>
      <c r="E2107" s="14">
        <f t="shared" ca="1" si="619"/>
        <v>1</v>
      </c>
      <c r="F2107" s="14">
        <f ca="1">(TRUNC(PRODUCT($E$12:$E2106),16))</f>
        <v>1.58569791113947</v>
      </c>
      <c r="G2107" s="14">
        <f t="shared" ca="1" si="620"/>
        <v>1.56995406899358</v>
      </c>
      <c r="H2107" s="14">
        <f t="shared" ca="1" si="621"/>
        <v>1.0100282199999999</v>
      </c>
      <c r="I2107" s="13">
        <f t="shared" si="634"/>
        <v>2.1000000000000001E-2</v>
      </c>
      <c r="J2107" s="33">
        <f t="shared" si="622"/>
        <v>45747</v>
      </c>
      <c r="K2107" s="2">
        <f t="shared" si="623"/>
        <v>75</v>
      </c>
      <c r="L2107" s="17">
        <f t="shared" si="624"/>
        <v>75</v>
      </c>
      <c r="M2107" s="12">
        <f t="shared" si="625"/>
        <v>1.0062044480000001</v>
      </c>
      <c r="N2107" s="12">
        <f t="shared" ca="1" si="626"/>
        <v>1.016294888</v>
      </c>
      <c r="O2107" s="17">
        <f t="shared" si="627"/>
        <v>0</v>
      </c>
      <c r="P2107" s="14">
        <f t="shared" ca="1" si="628"/>
        <v>8.1474440000000001</v>
      </c>
      <c r="Q2107" s="21">
        <f t="shared" si="632"/>
        <v>0</v>
      </c>
      <c r="R2107" s="14">
        <f t="shared" si="629"/>
        <v>0</v>
      </c>
      <c r="S2107" s="4" t="str">
        <f t="shared" si="630"/>
        <v>A+J=</v>
      </c>
      <c r="T2107" s="33">
        <f t="shared" si="631"/>
        <v>45930</v>
      </c>
      <c r="U2107" s="10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</row>
    <row r="2108" spans="1:148" x14ac:dyDescent="0.15">
      <c r="A2108" s="41">
        <f t="shared" si="633"/>
        <v>45857</v>
      </c>
      <c r="B2108" s="15" t="str">
        <f t="shared" ca="1" si="617"/>
        <v>n.d</v>
      </c>
      <c r="C2108" s="14">
        <f t="shared" si="618"/>
        <v>500</v>
      </c>
      <c r="D2108" s="13">
        <f ca="1">IF(A2108&lt;$B$1,VLOOKUP(A2108,[1]DI!$A$4:$B$15000,2,FALSE),0)</f>
        <v>0</v>
      </c>
      <c r="E2108" s="14">
        <f t="shared" ca="1" si="619"/>
        <v>1</v>
      </c>
      <c r="F2108" s="14">
        <f ca="1">(TRUNC(PRODUCT($E$12:$E2107),16))</f>
        <v>1.58569791113947</v>
      </c>
      <c r="G2108" s="14">
        <f t="shared" ca="1" si="620"/>
        <v>1.56995406899358</v>
      </c>
      <c r="H2108" s="14">
        <f t="shared" ca="1" si="621"/>
        <v>1.0100282199999999</v>
      </c>
      <c r="I2108" s="13">
        <f t="shared" si="634"/>
        <v>2.1000000000000001E-2</v>
      </c>
      <c r="J2108" s="33">
        <f t="shared" si="622"/>
        <v>45747</v>
      </c>
      <c r="K2108" s="2">
        <f t="shared" si="623"/>
        <v>75</v>
      </c>
      <c r="L2108" s="17">
        <f t="shared" si="624"/>
        <v>76</v>
      </c>
      <c r="M2108" s="12">
        <f t="shared" si="625"/>
        <v>1.006287433</v>
      </c>
      <c r="N2108" s="12">
        <f t="shared" ca="1" si="626"/>
        <v>1.0163787049999999</v>
      </c>
      <c r="O2108" s="17">
        <f t="shared" si="627"/>
        <v>0</v>
      </c>
      <c r="P2108" s="14">
        <f t="shared" ca="1" si="628"/>
        <v>8.1893524899999992</v>
      </c>
      <c r="Q2108" s="21">
        <f t="shared" si="632"/>
        <v>0</v>
      </c>
      <c r="R2108" s="14">
        <f t="shared" si="629"/>
        <v>0</v>
      </c>
      <c r="S2108" s="4" t="str">
        <f t="shared" si="630"/>
        <v>A+J=</v>
      </c>
      <c r="T2108" s="33">
        <f t="shared" si="631"/>
        <v>45930</v>
      </c>
      <c r="U2108" s="10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</row>
    <row r="2109" spans="1:148" x14ac:dyDescent="0.15">
      <c r="A2109" s="41">
        <f t="shared" si="633"/>
        <v>45858</v>
      </c>
      <c r="B2109" s="15" t="str">
        <f t="shared" ca="1" si="617"/>
        <v>n.d</v>
      </c>
      <c r="C2109" s="14">
        <f t="shared" si="618"/>
        <v>500</v>
      </c>
      <c r="D2109" s="13">
        <f ca="1">IF(A2109&lt;$B$1,VLOOKUP(A2109,[1]DI!$A$4:$B$15000,2,FALSE),0)</f>
        <v>0</v>
      </c>
      <c r="E2109" s="14">
        <f t="shared" ca="1" si="619"/>
        <v>1</v>
      </c>
      <c r="F2109" s="14">
        <f ca="1">(TRUNC(PRODUCT($E$12:$E2108),16))</f>
        <v>1.58569791113947</v>
      </c>
      <c r="G2109" s="14">
        <f t="shared" ca="1" si="620"/>
        <v>1.56995406899358</v>
      </c>
      <c r="H2109" s="14">
        <f t="shared" ca="1" si="621"/>
        <v>1.0100282199999999</v>
      </c>
      <c r="I2109" s="13">
        <f t="shared" si="634"/>
        <v>2.1000000000000001E-2</v>
      </c>
      <c r="J2109" s="33">
        <f t="shared" si="622"/>
        <v>45747</v>
      </c>
      <c r="K2109" s="2">
        <f t="shared" si="623"/>
        <v>75</v>
      </c>
      <c r="L2109" s="17">
        <f t="shared" si="624"/>
        <v>76</v>
      </c>
      <c r="M2109" s="12">
        <f t="shared" si="625"/>
        <v>1.006287433</v>
      </c>
      <c r="N2109" s="12">
        <f t="shared" ca="1" si="626"/>
        <v>1.0163787049999999</v>
      </c>
      <c r="O2109" s="17">
        <f t="shared" si="627"/>
        <v>0</v>
      </c>
      <c r="P2109" s="14">
        <f t="shared" ca="1" si="628"/>
        <v>8.1893524899999992</v>
      </c>
      <c r="Q2109" s="21">
        <f t="shared" si="632"/>
        <v>0</v>
      </c>
      <c r="R2109" s="14">
        <f t="shared" si="629"/>
        <v>0</v>
      </c>
      <c r="S2109" s="4" t="str">
        <f t="shared" si="630"/>
        <v>A+J=</v>
      </c>
      <c r="T2109" s="33">
        <f t="shared" si="631"/>
        <v>45930</v>
      </c>
      <c r="U2109" s="10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</row>
    <row r="2110" spans="1:148" x14ac:dyDescent="0.15">
      <c r="A2110" s="41">
        <f t="shared" si="633"/>
        <v>45859</v>
      </c>
      <c r="B2110" s="15" t="str">
        <f t="shared" ca="1" si="617"/>
        <v>n.d</v>
      </c>
      <c r="C2110" s="14">
        <f t="shared" si="618"/>
        <v>500</v>
      </c>
      <c r="D2110" s="13">
        <f ca="1">IF(A2110&lt;$B$1,VLOOKUP(A2110,[1]DI!$A$4:$B$15000,2,FALSE),0)</f>
        <v>0</v>
      </c>
      <c r="E2110" s="14">
        <f t="shared" ca="1" si="619"/>
        <v>1</v>
      </c>
      <c r="F2110" s="14">
        <f ca="1">(TRUNC(PRODUCT($E$12:$E2109),16))</f>
        <v>1.58569791113947</v>
      </c>
      <c r="G2110" s="14">
        <f t="shared" ca="1" si="620"/>
        <v>1.56995406899358</v>
      </c>
      <c r="H2110" s="14">
        <f t="shared" ca="1" si="621"/>
        <v>1.0100282199999999</v>
      </c>
      <c r="I2110" s="13">
        <f t="shared" si="634"/>
        <v>2.1000000000000001E-2</v>
      </c>
      <c r="J2110" s="33">
        <f t="shared" si="622"/>
        <v>45747</v>
      </c>
      <c r="K2110" s="2">
        <f t="shared" si="623"/>
        <v>76</v>
      </c>
      <c r="L2110" s="17">
        <f t="shared" si="624"/>
        <v>76</v>
      </c>
      <c r="M2110" s="12">
        <f t="shared" si="625"/>
        <v>1.006287433</v>
      </c>
      <c r="N2110" s="12">
        <f t="shared" ca="1" si="626"/>
        <v>1.0163787049999999</v>
      </c>
      <c r="O2110" s="17">
        <f t="shared" si="627"/>
        <v>0</v>
      </c>
      <c r="P2110" s="14">
        <f t="shared" ca="1" si="628"/>
        <v>8.1893524899999992</v>
      </c>
      <c r="Q2110" s="21">
        <f t="shared" si="632"/>
        <v>0</v>
      </c>
      <c r="R2110" s="14">
        <f t="shared" si="629"/>
        <v>0</v>
      </c>
      <c r="S2110" s="4" t="str">
        <f t="shared" si="630"/>
        <v>A+J=</v>
      </c>
      <c r="T2110" s="33">
        <f t="shared" si="631"/>
        <v>45930</v>
      </c>
      <c r="U2110" s="10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</row>
    <row r="2111" spans="1:148" x14ac:dyDescent="0.15">
      <c r="A2111" s="41">
        <f t="shared" si="633"/>
        <v>45860</v>
      </c>
      <c r="B2111" s="15" t="str">
        <f t="shared" ca="1" si="617"/>
        <v>n.d</v>
      </c>
      <c r="C2111" s="14">
        <f t="shared" si="618"/>
        <v>500</v>
      </c>
      <c r="D2111" s="13">
        <f ca="1">IF(A2111&lt;$B$1,VLOOKUP(A2111,[1]DI!$A$4:$B$15000,2,FALSE),0)</f>
        <v>0</v>
      </c>
      <c r="E2111" s="14">
        <f t="shared" ca="1" si="619"/>
        <v>1</v>
      </c>
      <c r="F2111" s="14">
        <f ca="1">(TRUNC(PRODUCT($E$12:$E2110),16))</f>
        <v>1.58569791113947</v>
      </c>
      <c r="G2111" s="14">
        <f t="shared" ca="1" si="620"/>
        <v>1.56995406899358</v>
      </c>
      <c r="H2111" s="14">
        <f t="shared" ca="1" si="621"/>
        <v>1.0100282199999999</v>
      </c>
      <c r="I2111" s="13">
        <f t="shared" si="634"/>
        <v>2.1000000000000001E-2</v>
      </c>
      <c r="J2111" s="33">
        <f t="shared" si="622"/>
        <v>45747</v>
      </c>
      <c r="K2111" s="2">
        <f t="shared" si="623"/>
        <v>77</v>
      </c>
      <c r="L2111" s="17">
        <f t="shared" si="624"/>
        <v>77</v>
      </c>
      <c r="M2111" s="12">
        <f t="shared" si="625"/>
        <v>1.0063704259999999</v>
      </c>
      <c r="N2111" s="12">
        <f t="shared" ca="1" si="626"/>
        <v>1.0164625300000001</v>
      </c>
      <c r="O2111" s="17">
        <f t="shared" si="627"/>
        <v>0</v>
      </c>
      <c r="P2111" s="14">
        <f t="shared" ca="1" si="628"/>
        <v>8.2312650000000005</v>
      </c>
      <c r="Q2111" s="21">
        <f t="shared" si="632"/>
        <v>0</v>
      </c>
      <c r="R2111" s="14">
        <f t="shared" si="629"/>
        <v>0</v>
      </c>
      <c r="S2111" s="4" t="str">
        <f t="shared" si="630"/>
        <v>A+J=</v>
      </c>
      <c r="T2111" s="33">
        <f t="shared" si="631"/>
        <v>45930</v>
      </c>
      <c r="U2111" s="10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</row>
    <row r="2112" spans="1:148" x14ac:dyDescent="0.15">
      <c r="A2112" s="41">
        <f t="shared" si="633"/>
        <v>45861</v>
      </c>
      <c r="B2112" s="15" t="str">
        <f t="shared" ca="1" si="617"/>
        <v>n.d</v>
      </c>
      <c r="C2112" s="14">
        <f t="shared" si="618"/>
        <v>500</v>
      </c>
      <c r="D2112" s="13">
        <f ca="1">IF(A2112&lt;$B$1,VLOOKUP(A2112,[1]DI!$A$4:$B$15000,2,FALSE),0)</f>
        <v>0</v>
      </c>
      <c r="E2112" s="14">
        <f t="shared" ca="1" si="619"/>
        <v>1</v>
      </c>
      <c r="F2112" s="14">
        <f ca="1">(TRUNC(PRODUCT($E$12:$E2111),16))</f>
        <v>1.58569791113947</v>
      </c>
      <c r="G2112" s="14">
        <f t="shared" ca="1" si="620"/>
        <v>1.56995406899358</v>
      </c>
      <c r="H2112" s="14">
        <f t="shared" ca="1" si="621"/>
        <v>1.0100282199999999</v>
      </c>
      <c r="I2112" s="13">
        <f t="shared" si="634"/>
        <v>2.1000000000000001E-2</v>
      </c>
      <c r="J2112" s="33">
        <f t="shared" si="622"/>
        <v>45747</v>
      </c>
      <c r="K2112" s="2">
        <f t="shared" si="623"/>
        <v>78</v>
      </c>
      <c r="L2112" s="17">
        <f t="shared" si="624"/>
        <v>78</v>
      </c>
      <c r="M2112" s="12">
        <f t="shared" si="625"/>
        <v>1.0064534249999999</v>
      </c>
      <c r="N2112" s="12">
        <f t="shared" ca="1" si="626"/>
        <v>1.0165463610000001</v>
      </c>
      <c r="O2112" s="17">
        <f t="shared" si="627"/>
        <v>0</v>
      </c>
      <c r="P2112" s="14">
        <f t="shared" ca="1" si="628"/>
        <v>8.2731805000000005</v>
      </c>
      <c r="Q2112" s="21">
        <f t="shared" si="632"/>
        <v>0</v>
      </c>
      <c r="R2112" s="14">
        <f t="shared" si="629"/>
        <v>0</v>
      </c>
      <c r="S2112" s="4" t="str">
        <f t="shared" si="630"/>
        <v>A+J=</v>
      </c>
      <c r="T2112" s="33">
        <f t="shared" si="631"/>
        <v>45930</v>
      </c>
      <c r="U2112" s="10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</row>
    <row r="2113" spans="1:148" x14ac:dyDescent="0.15">
      <c r="A2113" s="41">
        <f t="shared" si="633"/>
        <v>45862</v>
      </c>
      <c r="B2113" s="15" t="str">
        <f t="shared" ca="1" si="617"/>
        <v>n.d</v>
      </c>
      <c r="C2113" s="14">
        <f t="shared" si="618"/>
        <v>500</v>
      </c>
      <c r="D2113" s="13">
        <f ca="1">IF(A2113&lt;$B$1,VLOOKUP(A2113,[1]DI!$A$4:$B$15000,2,FALSE),0)</f>
        <v>0</v>
      </c>
      <c r="E2113" s="14">
        <f t="shared" ca="1" si="619"/>
        <v>1</v>
      </c>
      <c r="F2113" s="14">
        <f ca="1">(TRUNC(PRODUCT($E$12:$E2112),16))</f>
        <v>1.58569791113947</v>
      </c>
      <c r="G2113" s="14">
        <f t="shared" ca="1" si="620"/>
        <v>1.56995406899358</v>
      </c>
      <c r="H2113" s="14">
        <f t="shared" ca="1" si="621"/>
        <v>1.0100282199999999</v>
      </c>
      <c r="I2113" s="13">
        <f t="shared" si="634"/>
        <v>2.1000000000000001E-2</v>
      </c>
      <c r="J2113" s="33">
        <f t="shared" si="622"/>
        <v>45747</v>
      </c>
      <c r="K2113" s="2">
        <f t="shared" si="623"/>
        <v>79</v>
      </c>
      <c r="L2113" s="17">
        <f t="shared" si="624"/>
        <v>79</v>
      </c>
      <c r="M2113" s="12">
        <f t="shared" si="625"/>
        <v>1.006536431</v>
      </c>
      <c r="N2113" s="12">
        <f t="shared" ca="1" si="626"/>
        <v>1.0166302</v>
      </c>
      <c r="O2113" s="17">
        <f t="shared" si="627"/>
        <v>0</v>
      </c>
      <c r="P2113" s="14">
        <f t="shared" ca="1" si="628"/>
        <v>8.3150999999999993</v>
      </c>
      <c r="Q2113" s="21">
        <f t="shared" si="632"/>
        <v>0</v>
      </c>
      <c r="R2113" s="14">
        <f t="shared" si="629"/>
        <v>0</v>
      </c>
      <c r="S2113" s="4" t="str">
        <f t="shared" si="630"/>
        <v>A+J=</v>
      </c>
      <c r="T2113" s="33">
        <f t="shared" si="631"/>
        <v>45930</v>
      </c>
      <c r="U2113" s="10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</row>
    <row r="2114" spans="1:148" x14ac:dyDescent="0.15">
      <c r="A2114" s="41">
        <f t="shared" si="633"/>
        <v>45863</v>
      </c>
      <c r="B2114" s="15" t="str">
        <f t="shared" ca="1" si="617"/>
        <v>n.d</v>
      </c>
      <c r="C2114" s="14">
        <f t="shared" si="618"/>
        <v>500</v>
      </c>
      <c r="D2114" s="13">
        <f ca="1">IF(A2114&lt;$B$1,VLOOKUP(A2114,[1]DI!$A$4:$B$15000,2,FALSE),0)</f>
        <v>0</v>
      </c>
      <c r="E2114" s="14">
        <f t="shared" ca="1" si="619"/>
        <v>1</v>
      </c>
      <c r="F2114" s="14">
        <f ca="1">(TRUNC(PRODUCT($E$12:$E2113),16))</f>
        <v>1.58569791113947</v>
      </c>
      <c r="G2114" s="14">
        <f t="shared" ca="1" si="620"/>
        <v>1.56995406899358</v>
      </c>
      <c r="H2114" s="14">
        <f t="shared" ca="1" si="621"/>
        <v>1.0100282199999999</v>
      </c>
      <c r="I2114" s="13">
        <f t="shared" si="634"/>
        <v>2.1000000000000001E-2</v>
      </c>
      <c r="J2114" s="33">
        <f t="shared" si="622"/>
        <v>45747</v>
      </c>
      <c r="K2114" s="2">
        <f t="shared" si="623"/>
        <v>80</v>
      </c>
      <c r="L2114" s="17">
        <f t="shared" si="624"/>
        <v>80</v>
      </c>
      <c r="M2114" s="12">
        <f t="shared" si="625"/>
        <v>1.006619444</v>
      </c>
      <c r="N2114" s="12">
        <f t="shared" ca="1" si="626"/>
        <v>1.0167140450000001</v>
      </c>
      <c r="O2114" s="17">
        <f t="shared" si="627"/>
        <v>0</v>
      </c>
      <c r="P2114" s="14">
        <f t="shared" ca="1" si="628"/>
        <v>8.3570224999999994</v>
      </c>
      <c r="Q2114" s="21">
        <f t="shared" si="632"/>
        <v>0</v>
      </c>
      <c r="R2114" s="14">
        <f t="shared" si="629"/>
        <v>0</v>
      </c>
      <c r="S2114" s="4" t="str">
        <f t="shared" si="630"/>
        <v>A+J=</v>
      </c>
      <c r="T2114" s="33">
        <f t="shared" si="631"/>
        <v>45930</v>
      </c>
      <c r="U2114" s="10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</row>
    <row r="2115" spans="1:148" x14ac:dyDescent="0.15">
      <c r="A2115" s="41">
        <f t="shared" si="633"/>
        <v>45864</v>
      </c>
      <c r="B2115" s="15" t="str">
        <f t="shared" ref="B2115:B2178" ca="1" si="635">IF(A2115&lt;=TODAY(),C2115+P2115,IF(AND(A2115&gt;TODAY(),A2115&lt;=$B$1),IF(VLOOKUP(TODAY(),$A$10:$D$5000,4,FALSE)=0,"n.d",C2115+P2115),"n.d"))</f>
        <v>n.d</v>
      </c>
      <c r="C2115" s="14">
        <f t="shared" ref="C2115:C2178" si="636">(C2114-R2114)</f>
        <v>500</v>
      </c>
      <c r="D2115" s="13">
        <f ca="1">IF(A2115&lt;$B$1,VLOOKUP(A2115,[1]DI!$A$4:$B$15000,2,FALSE),0)</f>
        <v>0</v>
      </c>
      <c r="E2115" s="14">
        <f t="shared" ref="E2115:E2178" ca="1" si="637">ROUND(((1+D2115)^(1/252)),8)</f>
        <v>1</v>
      </c>
      <c r="F2115" s="14">
        <f ca="1">(TRUNC(PRODUCT($E$12:$E2114),16))</f>
        <v>1.58569791113947</v>
      </c>
      <c r="G2115" s="14">
        <f t="shared" ref="G2115:G2178" ca="1" si="638">IF(O2114&gt;0,F2114,G2114)</f>
        <v>1.56995406899358</v>
      </c>
      <c r="H2115" s="14">
        <f t="shared" ref="H2115:H2178" ca="1" si="639">ROUND(F2115/G2115,8)</f>
        <v>1.0100282199999999</v>
      </c>
      <c r="I2115" s="13">
        <f t="shared" si="634"/>
        <v>2.1000000000000001E-2</v>
      </c>
      <c r="J2115" s="33">
        <f t="shared" ref="J2115:J2178" si="640">IF(O2114&gt;0,VLOOKUP(O2114,W$12:AG$150,2),J2114)</f>
        <v>45747</v>
      </c>
      <c r="K2115" s="2">
        <f t="shared" ref="K2115:K2178" si="641">IF(A2115&gt;J2115,IF(NETWORKDAYS(J2115,A2115,$W$160:$W$544)-1=0,1,NETWORKDAYS(J2115,A2115,$W$160:$W$544)-1),0)</f>
        <v>80</v>
      </c>
      <c r="L2115" s="17">
        <f t="shared" ref="L2115:L2178" si="642">IF(AND(K2115=1,K2114=1),1,IF(K2115&gt;0,IF(K2115=K2114,K2115+1,K2115),0))</f>
        <v>81</v>
      </c>
      <c r="M2115" s="12">
        <f t="shared" ref="M2115:M2178" si="643">ROUND((I2115+1)^(L2115/252),9)</f>
        <v>1.006702464</v>
      </c>
      <c r="N2115" s="12">
        <f t="shared" ref="N2115:N2178" ca="1" si="644">ROUND(H2115*M2115,9)</f>
        <v>1.0167978980000001</v>
      </c>
      <c r="O2115" s="17">
        <f t="shared" ref="O2115:O2178" si="645">IF(VLOOKUP(A2115,X$12:AE$150,8)=VLOOKUP(A2114,X$12:AE$150,8),0,VLOOKUP(A2115,X$12:AE$150,8))</f>
        <v>0</v>
      </c>
      <c r="P2115" s="14">
        <f t="shared" ref="P2115:P2178" ca="1" si="646">TRUNC(((N2115-1)*C2115),8)</f>
        <v>8.398949</v>
      </c>
      <c r="Q2115" s="21">
        <f t="shared" si="632"/>
        <v>0</v>
      </c>
      <c r="R2115" s="14">
        <f t="shared" ref="R2115:R2178" si="647">IF(Q2115&gt;0,TRUNC(Q2115*C2115,8),0)</f>
        <v>0</v>
      </c>
      <c r="S2115" s="4" t="str">
        <f t="shared" ref="S2115:S2178" si="648">IF(O2114&gt;0,VLOOKUP(O2114,W$12:AG$150,10),S2114)</f>
        <v>A+J=</v>
      </c>
      <c r="T2115" s="33">
        <f t="shared" ref="T2115:T2178" si="649">IF(O2114&gt;0,VLOOKUP(O2114,W$12:AG$150,11),T2114)</f>
        <v>45930</v>
      </c>
      <c r="U2115" s="10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</row>
    <row r="2116" spans="1:148" x14ac:dyDescent="0.15">
      <c r="A2116" s="41">
        <f t="shared" si="633"/>
        <v>45865</v>
      </c>
      <c r="B2116" s="15" t="str">
        <f t="shared" ca="1" si="635"/>
        <v>n.d</v>
      </c>
      <c r="C2116" s="14">
        <f t="shared" si="636"/>
        <v>500</v>
      </c>
      <c r="D2116" s="13">
        <f ca="1">IF(A2116&lt;$B$1,VLOOKUP(A2116,[1]DI!$A$4:$B$15000,2,FALSE),0)</f>
        <v>0</v>
      </c>
      <c r="E2116" s="14">
        <f t="shared" ca="1" si="637"/>
        <v>1</v>
      </c>
      <c r="F2116" s="14">
        <f ca="1">(TRUNC(PRODUCT($E$12:$E2115),16))</f>
        <v>1.58569791113947</v>
      </c>
      <c r="G2116" s="14">
        <f t="shared" ca="1" si="638"/>
        <v>1.56995406899358</v>
      </c>
      <c r="H2116" s="14">
        <f t="shared" ca="1" si="639"/>
        <v>1.0100282199999999</v>
      </c>
      <c r="I2116" s="13">
        <f t="shared" si="634"/>
        <v>2.1000000000000001E-2</v>
      </c>
      <c r="J2116" s="33">
        <f t="shared" si="640"/>
        <v>45747</v>
      </c>
      <c r="K2116" s="2">
        <f t="shared" si="641"/>
        <v>80</v>
      </c>
      <c r="L2116" s="17">
        <f t="shared" si="642"/>
        <v>81</v>
      </c>
      <c r="M2116" s="12">
        <f t="shared" si="643"/>
        <v>1.006702464</v>
      </c>
      <c r="N2116" s="12">
        <f t="shared" ca="1" si="644"/>
        <v>1.0167978980000001</v>
      </c>
      <c r="O2116" s="17">
        <f t="shared" si="645"/>
        <v>0</v>
      </c>
      <c r="P2116" s="14">
        <f t="shared" ca="1" si="646"/>
        <v>8.398949</v>
      </c>
      <c r="Q2116" s="21">
        <f t="shared" si="632"/>
        <v>0</v>
      </c>
      <c r="R2116" s="14">
        <f t="shared" si="647"/>
        <v>0</v>
      </c>
      <c r="S2116" s="4" t="str">
        <f t="shared" si="648"/>
        <v>A+J=</v>
      </c>
      <c r="T2116" s="33">
        <f t="shared" si="649"/>
        <v>45930</v>
      </c>
      <c r="U2116" s="10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</row>
    <row r="2117" spans="1:148" x14ac:dyDescent="0.15">
      <c r="A2117" s="41">
        <f t="shared" si="633"/>
        <v>45866</v>
      </c>
      <c r="B2117" s="15" t="str">
        <f t="shared" ca="1" si="635"/>
        <v>n.d</v>
      </c>
      <c r="C2117" s="14">
        <f t="shared" si="636"/>
        <v>500</v>
      </c>
      <c r="D2117" s="13">
        <f ca="1">IF(A2117&lt;$B$1,VLOOKUP(A2117,[1]DI!$A$4:$B$15000,2,FALSE),0)</f>
        <v>0</v>
      </c>
      <c r="E2117" s="14">
        <f t="shared" ca="1" si="637"/>
        <v>1</v>
      </c>
      <c r="F2117" s="14">
        <f ca="1">(TRUNC(PRODUCT($E$12:$E2116),16))</f>
        <v>1.58569791113947</v>
      </c>
      <c r="G2117" s="14">
        <f t="shared" ca="1" si="638"/>
        <v>1.56995406899358</v>
      </c>
      <c r="H2117" s="14">
        <f t="shared" ca="1" si="639"/>
        <v>1.0100282199999999</v>
      </c>
      <c r="I2117" s="13">
        <f t="shared" si="634"/>
        <v>2.1000000000000001E-2</v>
      </c>
      <c r="J2117" s="33">
        <f t="shared" si="640"/>
        <v>45747</v>
      </c>
      <c r="K2117" s="2">
        <f t="shared" si="641"/>
        <v>81</v>
      </c>
      <c r="L2117" s="17">
        <f t="shared" si="642"/>
        <v>81</v>
      </c>
      <c r="M2117" s="12">
        <f t="shared" si="643"/>
        <v>1.006702464</v>
      </c>
      <c r="N2117" s="12">
        <f t="shared" ca="1" si="644"/>
        <v>1.0167978980000001</v>
      </c>
      <c r="O2117" s="17">
        <f t="shared" si="645"/>
        <v>0</v>
      </c>
      <c r="P2117" s="14">
        <f t="shared" ca="1" si="646"/>
        <v>8.398949</v>
      </c>
      <c r="Q2117" s="21">
        <f t="shared" si="632"/>
        <v>0</v>
      </c>
      <c r="R2117" s="14">
        <f t="shared" si="647"/>
        <v>0</v>
      </c>
      <c r="S2117" s="4" t="str">
        <f t="shared" si="648"/>
        <v>A+J=</v>
      </c>
      <c r="T2117" s="33">
        <f t="shared" si="649"/>
        <v>45930</v>
      </c>
      <c r="U2117" s="10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</row>
    <row r="2118" spans="1:148" x14ac:dyDescent="0.15">
      <c r="A2118" s="41">
        <f t="shared" si="633"/>
        <v>45867</v>
      </c>
      <c r="B2118" s="15" t="str">
        <f t="shared" ca="1" si="635"/>
        <v>n.d</v>
      </c>
      <c r="C2118" s="14">
        <f t="shared" si="636"/>
        <v>500</v>
      </c>
      <c r="D2118" s="13">
        <f ca="1">IF(A2118&lt;$B$1,VLOOKUP(A2118,[1]DI!$A$4:$B$15000,2,FALSE),0)</f>
        <v>0</v>
      </c>
      <c r="E2118" s="14">
        <f t="shared" ca="1" si="637"/>
        <v>1</v>
      </c>
      <c r="F2118" s="14">
        <f ca="1">(TRUNC(PRODUCT($E$12:$E2117),16))</f>
        <v>1.58569791113947</v>
      </c>
      <c r="G2118" s="14">
        <f t="shared" ca="1" si="638"/>
        <v>1.56995406899358</v>
      </c>
      <c r="H2118" s="14">
        <f t="shared" ca="1" si="639"/>
        <v>1.0100282199999999</v>
      </c>
      <c r="I2118" s="13">
        <f t="shared" si="634"/>
        <v>2.1000000000000001E-2</v>
      </c>
      <c r="J2118" s="33">
        <f t="shared" si="640"/>
        <v>45747</v>
      </c>
      <c r="K2118" s="2">
        <f t="shared" si="641"/>
        <v>82</v>
      </c>
      <c r="L2118" s="17">
        <f t="shared" si="642"/>
        <v>82</v>
      </c>
      <c r="M2118" s="12">
        <f t="shared" si="643"/>
        <v>1.0067854899999999</v>
      </c>
      <c r="N2118" s="12">
        <f t="shared" ca="1" si="644"/>
        <v>1.0168817560000001</v>
      </c>
      <c r="O2118" s="17">
        <f t="shared" si="645"/>
        <v>0</v>
      </c>
      <c r="P2118" s="14">
        <f t="shared" ca="1" si="646"/>
        <v>8.4408779999999997</v>
      </c>
      <c r="Q2118" s="21">
        <f t="shared" si="632"/>
        <v>0</v>
      </c>
      <c r="R2118" s="14">
        <f t="shared" si="647"/>
        <v>0</v>
      </c>
      <c r="S2118" s="4" t="str">
        <f t="shared" si="648"/>
        <v>A+J=</v>
      </c>
      <c r="T2118" s="33">
        <f t="shared" si="649"/>
        <v>45930</v>
      </c>
      <c r="U2118" s="10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</row>
    <row r="2119" spans="1:148" x14ac:dyDescent="0.15">
      <c r="A2119" s="41">
        <f t="shared" si="633"/>
        <v>45868</v>
      </c>
      <c r="B2119" s="15" t="str">
        <f t="shared" ca="1" si="635"/>
        <v>n.d</v>
      </c>
      <c r="C2119" s="14">
        <f t="shared" si="636"/>
        <v>500</v>
      </c>
      <c r="D2119" s="13">
        <f ca="1">IF(A2119&lt;$B$1,VLOOKUP(A2119,[1]DI!$A$4:$B$15000,2,FALSE),0)</f>
        <v>0</v>
      </c>
      <c r="E2119" s="14">
        <f t="shared" ca="1" si="637"/>
        <v>1</v>
      </c>
      <c r="F2119" s="14">
        <f ca="1">(TRUNC(PRODUCT($E$12:$E2118),16))</f>
        <v>1.58569791113947</v>
      </c>
      <c r="G2119" s="14">
        <f t="shared" ca="1" si="638"/>
        <v>1.56995406899358</v>
      </c>
      <c r="H2119" s="14">
        <f t="shared" ca="1" si="639"/>
        <v>1.0100282199999999</v>
      </c>
      <c r="I2119" s="13">
        <f t="shared" si="634"/>
        <v>2.1000000000000001E-2</v>
      </c>
      <c r="J2119" s="33">
        <f t="shared" si="640"/>
        <v>45747</v>
      </c>
      <c r="K2119" s="2">
        <f t="shared" si="641"/>
        <v>83</v>
      </c>
      <c r="L2119" s="17">
        <f t="shared" si="642"/>
        <v>83</v>
      </c>
      <c r="M2119" s="12">
        <f t="shared" si="643"/>
        <v>1.0068685239999999</v>
      </c>
      <c r="N2119" s="12">
        <f t="shared" ca="1" si="644"/>
        <v>1.0169656229999999</v>
      </c>
      <c r="O2119" s="17">
        <f t="shared" si="645"/>
        <v>0</v>
      </c>
      <c r="P2119" s="14">
        <f t="shared" ca="1" si="646"/>
        <v>8.4828114899999996</v>
      </c>
      <c r="Q2119" s="21">
        <f t="shared" si="632"/>
        <v>0</v>
      </c>
      <c r="R2119" s="14">
        <f t="shared" si="647"/>
        <v>0</v>
      </c>
      <c r="S2119" s="4" t="str">
        <f t="shared" si="648"/>
        <v>A+J=</v>
      </c>
      <c r="T2119" s="33">
        <f t="shared" si="649"/>
        <v>45930</v>
      </c>
      <c r="U2119" s="10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</row>
    <row r="2120" spans="1:148" x14ac:dyDescent="0.15">
      <c r="A2120" s="41">
        <f t="shared" si="633"/>
        <v>45869</v>
      </c>
      <c r="B2120" s="15" t="str">
        <f t="shared" ca="1" si="635"/>
        <v>n.d</v>
      </c>
      <c r="C2120" s="14">
        <f t="shared" si="636"/>
        <v>500</v>
      </c>
      <c r="D2120" s="13">
        <f ca="1">IF(A2120&lt;$B$1,VLOOKUP(A2120,[1]DI!$A$4:$B$15000,2,FALSE),0)</f>
        <v>0</v>
      </c>
      <c r="E2120" s="14">
        <f t="shared" ca="1" si="637"/>
        <v>1</v>
      </c>
      <c r="F2120" s="14">
        <f ca="1">(TRUNC(PRODUCT($E$12:$E2119),16))</f>
        <v>1.58569791113947</v>
      </c>
      <c r="G2120" s="14">
        <f t="shared" ca="1" si="638"/>
        <v>1.56995406899358</v>
      </c>
      <c r="H2120" s="14">
        <f t="shared" ca="1" si="639"/>
        <v>1.0100282199999999</v>
      </c>
      <c r="I2120" s="13">
        <f t="shared" si="634"/>
        <v>2.1000000000000001E-2</v>
      </c>
      <c r="J2120" s="33">
        <f t="shared" si="640"/>
        <v>45747</v>
      </c>
      <c r="K2120" s="2">
        <f t="shared" si="641"/>
        <v>84</v>
      </c>
      <c r="L2120" s="17">
        <f t="shared" si="642"/>
        <v>84</v>
      </c>
      <c r="M2120" s="12">
        <f t="shared" si="643"/>
        <v>1.006951564</v>
      </c>
      <c r="N2120" s="12">
        <f t="shared" ca="1" si="644"/>
        <v>1.0170494960000001</v>
      </c>
      <c r="O2120" s="17">
        <f t="shared" si="645"/>
        <v>0</v>
      </c>
      <c r="P2120" s="14">
        <f t="shared" ca="1" si="646"/>
        <v>8.5247480000000007</v>
      </c>
      <c r="Q2120" s="21">
        <f t="shared" si="632"/>
        <v>0</v>
      </c>
      <c r="R2120" s="14">
        <f t="shared" si="647"/>
        <v>0</v>
      </c>
      <c r="S2120" s="4" t="str">
        <f t="shared" si="648"/>
        <v>A+J=</v>
      </c>
      <c r="T2120" s="33">
        <f t="shared" si="649"/>
        <v>45930</v>
      </c>
      <c r="U2120" s="10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</row>
    <row r="2121" spans="1:148" x14ac:dyDescent="0.15">
      <c r="A2121" s="41">
        <f t="shared" si="633"/>
        <v>45870</v>
      </c>
      <c r="B2121" s="15" t="str">
        <f t="shared" ca="1" si="635"/>
        <v>n.d</v>
      </c>
      <c r="C2121" s="14">
        <f t="shared" si="636"/>
        <v>500</v>
      </c>
      <c r="D2121" s="13">
        <f ca="1">IF(A2121&lt;$B$1,VLOOKUP(A2121,[1]DI!$A$4:$B$15000,2,FALSE),0)</f>
        <v>0</v>
      </c>
      <c r="E2121" s="14">
        <f t="shared" ca="1" si="637"/>
        <v>1</v>
      </c>
      <c r="F2121" s="14">
        <f ca="1">(TRUNC(PRODUCT($E$12:$E2120),16))</f>
        <v>1.58569791113947</v>
      </c>
      <c r="G2121" s="14">
        <f t="shared" ca="1" si="638"/>
        <v>1.56995406899358</v>
      </c>
      <c r="H2121" s="14">
        <f t="shared" ca="1" si="639"/>
        <v>1.0100282199999999</v>
      </c>
      <c r="I2121" s="13">
        <f t="shared" si="634"/>
        <v>2.1000000000000001E-2</v>
      </c>
      <c r="J2121" s="33">
        <f t="shared" si="640"/>
        <v>45747</v>
      </c>
      <c r="K2121" s="2">
        <f t="shared" si="641"/>
        <v>85</v>
      </c>
      <c r="L2121" s="17">
        <f t="shared" si="642"/>
        <v>85</v>
      </c>
      <c r="M2121" s="12">
        <f t="shared" si="643"/>
        <v>1.0070346109999999</v>
      </c>
      <c r="N2121" s="12">
        <f t="shared" ca="1" si="644"/>
        <v>1.0171333760000001</v>
      </c>
      <c r="O2121" s="17">
        <f t="shared" si="645"/>
        <v>0</v>
      </c>
      <c r="P2121" s="14">
        <f t="shared" ca="1" si="646"/>
        <v>8.5666879999999992</v>
      </c>
      <c r="Q2121" s="21">
        <f t="shared" si="632"/>
        <v>0</v>
      </c>
      <c r="R2121" s="14">
        <f t="shared" si="647"/>
        <v>0</v>
      </c>
      <c r="S2121" s="4" t="str">
        <f t="shared" si="648"/>
        <v>A+J=</v>
      </c>
      <c r="T2121" s="33">
        <f t="shared" si="649"/>
        <v>45930</v>
      </c>
      <c r="U2121" s="10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</row>
    <row r="2122" spans="1:148" x14ac:dyDescent="0.15">
      <c r="A2122" s="41">
        <f t="shared" si="633"/>
        <v>45871</v>
      </c>
      <c r="B2122" s="15" t="str">
        <f t="shared" ca="1" si="635"/>
        <v>n.d</v>
      </c>
      <c r="C2122" s="14">
        <f t="shared" si="636"/>
        <v>500</v>
      </c>
      <c r="D2122" s="13">
        <f ca="1">IF(A2122&lt;$B$1,VLOOKUP(A2122,[1]DI!$A$4:$B$15000,2,FALSE),0)</f>
        <v>0</v>
      </c>
      <c r="E2122" s="14">
        <f t="shared" ca="1" si="637"/>
        <v>1</v>
      </c>
      <c r="F2122" s="14">
        <f ca="1">(TRUNC(PRODUCT($E$12:$E2121),16))</f>
        <v>1.58569791113947</v>
      </c>
      <c r="G2122" s="14">
        <f t="shared" ca="1" si="638"/>
        <v>1.56995406899358</v>
      </c>
      <c r="H2122" s="14">
        <f t="shared" ca="1" si="639"/>
        <v>1.0100282199999999</v>
      </c>
      <c r="I2122" s="13">
        <f t="shared" si="634"/>
        <v>2.1000000000000001E-2</v>
      </c>
      <c r="J2122" s="33">
        <f t="shared" si="640"/>
        <v>45747</v>
      </c>
      <c r="K2122" s="2">
        <f t="shared" si="641"/>
        <v>85</v>
      </c>
      <c r="L2122" s="17">
        <f t="shared" si="642"/>
        <v>86</v>
      </c>
      <c r="M2122" s="12">
        <f t="shared" si="643"/>
        <v>1.007117665</v>
      </c>
      <c r="N2122" s="12">
        <f t="shared" ca="1" si="644"/>
        <v>1.017217263</v>
      </c>
      <c r="O2122" s="17">
        <f t="shared" si="645"/>
        <v>0</v>
      </c>
      <c r="P2122" s="14">
        <f t="shared" ca="1" si="646"/>
        <v>8.6086314999999995</v>
      </c>
      <c r="Q2122" s="21">
        <f t="shared" si="632"/>
        <v>0</v>
      </c>
      <c r="R2122" s="14">
        <f t="shared" si="647"/>
        <v>0</v>
      </c>
      <c r="S2122" s="4" t="str">
        <f t="shared" si="648"/>
        <v>A+J=</v>
      </c>
      <c r="T2122" s="33">
        <f t="shared" si="649"/>
        <v>45930</v>
      </c>
      <c r="U2122" s="10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</row>
    <row r="2123" spans="1:148" x14ac:dyDescent="0.15">
      <c r="A2123" s="41">
        <f t="shared" si="633"/>
        <v>45872</v>
      </c>
      <c r="B2123" s="15" t="str">
        <f t="shared" ca="1" si="635"/>
        <v>n.d</v>
      </c>
      <c r="C2123" s="14">
        <f t="shared" si="636"/>
        <v>500</v>
      </c>
      <c r="D2123" s="13">
        <f ca="1">IF(A2123&lt;$B$1,VLOOKUP(A2123,[1]DI!$A$4:$B$15000,2,FALSE),0)</f>
        <v>0</v>
      </c>
      <c r="E2123" s="14">
        <f t="shared" ca="1" si="637"/>
        <v>1</v>
      </c>
      <c r="F2123" s="14">
        <f ca="1">(TRUNC(PRODUCT($E$12:$E2122),16))</f>
        <v>1.58569791113947</v>
      </c>
      <c r="G2123" s="14">
        <f t="shared" ca="1" si="638"/>
        <v>1.56995406899358</v>
      </c>
      <c r="H2123" s="14">
        <f t="shared" ca="1" si="639"/>
        <v>1.0100282199999999</v>
      </c>
      <c r="I2123" s="13">
        <f t="shared" si="634"/>
        <v>2.1000000000000001E-2</v>
      </c>
      <c r="J2123" s="33">
        <f t="shared" si="640"/>
        <v>45747</v>
      </c>
      <c r="K2123" s="2">
        <f t="shared" si="641"/>
        <v>85</v>
      </c>
      <c r="L2123" s="17">
        <f t="shared" si="642"/>
        <v>86</v>
      </c>
      <c r="M2123" s="12">
        <f t="shared" si="643"/>
        <v>1.007117665</v>
      </c>
      <c r="N2123" s="12">
        <f t="shared" ca="1" si="644"/>
        <v>1.017217263</v>
      </c>
      <c r="O2123" s="17">
        <f t="shared" si="645"/>
        <v>0</v>
      </c>
      <c r="P2123" s="14">
        <f t="shared" ca="1" si="646"/>
        <v>8.6086314999999995</v>
      </c>
      <c r="Q2123" s="21">
        <f t="shared" si="632"/>
        <v>0</v>
      </c>
      <c r="R2123" s="14">
        <f t="shared" si="647"/>
        <v>0</v>
      </c>
      <c r="S2123" s="4" t="str">
        <f t="shared" si="648"/>
        <v>A+J=</v>
      </c>
      <c r="T2123" s="33">
        <f t="shared" si="649"/>
        <v>45930</v>
      </c>
      <c r="U2123" s="10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</row>
    <row r="2124" spans="1:148" x14ac:dyDescent="0.15">
      <c r="A2124" s="41">
        <f t="shared" si="633"/>
        <v>45873</v>
      </c>
      <c r="B2124" s="15" t="str">
        <f t="shared" ca="1" si="635"/>
        <v>n.d</v>
      </c>
      <c r="C2124" s="14">
        <f t="shared" si="636"/>
        <v>500</v>
      </c>
      <c r="D2124" s="13">
        <f ca="1">IF(A2124&lt;$B$1,VLOOKUP(A2124,[1]DI!$A$4:$B$15000,2,FALSE),0)</f>
        <v>0</v>
      </c>
      <c r="E2124" s="14">
        <f t="shared" ca="1" si="637"/>
        <v>1</v>
      </c>
      <c r="F2124" s="14">
        <f ca="1">(TRUNC(PRODUCT($E$12:$E2123),16))</f>
        <v>1.58569791113947</v>
      </c>
      <c r="G2124" s="14">
        <f t="shared" ca="1" si="638"/>
        <v>1.56995406899358</v>
      </c>
      <c r="H2124" s="14">
        <f t="shared" ca="1" si="639"/>
        <v>1.0100282199999999</v>
      </c>
      <c r="I2124" s="13">
        <f t="shared" si="634"/>
        <v>2.1000000000000001E-2</v>
      </c>
      <c r="J2124" s="33">
        <f t="shared" si="640"/>
        <v>45747</v>
      </c>
      <c r="K2124" s="2">
        <f t="shared" si="641"/>
        <v>86</v>
      </c>
      <c r="L2124" s="17">
        <f t="shared" si="642"/>
        <v>86</v>
      </c>
      <c r="M2124" s="12">
        <f t="shared" si="643"/>
        <v>1.007117665</v>
      </c>
      <c r="N2124" s="12">
        <f t="shared" ca="1" si="644"/>
        <v>1.017217263</v>
      </c>
      <c r="O2124" s="17">
        <f t="shared" si="645"/>
        <v>0</v>
      </c>
      <c r="P2124" s="14">
        <f t="shared" ca="1" si="646"/>
        <v>8.6086314999999995</v>
      </c>
      <c r="Q2124" s="21">
        <f t="shared" ref="Q2124:Q2181" si="650">IF($O2124&gt;0,VLOOKUP($O2124,$W$12:$AC$150,7),0)</f>
        <v>0</v>
      </c>
      <c r="R2124" s="14">
        <f t="shared" si="647"/>
        <v>0</v>
      </c>
      <c r="S2124" s="4" t="str">
        <f t="shared" si="648"/>
        <v>A+J=</v>
      </c>
      <c r="T2124" s="33">
        <f t="shared" si="649"/>
        <v>45930</v>
      </c>
      <c r="U2124" s="10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</row>
    <row r="2125" spans="1:148" x14ac:dyDescent="0.15">
      <c r="A2125" s="41">
        <f t="shared" ref="A2125:A2181" si="651">(A2124+1)</f>
        <v>45874</v>
      </c>
      <c r="B2125" s="15" t="str">
        <f t="shared" ca="1" si="635"/>
        <v>n.d</v>
      </c>
      <c r="C2125" s="14">
        <f t="shared" si="636"/>
        <v>500</v>
      </c>
      <c r="D2125" s="13">
        <f ca="1">IF(A2125&lt;$B$1,VLOOKUP(A2125,[1]DI!$A$4:$B$15000,2,FALSE),0)</f>
        <v>0</v>
      </c>
      <c r="E2125" s="14">
        <f t="shared" ca="1" si="637"/>
        <v>1</v>
      </c>
      <c r="F2125" s="14">
        <f ca="1">(TRUNC(PRODUCT($E$12:$E2124),16))</f>
        <v>1.58569791113947</v>
      </c>
      <c r="G2125" s="14">
        <f t="shared" ca="1" si="638"/>
        <v>1.56995406899358</v>
      </c>
      <c r="H2125" s="14">
        <f t="shared" ca="1" si="639"/>
        <v>1.0100282199999999</v>
      </c>
      <c r="I2125" s="13">
        <f t="shared" ref="I2125:I2181" si="652">I2124</f>
        <v>2.1000000000000001E-2</v>
      </c>
      <c r="J2125" s="33">
        <f t="shared" si="640"/>
        <v>45747</v>
      </c>
      <c r="K2125" s="2">
        <f t="shared" si="641"/>
        <v>87</v>
      </c>
      <c r="L2125" s="17">
        <f t="shared" si="642"/>
        <v>87</v>
      </c>
      <c r="M2125" s="12">
        <f t="shared" si="643"/>
        <v>1.007200726</v>
      </c>
      <c r="N2125" s="12">
        <f t="shared" ca="1" si="644"/>
        <v>1.017301156</v>
      </c>
      <c r="O2125" s="17">
        <f t="shared" si="645"/>
        <v>0</v>
      </c>
      <c r="P2125" s="14">
        <f t="shared" ca="1" si="646"/>
        <v>8.6505779999999994</v>
      </c>
      <c r="Q2125" s="21">
        <f t="shared" si="650"/>
        <v>0</v>
      </c>
      <c r="R2125" s="14">
        <f t="shared" si="647"/>
        <v>0</v>
      </c>
      <c r="S2125" s="4" t="str">
        <f t="shared" si="648"/>
        <v>A+J=</v>
      </c>
      <c r="T2125" s="33">
        <f t="shared" si="649"/>
        <v>45930</v>
      </c>
      <c r="U2125" s="10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</row>
    <row r="2126" spans="1:148" x14ac:dyDescent="0.15">
      <c r="A2126" s="41">
        <f t="shared" si="651"/>
        <v>45875</v>
      </c>
      <c r="B2126" s="15" t="str">
        <f t="shared" ca="1" si="635"/>
        <v>n.d</v>
      </c>
      <c r="C2126" s="14">
        <f t="shared" si="636"/>
        <v>500</v>
      </c>
      <c r="D2126" s="13">
        <f ca="1">IF(A2126&lt;$B$1,VLOOKUP(A2126,[1]DI!$A$4:$B$15000,2,FALSE),0)</f>
        <v>0</v>
      </c>
      <c r="E2126" s="14">
        <f t="shared" ca="1" si="637"/>
        <v>1</v>
      </c>
      <c r="F2126" s="14">
        <f ca="1">(TRUNC(PRODUCT($E$12:$E2125),16))</f>
        <v>1.58569791113947</v>
      </c>
      <c r="G2126" s="14">
        <f t="shared" ca="1" si="638"/>
        <v>1.56995406899358</v>
      </c>
      <c r="H2126" s="14">
        <f t="shared" ca="1" si="639"/>
        <v>1.0100282199999999</v>
      </c>
      <c r="I2126" s="13">
        <f t="shared" si="652"/>
        <v>2.1000000000000001E-2</v>
      </c>
      <c r="J2126" s="33">
        <f t="shared" si="640"/>
        <v>45747</v>
      </c>
      <c r="K2126" s="2">
        <f t="shared" si="641"/>
        <v>88</v>
      </c>
      <c r="L2126" s="17">
        <f t="shared" si="642"/>
        <v>88</v>
      </c>
      <c r="M2126" s="12">
        <f t="shared" si="643"/>
        <v>1.007283793</v>
      </c>
      <c r="N2126" s="12">
        <f t="shared" ca="1" si="644"/>
        <v>1.017385056</v>
      </c>
      <c r="O2126" s="17">
        <f t="shared" si="645"/>
        <v>0</v>
      </c>
      <c r="P2126" s="14">
        <f t="shared" ca="1" si="646"/>
        <v>8.6925279900000003</v>
      </c>
      <c r="Q2126" s="21">
        <f t="shared" si="650"/>
        <v>0</v>
      </c>
      <c r="R2126" s="14">
        <f t="shared" si="647"/>
        <v>0</v>
      </c>
      <c r="S2126" s="4" t="str">
        <f t="shared" si="648"/>
        <v>A+J=</v>
      </c>
      <c r="T2126" s="33">
        <f t="shared" si="649"/>
        <v>45930</v>
      </c>
      <c r="U2126" s="10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</row>
    <row r="2127" spans="1:148" x14ac:dyDescent="0.15">
      <c r="A2127" s="41">
        <f t="shared" si="651"/>
        <v>45876</v>
      </c>
      <c r="B2127" s="15" t="str">
        <f t="shared" ca="1" si="635"/>
        <v>n.d</v>
      </c>
      <c r="C2127" s="14">
        <f t="shared" si="636"/>
        <v>500</v>
      </c>
      <c r="D2127" s="13">
        <f ca="1">IF(A2127&lt;$B$1,VLOOKUP(A2127,[1]DI!$A$4:$B$15000,2,FALSE),0)</f>
        <v>0</v>
      </c>
      <c r="E2127" s="14">
        <f t="shared" ca="1" si="637"/>
        <v>1</v>
      </c>
      <c r="F2127" s="14">
        <f ca="1">(TRUNC(PRODUCT($E$12:$E2126),16))</f>
        <v>1.58569791113947</v>
      </c>
      <c r="G2127" s="14">
        <f t="shared" ca="1" si="638"/>
        <v>1.56995406899358</v>
      </c>
      <c r="H2127" s="14">
        <f t="shared" ca="1" si="639"/>
        <v>1.0100282199999999</v>
      </c>
      <c r="I2127" s="13">
        <f t="shared" si="652"/>
        <v>2.1000000000000001E-2</v>
      </c>
      <c r="J2127" s="33">
        <f t="shared" si="640"/>
        <v>45747</v>
      </c>
      <c r="K2127" s="2">
        <f t="shared" si="641"/>
        <v>89</v>
      </c>
      <c r="L2127" s="17">
        <f t="shared" si="642"/>
        <v>89</v>
      </c>
      <c r="M2127" s="12">
        <f t="shared" si="643"/>
        <v>1.0073668680000001</v>
      </c>
      <c r="N2127" s="12">
        <f t="shared" ca="1" si="644"/>
        <v>1.0174689649999999</v>
      </c>
      <c r="O2127" s="17">
        <f t="shared" si="645"/>
        <v>0</v>
      </c>
      <c r="P2127" s="14">
        <f t="shared" ca="1" si="646"/>
        <v>8.7344824899999995</v>
      </c>
      <c r="Q2127" s="21">
        <f t="shared" si="650"/>
        <v>0</v>
      </c>
      <c r="R2127" s="14">
        <f t="shared" si="647"/>
        <v>0</v>
      </c>
      <c r="S2127" s="4" t="str">
        <f t="shared" si="648"/>
        <v>A+J=</v>
      </c>
      <c r="T2127" s="33">
        <f t="shared" si="649"/>
        <v>45930</v>
      </c>
      <c r="U2127" s="10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</row>
    <row r="2128" spans="1:148" x14ac:dyDescent="0.15">
      <c r="A2128" s="41">
        <f t="shared" si="651"/>
        <v>45877</v>
      </c>
      <c r="B2128" s="15" t="str">
        <f t="shared" ca="1" si="635"/>
        <v>n.d</v>
      </c>
      <c r="C2128" s="14">
        <f t="shared" si="636"/>
        <v>500</v>
      </c>
      <c r="D2128" s="13">
        <f ca="1">IF(A2128&lt;$B$1,VLOOKUP(A2128,[1]DI!$A$4:$B$15000,2,FALSE),0)</f>
        <v>0</v>
      </c>
      <c r="E2128" s="14">
        <f t="shared" ca="1" si="637"/>
        <v>1</v>
      </c>
      <c r="F2128" s="14">
        <f ca="1">(TRUNC(PRODUCT($E$12:$E2127),16))</f>
        <v>1.58569791113947</v>
      </c>
      <c r="G2128" s="14">
        <f t="shared" ca="1" si="638"/>
        <v>1.56995406899358</v>
      </c>
      <c r="H2128" s="14">
        <f t="shared" ca="1" si="639"/>
        <v>1.0100282199999999</v>
      </c>
      <c r="I2128" s="13">
        <f t="shared" si="652"/>
        <v>2.1000000000000001E-2</v>
      </c>
      <c r="J2128" s="33">
        <f t="shared" si="640"/>
        <v>45747</v>
      </c>
      <c r="K2128" s="2">
        <f t="shared" si="641"/>
        <v>90</v>
      </c>
      <c r="L2128" s="17">
        <f t="shared" si="642"/>
        <v>90</v>
      </c>
      <c r="M2128" s="12">
        <f t="shared" si="643"/>
        <v>1.007449949</v>
      </c>
      <c r="N2128" s="12">
        <f t="shared" ca="1" si="644"/>
        <v>1.0175528789999999</v>
      </c>
      <c r="O2128" s="17">
        <f t="shared" si="645"/>
        <v>0</v>
      </c>
      <c r="P2128" s="14">
        <f t="shared" ca="1" si="646"/>
        <v>8.7764394899999996</v>
      </c>
      <c r="Q2128" s="21">
        <f t="shared" si="650"/>
        <v>0</v>
      </c>
      <c r="R2128" s="14">
        <f t="shared" si="647"/>
        <v>0</v>
      </c>
      <c r="S2128" s="4" t="str">
        <f t="shared" si="648"/>
        <v>A+J=</v>
      </c>
      <c r="T2128" s="33">
        <f t="shared" si="649"/>
        <v>45930</v>
      </c>
      <c r="U2128" s="10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</row>
    <row r="2129" spans="1:148" x14ac:dyDescent="0.15">
      <c r="A2129" s="41">
        <f t="shared" si="651"/>
        <v>45878</v>
      </c>
      <c r="B2129" s="15" t="str">
        <f t="shared" ca="1" si="635"/>
        <v>n.d</v>
      </c>
      <c r="C2129" s="14">
        <f t="shared" si="636"/>
        <v>500</v>
      </c>
      <c r="D2129" s="13">
        <f ca="1">IF(A2129&lt;$B$1,VLOOKUP(A2129,[1]DI!$A$4:$B$15000,2,FALSE),0)</f>
        <v>0</v>
      </c>
      <c r="E2129" s="14">
        <f t="shared" ca="1" si="637"/>
        <v>1</v>
      </c>
      <c r="F2129" s="14">
        <f ca="1">(TRUNC(PRODUCT($E$12:$E2128),16))</f>
        <v>1.58569791113947</v>
      </c>
      <c r="G2129" s="14">
        <f t="shared" ca="1" si="638"/>
        <v>1.56995406899358</v>
      </c>
      <c r="H2129" s="14">
        <f t="shared" ca="1" si="639"/>
        <v>1.0100282199999999</v>
      </c>
      <c r="I2129" s="13">
        <f t="shared" si="652"/>
        <v>2.1000000000000001E-2</v>
      </c>
      <c r="J2129" s="33">
        <f t="shared" si="640"/>
        <v>45747</v>
      </c>
      <c r="K2129" s="2">
        <f t="shared" si="641"/>
        <v>90</v>
      </c>
      <c r="L2129" s="17">
        <f t="shared" si="642"/>
        <v>91</v>
      </c>
      <c r="M2129" s="12">
        <f t="shared" si="643"/>
        <v>1.007533037</v>
      </c>
      <c r="N2129" s="12">
        <f t="shared" ca="1" si="644"/>
        <v>1.0176368</v>
      </c>
      <c r="O2129" s="17">
        <f t="shared" si="645"/>
        <v>0</v>
      </c>
      <c r="P2129" s="14">
        <f t="shared" ca="1" si="646"/>
        <v>8.8184000000000005</v>
      </c>
      <c r="Q2129" s="21">
        <f t="shared" si="650"/>
        <v>0</v>
      </c>
      <c r="R2129" s="14">
        <f t="shared" si="647"/>
        <v>0</v>
      </c>
      <c r="S2129" s="4" t="str">
        <f t="shared" si="648"/>
        <v>A+J=</v>
      </c>
      <c r="T2129" s="33">
        <f t="shared" si="649"/>
        <v>45930</v>
      </c>
      <c r="U2129" s="10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</row>
    <row r="2130" spans="1:148" x14ac:dyDescent="0.15">
      <c r="A2130" s="41">
        <f t="shared" si="651"/>
        <v>45879</v>
      </c>
      <c r="B2130" s="15" t="str">
        <f t="shared" ca="1" si="635"/>
        <v>n.d</v>
      </c>
      <c r="C2130" s="14">
        <f t="shared" si="636"/>
        <v>500</v>
      </c>
      <c r="D2130" s="13">
        <f ca="1">IF(A2130&lt;$B$1,VLOOKUP(A2130,[1]DI!$A$4:$B$15000,2,FALSE),0)</f>
        <v>0</v>
      </c>
      <c r="E2130" s="14">
        <f t="shared" ca="1" si="637"/>
        <v>1</v>
      </c>
      <c r="F2130" s="14">
        <f ca="1">(TRUNC(PRODUCT($E$12:$E2129),16))</f>
        <v>1.58569791113947</v>
      </c>
      <c r="G2130" s="14">
        <f t="shared" ca="1" si="638"/>
        <v>1.56995406899358</v>
      </c>
      <c r="H2130" s="14">
        <f t="shared" ca="1" si="639"/>
        <v>1.0100282199999999</v>
      </c>
      <c r="I2130" s="13">
        <f t="shared" si="652"/>
        <v>2.1000000000000001E-2</v>
      </c>
      <c r="J2130" s="33">
        <f t="shared" si="640"/>
        <v>45747</v>
      </c>
      <c r="K2130" s="2">
        <f t="shared" si="641"/>
        <v>90</v>
      </c>
      <c r="L2130" s="17">
        <f t="shared" si="642"/>
        <v>91</v>
      </c>
      <c r="M2130" s="12">
        <f t="shared" si="643"/>
        <v>1.007533037</v>
      </c>
      <c r="N2130" s="12">
        <f t="shared" ca="1" si="644"/>
        <v>1.0176368</v>
      </c>
      <c r="O2130" s="17">
        <f t="shared" si="645"/>
        <v>0</v>
      </c>
      <c r="P2130" s="14">
        <f t="shared" ca="1" si="646"/>
        <v>8.8184000000000005</v>
      </c>
      <c r="Q2130" s="21">
        <f t="shared" si="650"/>
        <v>0</v>
      </c>
      <c r="R2130" s="14">
        <f t="shared" si="647"/>
        <v>0</v>
      </c>
      <c r="S2130" s="4" t="str">
        <f t="shared" si="648"/>
        <v>A+J=</v>
      </c>
      <c r="T2130" s="33">
        <f t="shared" si="649"/>
        <v>45930</v>
      </c>
      <c r="U2130" s="10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</row>
    <row r="2131" spans="1:148" x14ac:dyDescent="0.15">
      <c r="A2131" s="41">
        <f t="shared" si="651"/>
        <v>45880</v>
      </c>
      <c r="B2131" s="15" t="str">
        <f t="shared" ca="1" si="635"/>
        <v>n.d</v>
      </c>
      <c r="C2131" s="14">
        <f t="shared" si="636"/>
        <v>500</v>
      </c>
      <c r="D2131" s="13">
        <f ca="1">IF(A2131&lt;$B$1,VLOOKUP(A2131,[1]DI!$A$4:$B$15000,2,FALSE),0)</f>
        <v>0</v>
      </c>
      <c r="E2131" s="14">
        <f t="shared" ca="1" si="637"/>
        <v>1</v>
      </c>
      <c r="F2131" s="14">
        <f ca="1">(TRUNC(PRODUCT($E$12:$E2130),16))</f>
        <v>1.58569791113947</v>
      </c>
      <c r="G2131" s="14">
        <f t="shared" ca="1" si="638"/>
        <v>1.56995406899358</v>
      </c>
      <c r="H2131" s="14">
        <f t="shared" ca="1" si="639"/>
        <v>1.0100282199999999</v>
      </c>
      <c r="I2131" s="13">
        <f t="shared" si="652"/>
        <v>2.1000000000000001E-2</v>
      </c>
      <c r="J2131" s="33">
        <f t="shared" si="640"/>
        <v>45747</v>
      </c>
      <c r="K2131" s="2">
        <f t="shared" si="641"/>
        <v>91</v>
      </c>
      <c r="L2131" s="17">
        <f t="shared" si="642"/>
        <v>91</v>
      </c>
      <c r="M2131" s="12">
        <f t="shared" si="643"/>
        <v>1.007533037</v>
      </c>
      <c r="N2131" s="12">
        <f t="shared" ca="1" si="644"/>
        <v>1.0176368</v>
      </c>
      <c r="O2131" s="17">
        <f t="shared" si="645"/>
        <v>0</v>
      </c>
      <c r="P2131" s="14">
        <f t="shared" ca="1" si="646"/>
        <v>8.8184000000000005</v>
      </c>
      <c r="Q2131" s="21">
        <f t="shared" si="650"/>
        <v>0</v>
      </c>
      <c r="R2131" s="14">
        <f t="shared" si="647"/>
        <v>0</v>
      </c>
      <c r="S2131" s="4" t="str">
        <f t="shared" si="648"/>
        <v>A+J=</v>
      </c>
      <c r="T2131" s="33">
        <f t="shared" si="649"/>
        <v>45930</v>
      </c>
      <c r="U2131" s="10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</row>
    <row r="2132" spans="1:148" x14ac:dyDescent="0.15">
      <c r="A2132" s="41">
        <f t="shared" si="651"/>
        <v>45881</v>
      </c>
      <c r="B2132" s="15" t="str">
        <f t="shared" ca="1" si="635"/>
        <v>n.d</v>
      </c>
      <c r="C2132" s="14">
        <f t="shared" si="636"/>
        <v>500</v>
      </c>
      <c r="D2132" s="13">
        <f ca="1">IF(A2132&lt;$B$1,VLOOKUP(A2132,[1]DI!$A$4:$B$15000,2,FALSE),0)</f>
        <v>0</v>
      </c>
      <c r="E2132" s="14">
        <f t="shared" ca="1" si="637"/>
        <v>1</v>
      </c>
      <c r="F2132" s="14">
        <f ca="1">(TRUNC(PRODUCT($E$12:$E2131),16))</f>
        <v>1.58569791113947</v>
      </c>
      <c r="G2132" s="14">
        <f t="shared" ca="1" si="638"/>
        <v>1.56995406899358</v>
      </c>
      <c r="H2132" s="14">
        <f t="shared" ca="1" si="639"/>
        <v>1.0100282199999999</v>
      </c>
      <c r="I2132" s="13">
        <f t="shared" si="652"/>
        <v>2.1000000000000001E-2</v>
      </c>
      <c r="J2132" s="33">
        <f t="shared" si="640"/>
        <v>45747</v>
      </c>
      <c r="K2132" s="2">
        <f t="shared" si="641"/>
        <v>92</v>
      </c>
      <c r="L2132" s="17">
        <f t="shared" si="642"/>
        <v>92</v>
      </c>
      <c r="M2132" s="12">
        <f t="shared" si="643"/>
        <v>1.007616133</v>
      </c>
      <c r="N2132" s="12">
        <f t="shared" ca="1" si="644"/>
        <v>1.0177207290000001</v>
      </c>
      <c r="O2132" s="17">
        <f t="shared" si="645"/>
        <v>0</v>
      </c>
      <c r="P2132" s="14">
        <f t="shared" ca="1" si="646"/>
        <v>8.8603644999999993</v>
      </c>
      <c r="Q2132" s="21">
        <f t="shared" si="650"/>
        <v>0</v>
      </c>
      <c r="R2132" s="14">
        <f t="shared" si="647"/>
        <v>0</v>
      </c>
      <c r="S2132" s="4" t="str">
        <f t="shared" si="648"/>
        <v>A+J=</v>
      </c>
      <c r="T2132" s="33">
        <f t="shared" si="649"/>
        <v>45930</v>
      </c>
      <c r="U2132" s="10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</row>
    <row r="2133" spans="1:148" x14ac:dyDescent="0.15">
      <c r="A2133" s="41">
        <f t="shared" si="651"/>
        <v>45882</v>
      </c>
      <c r="B2133" s="15" t="str">
        <f t="shared" ca="1" si="635"/>
        <v>n.d</v>
      </c>
      <c r="C2133" s="14">
        <f t="shared" si="636"/>
        <v>500</v>
      </c>
      <c r="D2133" s="13">
        <f ca="1">IF(A2133&lt;$B$1,VLOOKUP(A2133,[1]DI!$A$4:$B$15000,2,FALSE),0)</f>
        <v>0</v>
      </c>
      <c r="E2133" s="14">
        <f t="shared" ca="1" si="637"/>
        <v>1</v>
      </c>
      <c r="F2133" s="14">
        <f ca="1">(TRUNC(PRODUCT($E$12:$E2132),16))</f>
        <v>1.58569791113947</v>
      </c>
      <c r="G2133" s="14">
        <f t="shared" ca="1" si="638"/>
        <v>1.56995406899358</v>
      </c>
      <c r="H2133" s="14">
        <f t="shared" ca="1" si="639"/>
        <v>1.0100282199999999</v>
      </c>
      <c r="I2133" s="13">
        <f t="shared" si="652"/>
        <v>2.1000000000000001E-2</v>
      </c>
      <c r="J2133" s="33">
        <f t="shared" si="640"/>
        <v>45747</v>
      </c>
      <c r="K2133" s="2">
        <f t="shared" si="641"/>
        <v>93</v>
      </c>
      <c r="L2133" s="17">
        <f t="shared" si="642"/>
        <v>93</v>
      </c>
      <c r="M2133" s="12">
        <f t="shared" si="643"/>
        <v>1.0076992339999999</v>
      </c>
      <c r="N2133" s="12">
        <f t="shared" ca="1" si="644"/>
        <v>1.017804664</v>
      </c>
      <c r="O2133" s="17">
        <f t="shared" si="645"/>
        <v>0</v>
      </c>
      <c r="P2133" s="14">
        <f t="shared" ca="1" si="646"/>
        <v>8.9023319999999995</v>
      </c>
      <c r="Q2133" s="21">
        <f t="shared" si="650"/>
        <v>0</v>
      </c>
      <c r="R2133" s="14">
        <f t="shared" si="647"/>
        <v>0</v>
      </c>
      <c r="S2133" s="4" t="str">
        <f t="shared" si="648"/>
        <v>A+J=</v>
      </c>
      <c r="T2133" s="33">
        <f t="shared" si="649"/>
        <v>45930</v>
      </c>
      <c r="U2133" s="10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</row>
    <row r="2134" spans="1:148" x14ac:dyDescent="0.15">
      <c r="A2134" s="41">
        <f t="shared" si="651"/>
        <v>45883</v>
      </c>
      <c r="B2134" s="15" t="str">
        <f t="shared" ca="1" si="635"/>
        <v>n.d</v>
      </c>
      <c r="C2134" s="14">
        <f t="shared" si="636"/>
        <v>500</v>
      </c>
      <c r="D2134" s="13">
        <f ca="1">IF(A2134&lt;$B$1,VLOOKUP(A2134,[1]DI!$A$4:$B$15000,2,FALSE),0)</f>
        <v>0</v>
      </c>
      <c r="E2134" s="14">
        <f t="shared" ca="1" si="637"/>
        <v>1</v>
      </c>
      <c r="F2134" s="14">
        <f ca="1">(TRUNC(PRODUCT($E$12:$E2133),16))</f>
        <v>1.58569791113947</v>
      </c>
      <c r="G2134" s="14">
        <f t="shared" ca="1" si="638"/>
        <v>1.56995406899358</v>
      </c>
      <c r="H2134" s="14">
        <f t="shared" ca="1" si="639"/>
        <v>1.0100282199999999</v>
      </c>
      <c r="I2134" s="13">
        <f t="shared" si="652"/>
        <v>2.1000000000000001E-2</v>
      </c>
      <c r="J2134" s="33">
        <f t="shared" si="640"/>
        <v>45747</v>
      </c>
      <c r="K2134" s="2">
        <f t="shared" si="641"/>
        <v>94</v>
      </c>
      <c r="L2134" s="17">
        <f t="shared" si="642"/>
        <v>94</v>
      </c>
      <c r="M2134" s="12">
        <f t="shared" si="643"/>
        <v>1.0077823429999999</v>
      </c>
      <c r="N2134" s="12">
        <f t="shared" ca="1" si="644"/>
        <v>1.0178886060000001</v>
      </c>
      <c r="O2134" s="17">
        <f t="shared" si="645"/>
        <v>0</v>
      </c>
      <c r="P2134" s="14">
        <f t="shared" ca="1" si="646"/>
        <v>8.9443029999999997</v>
      </c>
      <c r="Q2134" s="21">
        <f t="shared" si="650"/>
        <v>0</v>
      </c>
      <c r="R2134" s="14">
        <f t="shared" si="647"/>
        <v>0</v>
      </c>
      <c r="S2134" s="4" t="str">
        <f t="shared" si="648"/>
        <v>A+J=</v>
      </c>
      <c r="T2134" s="33">
        <f t="shared" si="649"/>
        <v>45930</v>
      </c>
      <c r="U2134" s="10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</row>
    <row r="2135" spans="1:148" x14ac:dyDescent="0.15">
      <c r="A2135" s="41">
        <f t="shared" si="651"/>
        <v>45884</v>
      </c>
      <c r="B2135" s="15" t="str">
        <f t="shared" ca="1" si="635"/>
        <v>n.d</v>
      </c>
      <c r="C2135" s="14">
        <f t="shared" si="636"/>
        <v>500</v>
      </c>
      <c r="D2135" s="13">
        <f ca="1">IF(A2135&lt;$B$1,VLOOKUP(A2135,[1]DI!$A$4:$B$15000,2,FALSE),0)</f>
        <v>0</v>
      </c>
      <c r="E2135" s="14">
        <f t="shared" ca="1" si="637"/>
        <v>1</v>
      </c>
      <c r="F2135" s="14">
        <f ca="1">(TRUNC(PRODUCT($E$12:$E2134),16))</f>
        <v>1.58569791113947</v>
      </c>
      <c r="G2135" s="14">
        <f t="shared" ca="1" si="638"/>
        <v>1.56995406899358</v>
      </c>
      <c r="H2135" s="14">
        <f t="shared" ca="1" si="639"/>
        <v>1.0100282199999999</v>
      </c>
      <c r="I2135" s="13">
        <f t="shared" si="652"/>
        <v>2.1000000000000001E-2</v>
      </c>
      <c r="J2135" s="33">
        <f t="shared" si="640"/>
        <v>45747</v>
      </c>
      <c r="K2135" s="2">
        <f t="shared" si="641"/>
        <v>95</v>
      </c>
      <c r="L2135" s="17">
        <f t="shared" si="642"/>
        <v>95</v>
      </c>
      <c r="M2135" s="12">
        <f t="shared" si="643"/>
        <v>1.007865459</v>
      </c>
      <c r="N2135" s="12">
        <f t="shared" ca="1" si="644"/>
        <v>1.0179725559999999</v>
      </c>
      <c r="O2135" s="17">
        <f t="shared" si="645"/>
        <v>0</v>
      </c>
      <c r="P2135" s="14">
        <f t="shared" ca="1" si="646"/>
        <v>8.9862779899999996</v>
      </c>
      <c r="Q2135" s="21">
        <f t="shared" si="650"/>
        <v>0</v>
      </c>
      <c r="R2135" s="14">
        <f t="shared" si="647"/>
        <v>0</v>
      </c>
      <c r="S2135" s="4" t="str">
        <f t="shared" si="648"/>
        <v>A+J=</v>
      </c>
      <c r="T2135" s="33">
        <f t="shared" si="649"/>
        <v>45930</v>
      </c>
      <c r="U2135" s="10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</row>
    <row r="2136" spans="1:148" x14ac:dyDescent="0.15">
      <c r="A2136" s="41">
        <f t="shared" si="651"/>
        <v>45885</v>
      </c>
      <c r="B2136" s="15" t="str">
        <f t="shared" ca="1" si="635"/>
        <v>n.d</v>
      </c>
      <c r="C2136" s="14">
        <f t="shared" si="636"/>
        <v>500</v>
      </c>
      <c r="D2136" s="13">
        <f ca="1">IF(A2136&lt;$B$1,VLOOKUP(A2136,[1]DI!$A$4:$B$15000,2,FALSE),0)</f>
        <v>0</v>
      </c>
      <c r="E2136" s="14">
        <f t="shared" ca="1" si="637"/>
        <v>1</v>
      </c>
      <c r="F2136" s="14">
        <f ca="1">(TRUNC(PRODUCT($E$12:$E2135),16))</f>
        <v>1.58569791113947</v>
      </c>
      <c r="G2136" s="14">
        <f t="shared" ca="1" si="638"/>
        <v>1.56995406899358</v>
      </c>
      <c r="H2136" s="14">
        <f t="shared" ca="1" si="639"/>
        <v>1.0100282199999999</v>
      </c>
      <c r="I2136" s="13">
        <f t="shared" si="652"/>
        <v>2.1000000000000001E-2</v>
      </c>
      <c r="J2136" s="33">
        <f t="shared" si="640"/>
        <v>45747</v>
      </c>
      <c r="K2136" s="2">
        <f t="shared" si="641"/>
        <v>95</v>
      </c>
      <c r="L2136" s="17">
        <f t="shared" si="642"/>
        <v>96</v>
      </c>
      <c r="M2136" s="12">
        <f t="shared" si="643"/>
        <v>1.007948581</v>
      </c>
      <c r="N2136" s="12">
        <f t="shared" ca="1" si="644"/>
        <v>1.0180565109999999</v>
      </c>
      <c r="O2136" s="17">
        <f t="shared" si="645"/>
        <v>0</v>
      </c>
      <c r="P2136" s="14">
        <f t="shared" ca="1" si="646"/>
        <v>9.0282554899999994</v>
      </c>
      <c r="Q2136" s="21">
        <f t="shared" si="650"/>
        <v>0</v>
      </c>
      <c r="R2136" s="14">
        <f t="shared" si="647"/>
        <v>0</v>
      </c>
      <c r="S2136" s="4" t="str">
        <f t="shared" si="648"/>
        <v>A+J=</v>
      </c>
      <c r="T2136" s="33">
        <f t="shared" si="649"/>
        <v>45930</v>
      </c>
      <c r="U2136" s="10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</row>
    <row r="2137" spans="1:148" x14ac:dyDescent="0.15">
      <c r="A2137" s="41">
        <f t="shared" si="651"/>
        <v>45886</v>
      </c>
      <c r="B2137" s="15" t="str">
        <f t="shared" ca="1" si="635"/>
        <v>n.d</v>
      </c>
      <c r="C2137" s="14">
        <f t="shared" si="636"/>
        <v>500</v>
      </c>
      <c r="D2137" s="13">
        <f ca="1">IF(A2137&lt;$B$1,VLOOKUP(A2137,[1]DI!$A$4:$B$15000,2,FALSE),0)</f>
        <v>0</v>
      </c>
      <c r="E2137" s="14">
        <f t="shared" ca="1" si="637"/>
        <v>1</v>
      </c>
      <c r="F2137" s="14">
        <f ca="1">(TRUNC(PRODUCT($E$12:$E2136),16))</f>
        <v>1.58569791113947</v>
      </c>
      <c r="G2137" s="14">
        <f t="shared" ca="1" si="638"/>
        <v>1.56995406899358</v>
      </c>
      <c r="H2137" s="14">
        <f t="shared" ca="1" si="639"/>
        <v>1.0100282199999999</v>
      </c>
      <c r="I2137" s="13">
        <f t="shared" si="652"/>
        <v>2.1000000000000001E-2</v>
      </c>
      <c r="J2137" s="33">
        <f t="shared" si="640"/>
        <v>45747</v>
      </c>
      <c r="K2137" s="2">
        <f t="shared" si="641"/>
        <v>95</v>
      </c>
      <c r="L2137" s="17">
        <f t="shared" si="642"/>
        <v>96</v>
      </c>
      <c r="M2137" s="12">
        <f t="shared" si="643"/>
        <v>1.007948581</v>
      </c>
      <c r="N2137" s="12">
        <f t="shared" ca="1" si="644"/>
        <v>1.0180565109999999</v>
      </c>
      <c r="O2137" s="17">
        <f t="shared" si="645"/>
        <v>0</v>
      </c>
      <c r="P2137" s="14">
        <f t="shared" ca="1" si="646"/>
        <v>9.0282554899999994</v>
      </c>
      <c r="Q2137" s="21">
        <f t="shared" si="650"/>
        <v>0</v>
      </c>
      <c r="R2137" s="14">
        <f t="shared" si="647"/>
        <v>0</v>
      </c>
      <c r="S2137" s="4" t="str">
        <f t="shared" si="648"/>
        <v>A+J=</v>
      </c>
      <c r="T2137" s="33">
        <f t="shared" si="649"/>
        <v>45930</v>
      </c>
      <c r="U2137" s="10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</row>
    <row r="2138" spans="1:148" x14ac:dyDescent="0.15">
      <c r="A2138" s="41">
        <f t="shared" si="651"/>
        <v>45887</v>
      </c>
      <c r="B2138" s="15" t="str">
        <f t="shared" ca="1" si="635"/>
        <v>n.d</v>
      </c>
      <c r="C2138" s="14">
        <f t="shared" si="636"/>
        <v>500</v>
      </c>
      <c r="D2138" s="13">
        <f ca="1">IF(A2138&lt;$B$1,VLOOKUP(A2138,[1]DI!$A$4:$B$15000,2,FALSE),0)</f>
        <v>0</v>
      </c>
      <c r="E2138" s="14">
        <f t="shared" ca="1" si="637"/>
        <v>1</v>
      </c>
      <c r="F2138" s="14">
        <f ca="1">(TRUNC(PRODUCT($E$12:$E2137),16))</f>
        <v>1.58569791113947</v>
      </c>
      <c r="G2138" s="14">
        <f t="shared" ca="1" si="638"/>
        <v>1.56995406899358</v>
      </c>
      <c r="H2138" s="14">
        <f t="shared" ca="1" si="639"/>
        <v>1.0100282199999999</v>
      </c>
      <c r="I2138" s="13">
        <f t="shared" si="652"/>
        <v>2.1000000000000001E-2</v>
      </c>
      <c r="J2138" s="33">
        <f t="shared" si="640"/>
        <v>45747</v>
      </c>
      <c r="K2138" s="2">
        <f t="shared" si="641"/>
        <v>96</v>
      </c>
      <c r="L2138" s="17">
        <f t="shared" si="642"/>
        <v>96</v>
      </c>
      <c r="M2138" s="12">
        <f t="shared" si="643"/>
        <v>1.007948581</v>
      </c>
      <c r="N2138" s="12">
        <f t="shared" ca="1" si="644"/>
        <v>1.0180565109999999</v>
      </c>
      <c r="O2138" s="17">
        <f t="shared" si="645"/>
        <v>0</v>
      </c>
      <c r="P2138" s="14">
        <f t="shared" ca="1" si="646"/>
        <v>9.0282554899999994</v>
      </c>
      <c r="Q2138" s="21">
        <f t="shared" si="650"/>
        <v>0</v>
      </c>
      <c r="R2138" s="14">
        <f t="shared" si="647"/>
        <v>0</v>
      </c>
      <c r="S2138" s="4" t="str">
        <f t="shared" si="648"/>
        <v>A+J=</v>
      </c>
      <c r="T2138" s="33">
        <f t="shared" si="649"/>
        <v>45930</v>
      </c>
      <c r="U2138" s="10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</row>
    <row r="2139" spans="1:148" x14ac:dyDescent="0.15">
      <c r="A2139" s="41">
        <f t="shared" si="651"/>
        <v>45888</v>
      </c>
      <c r="B2139" s="15" t="str">
        <f t="shared" ca="1" si="635"/>
        <v>n.d</v>
      </c>
      <c r="C2139" s="14">
        <f t="shared" si="636"/>
        <v>500</v>
      </c>
      <c r="D2139" s="13">
        <f ca="1">IF(A2139&lt;$B$1,VLOOKUP(A2139,[1]DI!$A$4:$B$15000,2,FALSE),0)</f>
        <v>0</v>
      </c>
      <c r="E2139" s="14">
        <f t="shared" ca="1" si="637"/>
        <v>1</v>
      </c>
      <c r="F2139" s="14">
        <f ca="1">(TRUNC(PRODUCT($E$12:$E2138),16))</f>
        <v>1.58569791113947</v>
      </c>
      <c r="G2139" s="14">
        <f t="shared" ca="1" si="638"/>
        <v>1.56995406899358</v>
      </c>
      <c r="H2139" s="14">
        <f t="shared" ca="1" si="639"/>
        <v>1.0100282199999999</v>
      </c>
      <c r="I2139" s="13">
        <f t="shared" si="652"/>
        <v>2.1000000000000001E-2</v>
      </c>
      <c r="J2139" s="33">
        <f t="shared" si="640"/>
        <v>45747</v>
      </c>
      <c r="K2139" s="2">
        <f t="shared" si="641"/>
        <v>97</v>
      </c>
      <c r="L2139" s="17">
        <f t="shared" si="642"/>
        <v>97</v>
      </c>
      <c r="M2139" s="12">
        <f t="shared" si="643"/>
        <v>1.0080317110000001</v>
      </c>
      <c r="N2139" s="12">
        <f t="shared" ca="1" si="644"/>
        <v>1.018140475</v>
      </c>
      <c r="O2139" s="17">
        <f t="shared" si="645"/>
        <v>0</v>
      </c>
      <c r="P2139" s="14">
        <f t="shared" ca="1" si="646"/>
        <v>9.0702374999999993</v>
      </c>
      <c r="Q2139" s="21">
        <f t="shared" si="650"/>
        <v>0</v>
      </c>
      <c r="R2139" s="14">
        <f t="shared" si="647"/>
        <v>0</v>
      </c>
      <c r="S2139" s="4" t="str">
        <f t="shared" si="648"/>
        <v>A+J=</v>
      </c>
      <c r="T2139" s="33">
        <f t="shared" si="649"/>
        <v>45930</v>
      </c>
      <c r="U2139" s="10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</row>
    <row r="2140" spans="1:148" x14ac:dyDescent="0.15">
      <c r="A2140" s="41">
        <f t="shared" si="651"/>
        <v>45889</v>
      </c>
      <c r="B2140" s="15" t="str">
        <f t="shared" ca="1" si="635"/>
        <v>n.d</v>
      </c>
      <c r="C2140" s="14">
        <f t="shared" si="636"/>
        <v>500</v>
      </c>
      <c r="D2140" s="13">
        <f ca="1">IF(A2140&lt;$B$1,VLOOKUP(A2140,[1]DI!$A$4:$B$15000,2,FALSE),0)</f>
        <v>0</v>
      </c>
      <c r="E2140" s="14">
        <f t="shared" ca="1" si="637"/>
        <v>1</v>
      </c>
      <c r="F2140" s="14">
        <f ca="1">(TRUNC(PRODUCT($E$12:$E2139),16))</f>
        <v>1.58569791113947</v>
      </c>
      <c r="G2140" s="14">
        <f t="shared" ca="1" si="638"/>
        <v>1.56995406899358</v>
      </c>
      <c r="H2140" s="14">
        <f t="shared" ca="1" si="639"/>
        <v>1.0100282199999999</v>
      </c>
      <c r="I2140" s="13">
        <f t="shared" si="652"/>
        <v>2.1000000000000001E-2</v>
      </c>
      <c r="J2140" s="33">
        <f t="shared" si="640"/>
        <v>45747</v>
      </c>
      <c r="K2140" s="2">
        <f t="shared" si="641"/>
        <v>98</v>
      </c>
      <c r="L2140" s="17">
        <f t="shared" si="642"/>
        <v>98</v>
      </c>
      <c r="M2140" s="12">
        <f t="shared" si="643"/>
        <v>1.0081148470000001</v>
      </c>
      <c r="N2140" s="12">
        <f t="shared" ca="1" si="644"/>
        <v>1.0182244439999999</v>
      </c>
      <c r="O2140" s="17">
        <f t="shared" si="645"/>
        <v>0</v>
      </c>
      <c r="P2140" s="14">
        <f t="shared" ca="1" si="646"/>
        <v>9.1122219900000001</v>
      </c>
      <c r="Q2140" s="21">
        <f t="shared" si="650"/>
        <v>0</v>
      </c>
      <c r="R2140" s="14">
        <f t="shared" si="647"/>
        <v>0</v>
      </c>
      <c r="S2140" s="4" t="str">
        <f t="shared" si="648"/>
        <v>A+J=</v>
      </c>
      <c r="T2140" s="33">
        <f t="shared" si="649"/>
        <v>45930</v>
      </c>
      <c r="U2140" s="10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</row>
    <row r="2141" spans="1:148" x14ac:dyDescent="0.15">
      <c r="A2141" s="41">
        <f t="shared" si="651"/>
        <v>45890</v>
      </c>
      <c r="B2141" s="15" t="str">
        <f t="shared" ca="1" si="635"/>
        <v>n.d</v>
      </c>
      <c r="C2141" s="14">
        <f t="shared" si="636"/>
        <v>500</v>
      </c>
      <c r="D2141" s="13">
        <f ca="1">IF(A2141&lt;$B$1,VLOOKUP(A2141,[1]DI!$A$4:$B$15000,2,FALSE),0)</f>
        <v>0</v>
      </c>
      <c r="E2141" s="14">
        <f t="shared" ca="1" si="637"/>
        <v>1</v>
      </c>
      <c r="F2141" s="14">
        <f ca="1">(TRUNC(PRODUCT($E$12:$E2140),16))</f>
        <v>1.58569791113947</v>
      </c>
      <c r="G2141" s="14">
        <f t="shared" ca="1" si="638"/>
        <v>1.56995406899358</v>
      </c>
      <c r="H2141" s="14">
        <f t="shared" ca="1" si="639"/>
        <v>1.0100282199999999</v>
      </c>
      <c r="I2141" s="13">
        <f t="shared" si="652"/>
        <v>2.1000000000000001E-2</v>
      </c>
      <c r="J2141" s="33">
        <f t="shared" si="640"/>
        <v>45747</v>
      </c>
      <c r="K2141" s="2">
        <f t="shared" si="641"/>
        <v>99</v>
      </c>
      <c r="L2141" s="17">
        <f t="shared" si="642"/>
        <v>99</v>
      </c>
      <c r="M2141" s="12">
        <f t="shared" si="643"/>
        <v>1.00819799</v>
      </c>
      <c r="N2141" s="12">
        <f t="shared" ca="1" si="644"/>
        <v>1.018308421</v>
      </c>
      <c r="O2141" s="17">
        <f t="shared" si="645"/>
        <v>0</v>
      </c>
      <c r="P2141" s="14">
        <f t="shared" ca="1" si="646"/>
        <v>9.1542104900000005</v>
      </c>
      <c r="Q2141" s="21">
        <f t="shared" si="650"/>
        <v>0</v>
      </c>
      <c r="R2141" s="14">
        <f t="shared" si="647"/>
        <v>0</v>
      </c>
      <c r="S2141" s="4" t="str">
        <f t="shared" si="648"/>
        <v>A+J=</v>
      </c>
      <c r="T2141" s="33">
        <f t="shared" si="649"/>
        <v>45930</v>
      </c>
      <c r="U2141" s="10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</row>
    <row r="2142" spans="1:148" x14ac:dyDescent="0.15">
      <c r="A2142" s="41">
        <f t="shared" si="651"/>
        <v>45891</v>
      </c>
      <c r="B2142" s="15" t="str">
        <f t="shared" ca="1" si="635"/>
        <v>n.d</v>
      </c>
      <c r="C2142" s="14">
        <f t="shared" si="636"/>
        <v>500</v>
      </c>
      <c r="D2142" s="13">
        <f ca="1">IF(A2142&lt;$B$1,VLOOKUP(A2142,[1]DI!$A$4:$B$15000,2,FALSE),0)</f>
        <v>0</v>
      </c>
      <c r="E2142" s="14">
        <f t="shared" ca="1" si="637"/>
        <v>1</v>
      </c>
      <c r="F2142" s="14">
        <f ca="1">(TRUNC(PRODUCT($E$12:$E2141),16))</f>
        <v>1.58569791113947</v>
      </c>
      <c r="G2142" s="14">
        <f t="shared" ca="1" si="638"/>
        <v>1.56995406899358</v>
      </c>
      <c r="H2142" s="14">
        <f t="shared" ca="1" si="639"/>
        <v>1.0100282199999999</v>
      </c>
      <c r="I2142" s="13">
        <f t="shared" si="652"/>
        <v>2.1000000000000001E-2</v>
      </c>
      <c r="J2142" s="33">
        <f t="shared" si="640"/>
        <v>45747</v>
      </c>
      <c r="K2142" s="2">
        <f t="shared" si="641"/>
        <v>100</v>
      </c>
      <c r="L2142" s="17">
        <f t="shared" si="642"/>
        <v>100</v>
      </c>
      <c r="M2142" s="12">
        <f t="shared" si="643"/>
        <v>1.00828114</v>
      </c>
      <c r="N2142" s="12">
        <f t="shared" ca="1" si="644"/>
        <v>1.0183924049999999</v>
      </c>
      <c r="O2142" s="17">
        <f t="shared" si="645"/>
        <v>0</v>
      </c>
      <c r="P2142" s="14">
        <f t="shared" ca="1" si="646"/>
        <v>9.1962024899999992</v>
      </c>
      <c r="Q2142" s="21">
        <f t="shared" si="650"/>
        <v>0</v>
      </c>
      <c r="R2142" s="14">
        <f t="shared" si="647"/>
        <v>0</v>
      </c>
      <c r="S2142" s="4" t="str">
        <f t="shared" si="648"/>
        <v>A+J=</v>
      </c>
      <c r="T2142" s="33">
        <f t="shared" si="649"/>
        <v>45930</v>
      </c>
      <c r="U2142" s="10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</row>
    <row r="2143" spans="1:148" x14ac:dyDescent="0.15">
      <c r="A2143" s="41">
        <f t="shared" si="651"/>
        <v>45892</v>
      </c>
      <c r="B2143" s="15" t="str">
        <f t="shared" ca="1" si="635"/>
        <v>n.d</v>
      </c>
      <c r="C2143" s="14">
        <f t="shared" si="636"/>
        <v>500</v>
      </c>
      <c r="D2143" s="13">
        <f ca="1">IF(A2143&lt;$B$1,VLOOKUP(A2143,[1]DI!$A$4:$B$15000,2,FALSE),0)</f>
        <v>0</v>
      </c>
      <c r="E2143" s="14">
        <f t="shared" ca="1" si="637"/>
        <v>1</v>
      </c>
      <c r="F2143" s="14">
        <f ca="1">(TRUNC(PRODUCT($E$12:$E2142),16))</f>
        <v>1.58569791113947</v>
      </c>
      <c r="G2143" s="14">
        <f t="shared" ca="1" si="638"/>
        <v>1.56995406899358</v>
      </c>
      <c r="H2143" s="14">
        <f t="shared" ca="1" si="639"/>
        <v>1.0100282199999999</v>
      </c>
      <c r="I2143" s="13">
        <f t="shared" si="652"/>
        <v>2.1000000000000001E-2</v>
      </c>
      <c r="J2143" s="33">
        <f t="shared" si="640"/>
        <v>45747</v>
      </c>
      <c r="K2143" s="2">
        <f t="shared" si="641"/>
        <v>100</v>
      </c>
      <c r="L2143" s="17">
        <f t="shared" si="642"/>
        <v>101</v>
      </c>
      <c r="M2143" s="12">
        <f t="shared" si="643"/>
        <v>1.008364297</v>
      </c>
      <c r="N2143" s="12">
        <f t="shared" ca="1" si="644"/>
        <v>1.0184763960000001</v>
      </c>
      <c r="O2143" s="17">
        <f t="shared" si="645"/>
        <v>0</v>
      </c>
      <c r="P2143" s="14">
        <f t="shared" ca="1" si="646"/>
        <v>9.2381980000000006</v>
      </c>
      <c r="Q2143" s="21">
        <f t="shared" si="650"/>
        <v>0</v>
      </c>
      <c r="R2143" s="14">
        <f t="shared" si="647"/>
        <v>0</v>
      </c>
      <c r="S2143" s="4" t="str">
        <f t="shared" si="648"/>
        <v>A+J=</v>
      </c>
      <c r="T2143" s="33">
        <f t="shared" si="649"/>
        <v>45930</v>
      </c>
      <c r="U2143" s="10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</row>
    <row r="2144" spans="1:148" x14ac:dyDescent="0.15">
      <c r="A2144" s="41">
        <f t="shared" si="651"/>
        <v>45893</v>
      </c>
      <c r="B2144" s="15" t="str">
        <f t="shared" ca="1" si="635"/>
        <v>n.d</v>
      </c>
      <c r="C2144" s="14">
        <f t="shared" si="636"/>
        <v>500</v>
      </c>
      <c r="D2144" s="13">
        <f ca="1">IF(A2144&lt;$B$1,VLOOKUP(A2144,[1]DI!$A$4:$B$15000,2,FALSE),0)</f>
        <v>0</v>
      </c>
      <c r="E2144" s="14">
        <f t="shared" ca="1" si="637"/>
        <v>1</v>
      </c>
      <c r="F2144" s="14">
        <f ca="1">(TRUNC(PRODUCT($E$12:$E2143),16))</f>
        <v>1.58569791113947</v>
      </c>
      <c r="G2144" s="14">
        <f t="shared" ca="1" si="638"/>
        <v>1.56995406899358</v>
      </c>
      <c r="H2144" s="14">
        <f t="shared" ca="1" si="639"/>
        <v>1.0100282199999999</v>
      </c>
      <c r="I2144" s="13">
        <f t="shared" si="652"/>
        <v>2.1000000000000001E-2</v>
      </c>
      <c r="J2144" s="33">
        <f t="shared" si="640"/>
        <v>45747</v>
      </c>
      <c r="K2144" s="2">
        <f t="shared" si="641"/>
        <v>100</v>
      </c>
      <c r="L2144" s="17">
        <f t="shared" si="642"/>
        <v>101</v>
      </c>
      <c r="M2144" s="12">
        <f t="shared" si="643"/>
        <v>1.008364297</v>
      </c>
      <c r="N2144" s="12">
        <f t="shared" ca="1" si="644"/>
        <v>1.0184763960000001</v>
      </c>
      <c r="O2144" s="17">
        <f t="shared" si="645"/>
        <v>0</v>
      </c>
      <c r="P2144" s="14">
        <f t="shared" ca="1" si="646"/>
        <v>9.2381980000000006</v>
      </c>
      <c r="Q2144" s="21">
        <f t="shared" si="650"/>
        <v>0</v>
      </c>
      <c r="R2144" s="14">
        <f t="shared" si="647"/>
        <v>0</v>
      </c>
      <c r="S2144" s="4" t="str">
        <f t="shared" si="648"/>
        <v>A+J=</v>
      </c>
      <c r="T2144" s="33">
        <f t="shared" si="649"/>
        <v>45930</v>
      </c>
      <c r="U2144" s="10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</row>
    <row r="2145" spans="1:148" x14ac:dyDescent="0.15">
      <c r="A2145" s="41">
        <f t="shared" si="651"/>
        <v>45894</v>
      </c>
      <c r="B2145" s="15" t="str">
        <f t="shared" ca="1" si="635"/>
        <v>n.d</v>
      </c>
      <c r="C2145" s="14">
        <f t="shared" si="636"/>
        <v>500</v>
      </c>
      <c r="D2145" s="13">
        <f ca="1">IF(A2145&lt;$B$1,VLOOKUP(A2145,[1]DI!$A$4:$B$15000,2,FALSE),0)</f>
        <v>0</v>
      </c>
      <c r="E2145" s="14">
        <f t="shared" ca="1" si="637"/>
        <v>1</v>
      </c>
      <c r="F2145" s="14">
        <f ca="1">(TRUNC(PRODUCT($E$12:$E2144),16))</f>
        <v>1.58569791113947</v>
      </c>
      <c r="G2145" s="14">
        <f t="shared" ca="1" si="638"/>
        <v>1.56995406899358</v>
      </c>
      <c r="H2145" s="14">
        <f t="shared" ca="1" si="639"/>
        <v>1.0100282199999999</v>
      </c>
      <c r="I2145" s="13">
        <f t="shared" si="652"/>
        <v>2.1000000000000001E-2</v>
      </c>
      <c r="J2145" s="33">
        <f t="shared" si="640"/>
        <v>45747</v>
      </c>
      <c r="K2145" s="2">
        <f t="shared" si="641"/>
        <v>101</v>
      </c>
      <c r="L2145" s="17">
        <f t="shared" si="642"/>
        <v>101</v>
      </c>
      <c r="M2145" s="12">
        <f t="shared" si="643"/>
        <v>1.008364297</v>
      </c>
      <c r="N2145" s="12">
        <f t="shared" ca="1" si="644"/>
        <v>1.0184763960000001</v>
      </c>
      <c r="O2145" s="17">
        <f t="shared" si="645"/>
        <v>0</v>
      </c>
      <c r="P2145" s="14">
        <f t="shared" ca="1" si="646"/>
        <v>9.2381980000000006</v>
      </c>
      <c r="Q2145" s="21">
        <f t="shared" si="650"/>
        <v>0</v>
      </c>
      <c r="R2145" s="14">
        <f t="shared" si="647"/>
        <v>0</v>
      </c>
      <c r="S2145" s="4" t="str">
        <f t="shared" si="648"/>
        <v>A+J=</v>
      </c>
      <c r="T2145" s="33">
        <f t="shared" si="649"/>
        <v>45930</v>
      </c>
      <c r="U2145" s="10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</row>
    <row r="2146" spans="1:148" x14ac:dyDescent="0.15">
      <c r="A2146" s="41">
        <f t="shared" si="651"/>
        <v>45895</v>
      </c>
      <c r="B2146" s="15" t="str">
        <f t="shared" ca="1" si="635"/>
        <v>n.d</v>
      </c>
      <c r="C2146" s="14">
        <f t="shared" si="636"/>
        <v>500</v>
      </c>
      <c r="D2146" s="13">
        <f ca="1">IF(A2146&lt;$B$1,VLOOKUP(A2146,[1]DI!$A$4:$B$15000,2,FALSE),0)</f>
        <v>0</v>
      </c>
      <c r="E2146" s="14">
        <f t="shared" ca="1" si="637"/>
        <v>1</v>
      </c>
      <c r="F2146" s="14">
        <f ca="1">(TRUNC(PRODUCT($E$12:$E2145),16))</f>
        <v>1.58569791113947</v>
      </c>
      <c r="G2146" s="14">
        <f t="shared" ca="1" si="638"/>
        <v>1.56995406899358</v>
      </c>
      <c r="H2146" s="14">
        <f t="shared" ca="1" si="639"/>
        <v>1.0100282199999999</v>
      </c>
      <c r="I2146" s="13">
        <f t="shared" si="652"/>
        <v>2.1000000000000001E-2</v>
      </c>
      <c r="J2146" s="33">
        <f t="shared" si="640"/>
        <v>45747</v>
      </c>
      <c r="K2146" s="2">
        <f t="shared" si="641"/>
        <v>102</v>
      </c>
      <c r="L2146" s="17">
        <f t="shared" si="642"/>
        <v>102</v>
      </c>
      <c r="M2146" s="12">
        <f t="shared" si="643"/>
        <v>1.00844746</v>
      </c>
      <c r="N2146" s="12">
        <f t="shared" ca="1" si="644"/>
        <v>1.018560393</v>
      </c>
      <c r="O2146" s="17">
        <f t="shared" si="645"/>
        <v>0</v>
      </c>
      <c r="P2146" s="14">
        <f t="shared" ca="1" si="646"/>
        <v>9.2801965000000006</v>
      </c>
      <c r="Q2146" s="21">
        <f t="shared" si="650"/>
        <v>0</v>
      </c>
      <c r="R2146" s="14">
        <f t="shared" si="647"/>
        <v>0</v>
      </c>
      <c r="S2146" s="4" t="str">
        <f t="shared" si="648"/>
        <v>A+J=</v>
      </c>
      <c r="T2146" s="33">
        <f t="shared" si="649"/>
        <v>45930</v>
      </c>
      <c r="U2146" s="10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</row>
    <row r="2147" spans="1:148" x14ac:dyDescent="0.15">
      <c r="A2147" s="41">
        <f t="shared" si="651"/>
        <v>45896</v>
      </c>
      <c r="B2147" s="15" t="str">
        <f t="shared" ca="1" si="635"/>
        <v>n.d</v>
      </c>
      <c r="C2147" s="14">
        <f t="shared" si="636"/>
        <v>500</v>
      </c>
      <c r="D2147" s="13">
        <f ca="1">IF(A2147&lt;$B$1,VLOOKUP(A2147,[1]DI!$A$4:$B$15000,2,FALSE),0)</f>
        <v>0</v>
      </c>
      <c r="E2147" s="14">
        <f t="shared" ca="1" si="637"/>
        <v>1</v>
      </c>
      <c r="F2147" s="14">
        <f ca="1">(TRUNC(PRODUCT($E$12:$E2146),16))</f>
        <v>1.58569791113947</v>
      </c>
      <c r="G2147" s="14">
        <f t="shared" ca="1" si="638"/>
        <v>1.56995406899358</v>
      </c>
      <c r="H2147" s="14">
        <f t="shared" ca="1" si="639"/>
        <v>1.0100282199999999</v>
      </c>
      <c r="I2147" s="13">
        <f t="shared" si="652"/>
        <v>2.1000000000000001E-2</v>
      </c>
      <c r="J2147" s="33">
        <f t="shared" si="640"/>
        <v>45747</v>
      </c>
      <c r="K2147" s="2">
        <f t="shared" si="641"/>
        <v>103</v>
      </c>
      <c r="L2147" s="17">
        <f t="shared" si="642"/>
        <v>103</v>
      </c>
      <c r="M2147" s="12">
        <f t="shared" si="643"/>
        <v>1.008530631</v>
      </c>
      <c r="N2147" s="12">
        <f t="shared" ca="1" si="644"/>
        <v>1.018644398</v>
      </c>
      <c r="O2147" s="17">
        <f t="shared" si="645"/>
        <v>0</v>
      </c>
      <c r="P2147" s="14">
        <f t="shared" ca="1" si="646"/>
        <v>9.3221989900000004</v>
      </c>
      <c r="Q2147" s="21">
        <f t="shared" si="650"/>
        <v>0</v>
      </c>
      <c r="R2147" s="14">
        <f t="shared" si="647"/>
        <v>0</v>
      </c>
      <c r="S2147" s="4" t="str">
        <f t="shared" si="648"/>
        <v>A+J=</v>
      </c>
      <c r="T2147" s="33">
        <f t="shared" si="649"/>
        <v>45930</v>
      </c>
      <c r="U2147" s="10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</row>
    <row r="2148" spans="1:148" x14ac:dyDescent="0.15">
      <c r="A2148" s="41">
        <f t="shared" si="651"/>
        <v>45897</v>
      </c>
      <c r="B2148" s="15" t="str">
        <f t="shared" ca="1" si="635"/>
        <v>n.d</v>
      </c>
      <c r="C2148" s="14">
        <f t="shared" si="636"/>
        <v>500</v>
      </c>
      <c r="D2148" s="13">
        <f ca="1">IF(A2148&lt;$B$1,VLOOKUP(A2148,[1]DI!$A$4:$B$15000,2,FALSE),0)</f>
        <v>0</v>
      </c>
      <c r="E2148" s="14">
        <f t="shared" ca="1" si="637"/>
        <v>1</v>
      </c>
      <c r="F2148" s="14">
        <f ca="1">(TRUNC(PRODUCT($E$12:$E2147),16))</f>
        <v>1.58569791113947</v>
      </c>
      <c r="G2148" s="14">
        <f t="shared" ca="1" si="638"/>
        <v>1.56995406899358</v>
      </c>
      <c r="H2148" s="14">
        <f t="shared" ca="1" si="639"/>
        <v>1.0100282199999999</v>
      </c>
      <c r="I2148" s="13">
        <f t="shared" si="652"/>
        <v>2.1000000000000001E-2</v>
      </c>
      <c r="J2148" s="33">
        <f t="shared" si="640"/>
        <v>45747</v>
      </c>
      <c r="K2148" s="2">
        <f t="shared" si="641"/>
        <v>104</v>
      </c>
      <c r="L2148" s="17">
        <f t="shared" si="642"/>
        <v>104</v>
      </c>
      <c r="M2148" s="12">
        <f t="shared" si="643"/>
        <v>1.008613808</v>
      </c>
      <c r="N2148" s="12">
        <f t="shared" ca="1" si="644"/>
        <v>1.0187284089999999</v>
      </c>
      <c r="O2148" s="17">
        <f t="shared" si="645"/>
        <v>0</v>
      </c>
      <c r="P2148" s="14">
        <f t="shared" ca="1" si="646"/>
        <v>9.3642044900000005</v>
      </c>
      <c r="Q2148" s="21">
        <f t="shared" si="650"/>
        <v>0</v>
      </c>
      <c r="R2148" s="14">
        <f t="shared" si="647"/>
        <v>0</v>
      </c>
      <c r="S2148" s="4" t="str">
        <f t="shared" si="648"/>
        <v>A+J=</v>
      </c>
      <c r="T2148" s="33">
        <f t="shared" si="649"/>
        <v>45930</v>
      </c>
      <c r="U2148" s="10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</row>
    <row r="2149" spans="1:148" x14ac:dyDescent="0.15">
      <c r="A2149" s="41">
        <f t="shared" si="651"/>
        <v>45898</v>
      </c>
      <c r="B2149" s="15" t="str">
        <f t="shared" ca="1" si="635"/>
        <v>n.d</v>
      </c>
      <c r="C2149" s="14">
        <f t="shared" si="636"/>
        <v>500</v>
      </c>
      <c r="D2149" s="13">
        <f ca="1">IF(A2149&lt;$B$1,VLOOKUP(A2149,[1]DI!$A$4:$B$15000,2,FALSE),0)</f>
        <v>0</v>
      </c>
      <c r="E2149" s="14">
        <f t="shared" ca="1" si="637"/>
        <v>1</v>
      </c>
      <c r="F2149" s="14">
        <f ca="1">(TRUNC(PRODUCT($E$12:$E2148),16))</f>
        <v>1.58569791113947</v>
      </c>
      <c r="G2149" s="14">
        <f t="shared" ca="1" si="638"/>
        <v>1.56995406899358</v>
      </c>
      <c r="H2149" s="14">
        <f t="shared" ca="1" si="639"/>
        <v>1.0100282199999999</v>
      </c>
      <c r="I2149" s="13">
        <f t="shared" si="652"/>
        <v>2.1000000000000001E-2</v>
      </c>
      <c r="J2149" s="33">
        <f t="shared" si="640"/>
        <v>45747</v>
      </c>
      <c r="K2149" s="2">
        <f t="shared" si="641"/>
        <v>105</v>
      </c>
      <c r="L2149" s="17">
        <f t="shared" si="642"/>
        <v>105</v>
      </c>
      <c r="M2149" s="12">
        <f t="shared" si="643"/>
        <v>1.008696992</v>
      </c>
      <c r="N2149" s="12">
        <f t="shared" ca="1" si="644"/>
        <v>1.0188124270000001</v>
      </c>
      <c r="O2149" s="17">
        <f t="shared" si="645"/>
        <v>0</v>
      </c>
      <c r="P2149" s="14">
        <f t="shared" ca="1" si="646"/>
        <v>9.4062134999999998</v>
      </c>
      <c r="Q2149" s="21">
        <f t="shared" si="650"/>
        <v>0</v>
      </c>
      <c r="R2149" s="14">
        <f t="shared" si="647"/>
        <v>0</v>
      </c>
      <c r="S2149" s="4" t="str">
        <f t="shared" si="648"/>
        <v>A+J=</v>
      </c>
      <c r="T2149" s="33">
        <f t="shared" si="649"/>
        <v>45930</v>
      </c>
      <c r="U2149" s="10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</row>
    <row r="2150" spans="1:148" x14ac:dyDescent="0.15">
      <c r="A2150" s="41">
        <f t="shared" si="651"/>
        <v>45899</v>
      </c>
      <c r="B2150" s="15" t="str">
        <f t="shared" ca="1" si="635"/>
        <v>n.d</v>
      </c>
      <c r="C2150" s="14">
        <f t="shared" si="636"/>
        <v>500</v>
      </c>
      <c r="D2150" s="13">
        <f ca="1">IF(A2150&lt;$B$1,VLOOKUP(A2150,[1]DI!$A$4:$B$15000,2,FALSE),0)</f>
        <v>0</v>
      </c>
      <c r="E2150" s="14">
        <f t="shared" ca="1" si="637"/>
        <v>1</v>
      </c>
      <c r="F2150" s="14">
        <f ca="1">(TRUNC(PRODUCT($E$12:$E2149),16))</f>
        <v>1.58569791113947</v>
      </c>
      <c r="G2150" s="14">
        <f t="shared" ca="1" si="638"/>
        <v>1.56995406899358</v>
      </c>
      <c r="H2150" s="14">
        <f t="shared" ca="1" si="639"/>
        <v>1.0100282199999999</v>
      </c>
      <c r="I2150" s="13">
        <f t="shared" si="652"/>
        <v>2.1000000000000001E-2</v>
      </c>
      <c r="J2150" s="33">
        <f t="shared" si="640"/>
        <v>45747</v>
      </c>
      <c r="K2150" s="2">
        <f t="shared" si="641"/>
        <v>105</v>
      </c>
      <c r="L2150" s="17">
        <f t="shared" si="642"/>
        <v>106</v>
      </c>
      <c r="M2150" s="12">
        <f t="shared" si="643"/>
        <v>1.0087801830000001</v>
      </c>
      <c r="N2150" s="12">
        <f t="shared" ca="1" si="644"/>
        <v>1.018896453</v>
      </c>
      <c r="O2150" s="17">
        <f t="shared" si="645"/>
        <v>0</v>
      </c>
      <c r="P2150" s="14">
        <f t="shared" ca="1" si="646"/>
        <v>9.4482264899999997</v>
      </c>
      <c r="Q2150" s="21">
        <f t="shared" si="650"/>
        <v>0</v>
      </c>
      <c r="R2150" s="14">
        <f t="shared" si="647"/>
        <v>0</v>
      </c>
      <c r="S2150" s="4" t="str">
        <f t="shared" si="648"/>
        <v>A+J=</v>
      </c>
      <c r="T2150" s="33">
        <f t="shared" si="649"/>
        <v>45930</v>
      </c>
      <c r="U2150" s="10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</row>
    <row r="2151" spans="1:148" x14ac:dyDescent="0.15">
      <c r="A2151" s="41">
        <f t="shared" si="651"/>
        <v>45900</v>
      </c>
      <c r="B2151" s="15" t="str">
        <f t="shared" ca="1" si="635"/>
        <v>n.d</v>
      </c>
      <c r="C2151" s="14">
        <f t="shared" si="636"/>
        <v>500</v>
      </c>
      <c r="D2151" s="13">
        <f ca="1">IF(A2151&lt;$B$1,VLOOKUP(A2151,[1]DI!$A$4:$B$15000,2,FALSE),0)</f>
        <v>0</v>
      </c>
      <c r="E2151" s="14">
        <f t="shared" ca="1" si="637"/>
        <v>1</v>
      </c>
      <c r="F2151" s="14">
        <f ca="1">(TRUNC(PRODUCT($E$12:$E2150),16))</f>
        <v>1.58569791113947</v>
      </c>
      <c r="G2151" s="14">
        <f t="shared" ca="1" si="638"/>
        <v>1.56995406899358</v>
      </c>
      <c r="H2151" s="14">
        <f t="shared" ca="1" si="639"/>
        <v>1.0100282199999999</v>
      </c>
      <c r="I2151" s="13">
        <f t="shared" si="652"/>
        <v>2.1000000000000001E-2</v>
      </c>
      <c r="J2151" s="33">
        <f t="shared" si="640"/>
        <v>45747</v>
      </c>
      <c r="K2151" s="2">
        <f t="shared" si="641"/>
        <v>105</v>
      </c>
      <c r="L2151" s="17">
        <f t="shared" si="642"/>
        <v>106</v>
      </c>
      <c r="M2151" s="12">
        <f t="shared" si="643"/>
        <v>1.0087801830000001</v>
      </c>
      <c r="N2151" s="12">
        <f t="shared" ca="1" si="644"/>
        <v>1.018896453</v>
      </c>
      <c r="O2151" s="17">
        <f t="shared" si="645"/>
        <v>0</v>
      </c>
      <c r="P2151" s="14">
        <f t="shared" ca="1" si="646"/>
        <v>9.4482264899999997</v>
      </c>
      <c r="Q2151" s="21">
        <f t="shared" si="650"/>
        <v>0</v>
      </c>
      <c r="R2151" s="14">
        <f t="shared" si="647"/>
        <v>0</v>
      </c>
      <c r="S2151" s="4" t="str">
        <f t="shared" si="648"/>
        <v>A+J=</v>
      </c>
      <c r="T2151" s="33">
        <f t="shared" si="649"/>
        <v>45930</v>
      </c>
      <c r="U2151" s="10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</row>
    <row r="2152" spans="1:148" x14ac:dyDescent="0.15">
      <c r="A2152" s="41">
        <f t="shared" si="651"/>
        <v>45901</v>
      </c>
      <c r="B2152" s="15" t="str">
        <f t="shared" ca="1" si="635"/>
        <v>n.d</v>
      </c>
      <c r="C2152" s="14">
        <f t="shared" si="636"/>
        <v>500</v>
      </c>
      <c r="D2152" s="13">
        <f ca="1">IF(A2152&lt;$B$1,VLOOKUP(A2152,[1]DI!$A$4:$B$15000,2,FALSE),0)</f>
        <v>0</v>
      </c>
      <c r="E2152" s="14">
        <f t="shared" ca="1" si="637"/>
        <v>1</v>
      </c>
      <c r="F2152" s="14">
        <f ca="1">(TRUNC(PRODUCT($E$12:$E2151),16))</f>
        <v>1.58569791113947</v>
      </c>
      <c r="G2152" s="14">
        <f t="shared" ca="1" si="638"/>
        <v>1.56995406899358</v>
      </c>
      <c r="H2152" s="14">
        <f t="shared" ca="1" si="639"/>
        <v>1.0100282199999999</v>
      </c>
      <c r="I2152" s="13">
        <f t="shared" si="652"/>
        <v>2.1000000000000001E-2</v>
      </c>
      <c r="J2152" s="33">
        <f t="shared" si="640"/>
        <v>45747</v>
      </c>
      <c r="K2152" s="2">
        <f t="shared" si="641"/>
        <v>106</v>
      </c>
      <c r="L2152" s="17">
        <f t="shared" si="642"/>
        <v>106</v>
      </c>
      <c r="M2152" s="12">
        <f t="shared" si="643"/>
        <v>1.0087801830000001</v>
      </c>
      <c r="N2152" s="12">
        <f t="shared" ca="1" si="644"/>
        <v>1.018896453</v>
      </c>
      <c r="O2152" s="17">
        <f t="shared" si="645"/>
        <v>0</v>
      </c>
      <c r="P2152" s="14">
        <f t="shared" ca="1" si="646"/>
        <v>9.4482264899999997</v>
      </c>
      <c r="Q2152" s="21">
        <f t="shared" si="650"/>
        <v>0</v>
      </c>
      <c r="R2152" s="14">
        <f t="shared" si="647"/>
        <v>0</v>
      </c>
      <c r="S2152" s="4" t="str">
        <f t="shared" si="648"/>
        <v>A+J=</v>
      </c>
      <c r="T2152" s="33">
        <f t="shared" si="649"/>
        <v>45930</v>
      </c>
      <c r="U2152" s="10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</row>
    <row r="2153" spans="1:148" x14ac:dyDescent="0.15">
      <c r="A2153" s="41">
        <f t="shared" si="651"/>
        <v>45902</v>
      </c>
      <c r="B2153" s="15" t="str">
        <f t="shared" ca="1" si="635"/>
        <v>n.d</v>
      </c>
      <c r="C2153" s="14">
        <f t="shared" si="636"/>
        <v>500</v>
      </c>
      <c r="D2153" s="13">
        <f ca="1">IF(A2153&lt;$B$1,VLOOKUP(A2153,[1]DI!$A$4:$B$15000,2,FALSE),0)</f>
        <v>0</v>
      </c>
      <c r="E2153" s="14">
        <f t="shared" ca="1" si="637"/>
        <v>1</v>
      </c>
      <c r="F2153" s="14">
        <f ca="1">(TRUNC(PRODUCT($E$12:$E2152),16))</f>
        <v>1.58569791113947</v>
      </c>
      <c r="G2153" s="14">
        <f t="shared" ca="1" si="638"/>
        <v>1.56995406899358</v>
      </c>
      <c r="H2153" s="14">
        <f t="shared" ca="1" si="639"/>
        <v>1.0100282199999999</v>
      </c>
      <c r="I2153" s="13">
        <f t="shared" si="652"/>
        <v>2.1000000000000001E-2</v>
      </c>
      <c r="J2153" s="33">
        <f t="shared" si="640"/>
        <v>45747</v>
      </c>
      <c r="K2153" s="2">
        <f t="shared" si="641"/>
        <v>107</v>
      </c>
      <c r="L2153" s="17">
        <f t="shared" si="642"/>
        <v>107</v>
      </c>
      <c r="M2153" s="12">
        <f t="shared" si="643"/>
        <v>1.0088633810000001</v>
      </c>
      <c r="N2153" s="12">
        <f t="shared" ca="1" si="644"/>
        <v>1.0189804849999999</v>
      </c>
      <c r="O2153" s="17">
        <f t="shared" si="645"/>
        <v>0</v>
      </c>
      <c r="P2153" s="14">
        <f t="shared" ca="1" si="646"/>
        <v>9.49024249</v>
      </c>
      <c r="Q2153" s="21">
        <f t="shared" si="650"/>
        <v>0</v>
      </c>
      <c r="R2153" s="14">
        <f t="shared" si="647"/>
        <v>0</v>
      </c>
      <c r="S2153" s="4" t="str">
        <f t="shared" si="648"/>
        <v>A+J=</v>
      </c>
      <c r="T2153" s="33">
        <f t="shared" si="649"/>
        <v>45930</v>
      </c>
      <c r="U2153" s="10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</row>
    <row r="2154" spans="1:148" x14ac:dyDescent="0.15">
      <c r="A2154" s="41">
        <f t="shared" si="651"/>
        <v>45903</v>
      </c>
      <c r="B2154" s="15" t="str">
        <f t="shared" ca="1" si="635"/>
        <v>n.d</v>
      </c>
      <c r="C2154" s="14">
        <f t="shared" si="636"/>
        <v>500</v>
      </c>
      <c r="D2154" s="13">
        <f ca="1">IF(A2154&lt;$B$1,VLOOKUP(A2154,[1]DI!$A$4:$B$15000,2,FALSE),0)</f>
        <v>0</v>
      </c>
      <c r="E2154" s="14">
        <f t="shared" ca="1" si="637"/>
        <v>1</v>
      </c>
      <c r="F2154" s="14">
        <f ca="1">(TRUNC(PRODUCT($E$12:$E2153),16))</f>
        <v>1.58569791113947</v>
      </c>
      <c r="G2154" s="14">
        <f t="shared" ca="1" si="638"/>
        <v>1.56995406899358</v>
      </c>
      <c r="H2154" s="14">
        <f t="shared" ca="1" si="639"/>
        <v>1.0100282199999999</v>
      </c>
      <c r="I2154" s="13">
        <f t="shared" si="652"/>
        <v>2.1000000000000001E-2</v>
      </c>
      <c r="J2154" s="33">
        <f t="shared" si="640"/>
        <v>45747</v>
      </c>
      <c r="K2154" s="2">
        <f t="shared" si="641"/>
        <v>108</v>
      </c>
      <c r="L2154" s="17">
        <f t="shared" si="642"/>
        <v>108</v>
      </c>
      <c r="M2154" s="12">
        <f t="shared" si="643"/>
        <v>1.008946586</v>
      </c>
      <c r="N2154" s="12">
        <f t="shared" ca="1" si="644"/>
        <v>1.019064524</v>
      </c>
      <c r="O2154" s="17">
        <f t="shared" si="645"/>
        <v>0</v>
      </c>
      <c r="P2154" s="14">
        <f t="shared" ca="1" si="646"/>
        <v>9.5322619999999993</v>
      </c>
      <c r="Q2154" s="21">
        <f t="shared" si="650"/>
        <v>0</v>
      </c>
      <c r="R2154" s="14">
        <f t="shared" si="647"/>
        <v>0</v>
      </c>
      <c r="S2154" s="4" t="str">
        <f t="shared" si="648"/>
        <v>A+J=</v>
      </c>
      <c r="T2154" s="33">
        <f t="shared" si="649"/>
        <v>45930</v>
      </c>
      <c r="U2154" s="10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</row>
    <row r="2155" spans="1:148" x14ac:dyDescent="0.15">
      <c r="A2155" s="41">
        <f t="shared" si="651"/>
        <v>45904</v>
      </c>
      <c r="B2155" s="15" t="str">
        <f t="shared" ca="1" si="635"/>
        <v>n.d</v>
      </c>
      <c r="C2155" s="14">
        <f t="shared" si="636"/>
        <v>500</v>
      </c>
      <c r="D2155" s="13">
        <f ca="1">IF(A2155&lt;$B$1,VLOOKUP(A2155,[1]DI!$A$4:$B$15000,2,FALSE),0)</f>
        <v>0</v>
      </c>
      <c r="E2155" s="14">
        <f t="shared" ca="1" si="637"/>
        <v>1</v>
      </c>
      <c r="F2155" s="14">
        <f ca="1">(TRUNC(PRODUCT($E$12:$E2154),16))</f>
        <v>1.58569791113947</v>
      </c>
      <c r="G2155" s="14">
        <f t="shared" ca="1" si="638"/>
        <v>1.56995406899358</v>
      </c>
      <c r="H2155" s="14">
        <f t="shared" ca="1" si="639"/>
        <v>1.0100282199999999</v>
      </c>
      <c r="I2155" s="13">
        <f t="shared" si="652"/>
        <v>2.1000000000000001E-2</v>
      </c>
      <c r="J2155" s="33">
        <f t="shared" si="640"/>
        <v>45747</v>
      </c>
      <c r="K2155" s="2">
        <f t="shared" si="641"/>
        <v>109</v>
      </c>
      <c r="L2155" s="17">
        <f t="shared" si="642"/>
        <v>109</v>
      </c>
      <c r="M2155" s="12">
        <f t="shared" si="643"/>
        <v>1.009029798</v>
      </c>
      <c r="N2155" s="12">
        <f t="shared" ca="1" si="644"/>
        <v>1.0191485709999999</v>
      </c>
      <c r="O2155" s="17">
        <f t="shared" si="645"/>
        <v>0</v>
      </c>
      <c r="P2155" s="14">
        <f t="shared" ca="1" si="646"/>
        <v>9.5742854899999994</v>
      </c>
      <c r="Q2155" s="21">
        <f t="shared" si="650"/>
        <v>0</v>
      </c>
      <c r="R2155" s="14">
        <f t="shared" si="647"/>
        <v>0</v>
      </c>
      <c r="S2155" s="4" t="str">
        <f t="shared" si="648"/>
        <v>A+J=</v>
      </c>
      <c r="T2155" s="33">
        <f t="shared" si="649"/>
        <v>45930</v>
      </c>
      <c r="U2155" s="10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</row>
    <row r="2156" spans="1:148" x14ac:dyDescent="0.15">
      <c r="A2156" s="41">
        <f t="shared" si="651"/>
        <v>45905</v>
      </c>
      <c r="B2156" s="15" t="str">
        <f t="shared" ca="1" si="635"/>
        <v>n.d</v>
      </c>
      <c r="C2156" s="14">
        <f t="shared" si="636"/>
        <v>500</v>
      </c>
      <c r="D2156" s="13">
        <f ca="1">IF(A2156&lt;$B$1,VLOOKUP(A2156,[1]DI!$A$4:$B$15000,2,FALSE),0)</f>
        <v>0</v>
      </c>
      <c r="E2156" s="14">
        <f t="shared" ca="1" si="637"/>
        <v>1</v>
      </c>
      <c r="F2156" s="14">
        <f ca="1">(TRUNC(PRODUCT($E$12:$E2155),16))</f>
        <v>1.58569791113947</v>
      </c>
      <c r="G2156" s="14">
        <f t="shared" ca="1" si="638"/>
        <v>1.56995406899358</v>
      </c>
      <c r="H2156" s="14">
        <f t="shared" ca="1" si="639"/>
        <v>1.0100282199999999</v>
      </c>
      <c r="I2156" s="13">
        <f t="shared" si="652"/>
        <v>2.1000000000000001E-2</v>
      </c>
      <c r="J2156" s="33">
        <f t="shared" si="640"/>
        <v>45747</v>
      </c>
      <c r="K2156" s="2">
        <f t="shared" si="641"/>
        <v>110</v>
      </c>
      <c r="L2156" s="17">
        <f t="shared" si="642"/>
        <v>110</v>
      </c>
      <c r="M2156" s="12">
        <f t="shared" si="643"/>
        <v>1.0091130159999999</v>
      </c>
      <c r="N2156" s="12">
        <f t="shared" ca="1" si="644"/>
        <v>1.0192326229999999</v>
      </c>
      <c r="O2156" s="17">
        <f t="shared" si="645"/>
        <v>0</v>
      </c>
      <c r="P2156" s="14">
        <f t="shared" ca="1" si="646"/>
        <v>9.6163114899999993</v>
      </c>
      <c r="Q2156" s="21">
        <f t="shared" si="650"/>
        <v>0</v>
      </c>
      <c r="R2156" s="14">
        <f t="shared" si="647"/>
        <v>0</v>
      </c>
      <c r="S2156" s="4" t="str">
        <f t="shared" si="648"/>
        <v>A+J=</v>
      </c>
      <c r="T2156" s="33">
        <f t="shared" si="649"/>
        <v>45930</v>
      </c>
      <c r="U2156" s="10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</row>
    <row r="2157" spans="1:148" x14ac:dyDescent="0.15">
      <c r="A2157" s="41">
        <f t="shared" si="651"/>
        <v>45906</v>
      </c>
      <c r="B2157" s="15" t="str">
        <f t="shared" ca="1" si="635"/>
        <v>n.d</v>
      </c>
      <c r="C2157" s="14">
        <f t="shared" si="636"/>
        <v>500</v>
      </c>
      <c r="D2157" s="13">
        <f ca="1">IF(A2157&lt;$B$1,VLOOKUP(A2157,[1]DI!$A$4:$B$15000,2,FALSE),0)</f>
        <v>0</v>
      </c>
      <c r="E2157" s="14">
        <f t="shared" ca="1" si="637"/>
        <v>1</v>
      </c>
      <c r="F2157" s="14">
        <f ca="1">(TRUNC(PRODUCT($E$12:$E2156),16))</f>
        <v>1.58569791113947</v>
      </c>
      <c r="G2157" s="14">
        <f t="shared" ca="1" si="638"/>
        <v>1.56995406899358</v>
      </c>
      <c r="H2157" s="14">
        <f t="shared" ca="1" si="639"/>
        <v>1.0100282199999999</v>
      </c>
      <c r="I2157" s="13">
        <f t="shared" si="652"/>
        <v>2.1000000000000001E-2</v>
      </c>
      <c r="J2157" s="33">
        <f t="shared" si="640"/>
        <v>45747</v>
      </c>
      <c r="K2157" s="2">
        <f t="shared" si="641"/>
        <v>110</v>
      </c>
      <c r="L2157" s="17">
        <f t="shared" si="642"/>
        <v>111</v>
      </c>
      <c r="M2157" s="12">
        <f t="shared" si="643"/>
        <v>1.009196242</v>
      </c>
      <c r="N2157" s="12">
        <f t="shared" ca="1" si="644"/>
        <v>1.0193166840000001</v>
      </c>
      <c r="O2157" s="17">
        <f t="shared" si="645"/>
        <v>0</v>
      </c>
      <c r="P2157" s="14">
        <f t="shared" ca="1" si="646"/>
        <v>9.6583419999999993</v>
      </c>
      <c r="Q2157" s="21">
        <f t="shared" si="650"/>
        <v>0</v>
      </c>
      <c r="R2157" s="14">
        <f t="shared" si="647"/>
        <v>0</v>
      </c>
      <c r="S2157" s="4" t="str">
        <f t="shared" si="648"/>
        <v>A+J=</v>
      </c>
      <c r="T2157" s="33">
        <f t="shared" si="649"/>
        <v>45930</v>
      </c>
      <c r="U2157" s="10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</row>
    <row r="2158" spans="1:148" x14ac:dyDescent="0.15">
      <c r="A2158" s="41">
        <f t="shared" si="651"/>
        <v>45907</v>
      </c>
      <c r="B2158" s="15" t="str">
        <f t="shared" ca="1" si="635"/>
        <v>n.d</v>
      </c>
      <c r="C2158" s="14">
        <f t="shared" si="636"/>
        <v>500</v>
      </c>
      <c r="D2158" s="13">
        <f ca="1">IF(A2158&lt;$B$1,VLOOKUP(A2158,[1]DI!$A$4:$B$15000,2,FALSE),0)</f>
        <v>0</v>
      </c>
      <c r="E2158" s="14">
        <f t="shared" ca="1" si="637"/>
        <v>1</v>
      </c>
      <c r="F2158" s="14">
        <f ca="1">(TRUNC(PRODUCT($E$12:$E2157),16))</f>
        <v>1.58569791113947</v>
      </c>
      <c r="G2158" s="14">
        <f t="shared" ca="1" si="638"/>
        <v>1.56995406899358</v>
      </c>
      <c r="H2158" s="14">
        <f t="shared" ca="1" si="639"/>
        <v>1.0100282199999999</v>
      </c>
      <c r="I2158" s="13">
        <f t="shared" si="652"/>
        <v>2.1000000000000001E-2</v>
      </c>
      <c r="J2158" s="33">
        <f t="shared" si="640"/>
        <v>45747</v>
      </c>
      <c r="K2158" s="2">
        <f t="shared" si="641"/>
        <v>110</v>
      </c>
      <c r="L2158" s="17">
        <f t="shared" si="642"/>
        <v>111</v>
      </c>
      <c r="M2158" s="12">
        <f t="shared" si="643"/>
        <v>1.009196242</v>
      </c>
      <c r="N2158" s="12">
        <f t="shared" ca="1" si="644"/>
        <v>1.0193166840000001</v>
      </c>
      <c r="O2158" s="17">
        <f t="shared" si="645"/>
        <v>0</v>
      </c>
      <c r="P2158" s="14">
        <f t="shared" ca="1" si="646"/>
        <v>9.6583419999999993</v>
      </c>
      <c r="Q2158" s="21">
        <f t="shared" si="650"/>
        <v>0</v>
      </c>
      <c r="R2158" s="14">
        <f t="shared" si="647"/>
        <v>0</v>
      </c>
      <c r="S2158" s="4" t="str">
        <f t="shared" si="648"/>
        <v>A+J=</v>
      </c>
      <c r="T2158" s="33">
        <f t="shared" si="649"/>
        <v>45930</v>
      </c>
      <c r="U2158" s="10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</row>
    <row r="2159" spans="1:148" x14ac:dyDescent="0.15">
      <c r="A2159" s="41">
        <f t="shared" si="651"/>
        <v>45908</v>
      </c>
      <c r="B2159" s="15" t="str">
        <f t="shared" ca="1" si="635"/>
        <v>n.d</v>
      </c>
      <c r="C2159" s="14">
        <f t="shared" si="636"/>
        <v>500</v>
      </c>
      <c r="D2159" s="13">
        <f ca="1">IF(A2159&lt;$B$1,VLOOKUP(A2159,[1]DI!$A$4:$B$15000,2,FALSE),0)</f>
        <v>0</v>
      </c>
      <c r="E2159" s="14">
        <f t="shared" ca="1" si="637"/>
        <v>1</v>
      </c>
      <c r="F2159" s="14">
        <f ca="1">(TRUNC(PRODUCT($E$12:$E2158),16))</f>
        <v>1.58569791113947</v>
      </c>
      <c r="G2159" s="14">
        <f t="shared" ca="1" si="638"/>
        <v>1.56995406899358</v>
      </c>
      <c r="H2159" s="14">
        <f t="shared" ca="1" si="639"/>
        <v>1.0100282199999999</v>
      </c>
      <c r="I2159" s="13">
        <f t="shared" si="652"/>
        <v>2.1000000000000001E-2</v>
      </c>
      <c r="J2159" s="33">
        <f t="shared" si="640"/>
        <v>45747</v>
      </c>
      <c r="K2159" s="2">
        <f t="shared" si="641"/>
        <v>111</v>
      </c>
      <c r="L2159" s="17">
        <f t="shared" si="642"/>
        <v>111</v>
      </c>
      <c r="M2159" s="12">
        <f t="shared" si="643"/>
        <v>1.009196242</v>
      </c>
      <c r="N2159" s="12">
        <f t="shared" ca="1" si="644"/>
        <v>1.0193166840000001</v>
      </c>
      <c r="O2159" s="17">
        <f t="shared" si="645"/>
        <v>0</v>
      </c>
      <c r="P2159" s="14">
        <f t="shared" ca="1" si="646"/>
        <v>9.6583419999999993</v>
      </c>
      <c r="Q2159" s="21">
        <f t="shared" si="650"/>
        <v>0</v>
      </c>
      <c r="R2159" s="14">
        <f t="shared" si="647"/>
        <v>0</v>
      </c>
      <c r="S2159" s="4" t="str">
        <f t="shared" si="648"/>
        <v>A+J=</v>
      </c>
      <c r="T2159" s="33">
        <f t="shared" si="649"/>
        <v>45930</v>
      </c>
      <c r="U2159" s="10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</row>
    <row r="2160" spans="1:148" x14ac:dyDescent="0.15">
      <c r="A2160" s="41">
        <f t="shared" si="651"/>
        <v>45909</v>
      </c>
      <c r="B2160" s="15" t="str">
        <f t="shared" ca="1" si="635"/>
        <v>n.d</v>
      </c>
      <c r="C2160" s="14">
        <f t="shared" si="636"/>
        <v>500</v>
      </c>
      <c r="D2160" s="13">
        <f ca="1">IF(A2160&lt;$B$1,VLOOKUP(A2160,[1]DI!$A$4:$B$15000,2,FALSE),0)</f>
        <v>0</v>
      </c>
      <c r="E2160" s="14">
        <f t="shared" ca="1" si="637"/>
        <v>1</v>
      </c>
      <c r="F2160" s="14">
        <f ca="1">(TRUNC(PRODUCT($E$12:$E2159),16))</f>
        <v>1.58569791113947</v>
      </c>
      <c r="G2160" s="14">
        <f t="shared" ca="1" si="638"/>
        <v>1.56995406899358</v>
      </c>
      <c r="H2160" s="14">
        <f t="shared" ca="1" si="639"/>
        <v>1.0100282199999999</v>
      </c>
      <c r="I2160" s="13">
        <f t="shared" si="652"/>
        <v>2.1000000000000001E-2</v>
      </c>
      <c r="J2160" s="33">
        <f t="shared" si="640"/>
        <v>45747</v>
      </c>
      <c r="K2160" s="2">
        <f t="shared" si="641"/>
        <v>112</v>
      </c>
      <c r="L2160" s="17">
        <f t="shared" si="642"/>
        <v>112</v>
      </c>
      <c r="M2160" s="12">
        <f t="shared" si="643"/>
        <v>1.009279474</v>
      </c>
      <c r="N2160" s="12">
        <f t="shared" ca="1" si="644"/>
        <v>1.019400751</v>
      </c>
      <c r="O2160" s="17">
        <f t="shared" si="645"/>
        <v>0</v>
      </c>
      <c r="P2160" s="14">
        <f t="shared" ca="1" si="646"/>
        <v>9.7003754999999998</v>
      </c>
      <c r="Q2160" s="21">
        <f t="shared" si="650"/>
        <v>0</v>
      </c>
      <c r="R2160" s="14">
        <f t="shared" si="647"/>
        <v>0</v>
      </c>
      <c r="S2160" s="4" t="str">
        <f t="shared" si="648"/>
        <v>A+J=</v>
      </c>
      <c r="T2160" s="33">
        <f t="shared" si="649"/>
        <v>45930</v>
      </c>
      <c r="U2160" s="10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</row>
    <row r="2161" spans="1:148" x14ac:dyDescent="0.15">
      <c r="A2161" s="41">
        <f t="shared" si="651"/>
        <v>45910</v>
      </c>
      <c r="B2161" s="15" t="str">
        <f t="shared" ca="1" si="635"/>
        <v>n.d</v>
      </c>
      <c r="C2161" s="14">
        <f t="shared" si="636"/>
        <v>500</v>
      </c>
      <c r="D2161" s="13">
        <f ca="1">IF(A2161&lt;$B$1,VLOOKUP(A2161,[1]DI!$A$4:$B$15000,2,FALSE),0)</f>
        <v>0</v>
      </c>
      <c r="E2161" s="14">
        <f t="shared" ca="1" si="637"/>
        <v>1</v>
      </c>
      <c r="F2161" s="14">
        <f ca="1">(TRUNC(PRODUCT($E$12:$E2160),16))</f>
        <v>1.58569791113947</v>
      </c>
      <c r="G2161" s="14">
        <f t="shared" ca="1" si="638"/>
        <v>1.56995406899358</v>
      </c>
      <c r="H2161" s="14">
        <f t="shared" ca="1" si="639"/>
        <v>1.0100282199999999</v>
      </c>
      <c r="I2161" s="13">
        <f t="shared" si="652"/>
        <v>2.1000000000000001E-2</v>
      </c>
      <c r="J2161" s="33">
        <f t="shared" si="640"/>
        <v>45747</v>
      </c>
      <c r="K2161" s="2">
        <f t="shared" si="641"/>
        <v>113</v>
      </c>
      <c r="L2161" s="17">
        <f t="shared" si="642"/>
        <v>113</v>
      </c>
      <c r="M2161" s="12">
        <f t="shared" si="643"/>
        <v>1.009362713</v>
      </c>
      <c r="N2161" s="12">
        <f t="shared" ca="1" si="644"/>
        <v>1.0194848240000001</v>
      </c>
      <c r="O2161" s="17">
        <f t="shared" si="645"/>
        <v>0</v>
      </c>
      <c r="P2161" s="14">
        <f t="shared" ca="1" si="646"/>
        <v>9.7424119999999998</v>
      </c>
      <c r="Q2161" s="21">
        <f t="shared" si="650"/>
        <v>0</v>
      </c>
      <c r="R2161" s="14">
        <f t="shared" si="647"/>
        <v>0</v>
      </c>
      <c r="S2161" s="4" t="str">
        <f t="shared" si="648"/>
        <v>A+J=</v>
      </c>
      <c r="T2161" s="33">
        <f t="shared" si="649"/>
        <v>45930</v>
      </c>
      <c r="U2161" s="10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</row>
    <row r="2162" spans="1:148" x14ac:dyDescent="0.15">
      <c r="A2162" s="41">
        <f t="shared" si="651"/>
        <v>45911</v>
      </c>
      <c r="B2162" s="15" t="str">
        <f t="shared" ca="1" si="635"/>
        <v>n.d</v>
      </c>
      <c r="C2162" s="14">
        <f t="shared" si="636"/>
        <v>500</v>
      </c>
      <c r="D2162" s="13">
        <f ca="1">IF(A2162&lt;$B$1,VLOOKUP(A2162,[1]DI!$A$4:$B$15000,2,FALSE),0)</f>
        <v>0</v>
      </c>
      <c r="E2162" s="14">
        <f t="shared" ca="1" si="637"/>
        <v>1</v>
      </c>
      <c r="F2162" s="14">
        <f ca="1">(TRUNC(PRODUCT($E$12:$E2161),16))</f>
        <v>1.58569791113947</v>
      </c>
      <c r="G2162" s="14">
        <f t="shared" ca="1" si="638"/>
        <v>1.56995406899358</v>
      </c>
      <c r="H2162" s="14">
        <f t="shared" ca="1" si="639"/>
        <v>1.0100282199999999</v>
      </c>
      <c r="I2162" s="13">
        <f t="shared" si="652"/>
        <v>2.1000000000000001E-2</v>
      </c>
      <c r="J2162" s="33">
        <f t="shared" si="640"/>
        <v>45747</v>
      </c>
      <c r="K2162" s="2">
        <f t="shared" si="641"/>
        <v>114</v>
      </c>
      <c r="L2162" s="17">
        <f t="shared" si="642"/>
        <v>114</v>
      </c>
      <c r="M2162" s="12">
        <f t="shared" si="643"/>
        <v>1.009445959</v>
      </c>
      <c r="N2162" s="12">
        <f t="shared" ca="1" si="644"/>
        <v>1.0195689050000001</v>
      </c>
      <c r="O2162" s="17">
        <f t="shared" si="645"/>
        <v>0</v>
      </c>
      <c r="P2162" s="14">
        <f t="shared" ca="1" si="646"/>
        <v>9.7844525000000004</v>
      </c>
      <c r="Q2162" s="21">
        <f t="shared" si="650"/>
        <v>0</v>
      </c>
      <c r="R2162" s="14">
        <f t="shared" si="647"/>
        <v>0</v>
      </c>
      <c r="S2162" s="4" t="str">
        <f t="shared" si="648"/>
        <v>A+J=</v>
      </c>
      <c r="T2162" s="33">
        <f t="shared" si="649"/>
        <v>45930</v>
      </c>
      <c r="U2162" s="10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</row>
    <row r="2163" spans="1:148" x14ac:dyDescent="0.15">
      <c r="A2163" s="41">
        <f t="shared" si="651"/>
        <v>45912</v>
      </c>
      <c r="B2163" s="15" t="str">
        <f t="shared" ca="1" si="635"/>
        <v>n.d</v>
      </c>
      <c r="C2163" s="14">
        <f t="shared" si="636"/>
        <v>500</v>
      </c>
      <c r="D2163" s="13">
        <f ca="1">IF(A2163&lt;$B$1,VLOOKUP(A2163,[1]DI!$A$4:$B$15000,2,FALSE),0)</f>
        <v>0</v>
      </c>
      <c r="E2163" s="14">
        <f t="shared" ca="1" si="637"/>
        <v>1</v>
      </c>
      <c r="F2163" s="14">
        <f ca="1">(TRUNC(PRODUCT($E$12:$E2162),16))</f>
        <v>1.58569791113947</v>
      </c>
      <c r="G2163" s="14">
        <f t="shared" ca="1" si="638"/>
        <v>1.56995406899358</v>
      </c>
      <c r="H2163" s="14">
        <f t="shared" ca="1" si="639"/>
        <v>1.0100282199999999</v>
      </c>
      <c r="I2163" s="13">
        <f t="shared" si="652"/>
        <v>2.1000000000000001E-2</v>
      </c>
      <c r="J2163" s="33">
        <f t="shared" si="640"/>
        <v>45747</v>
      </c>
      <c r="K2163" s="2">
        <f t="shared" si="641"/>
        <v>115</v>
      </c>
      <c r="L2163" s="17">
        <f t="shared" si="642"/>
        <v>115</v>
      </c>
      <c r="M2163" s="12">
        <f t="shared" si="643"/>
        <v>1.0095292119999999</v>
      </c>
      <c r="N2163" s="12">
        <f t="shared" ca="1" si="644"/>
        <v>1.019652993</v>
      </c>
      <c r="O2163" s="17">
        <f t="shared" si="645"/>
        <v>0</v>
      </c>
      <c r="P2163" s="14">
        <f t="shared" ca="1" si="646"/>
        <v>9.8264964999999993</v>
      </c>
      <c r="Q2163" s="21">
        <f t="shared" si="650"/>
        <v>0</v>
      </c>
      <c r="R2163" s="14">
        <f t="shared" si="647"/>
        <v>0</v>
      </c>
      <c r="S2163" s="4" t="str">
        <f t="shared" si="648"/>
        <v>A+J=</v>
      </c>
      <c r="T2163" s="33">
        <f t="shared" si="649"/>
        <v>45930</v>
      </c>
      <c r="U2163" s="10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</row>
    <row r="2164" spans="1:148" x14ac:dyDescent="0.15">
      <c r="A2164" s="41">
        <f t="shared" si="651"/>
        <v>45913</v>
      </c>
      <c r="B2164" s="15" t="str">
        <f t="shared" ca="1" si="635"/>
        <v>n.d</v>
      </c>
      <c r="C2164" s="14">
        <f t="shared" si="636"/>
        <v>500</v>
      </c>
      <c r="D2164" s="13">
        <f ca="1">IF(A2164&lt;$B$1,VLOOKUP(A2164,[1]DI!$A$4:$B$15000,2,FALSE),0)</f>
        <v>0</v>
      </c>
      <c r="E2164" s="14">
        <f t="shared" ca="1" si="637"/>
        <v>1</v>
      </c>
      <c r="F2164" s="14">
        <f ca="1">(TRUNC(PRODUCT($E$12:$E2163),16))</f>
        <v>1.58569791113947</v>
      </c>
      <c r="G2164" s="14">
        <f t="shared" ca="1" si="638"/>
        <v>1.56995406899358</v>
      </c>
      <c r="H2164" s="14">
        <f t="shared" ca="1" si="639"/>
        <v>1.0100282199999999</v>
      </c>
      <c r="I2164" s="13">
        <f t="shared" si="652"/>
        <v>2.1000000000000001E-2</v>
      </c>
      <c r="J2164" s="33">
        <f t="shared" si="640"/>
        <v>45747</v>
      </c>
      <c r="K2164" s="2">
        <f t="shared" si="641"/>
        <v>115</v>
      </c>
      <c r="L2164" s="17">
        <f t="shared" si="642"/>
        <v>116</v>
      </c>
      <c r="M2164" s="12">
        <f t="shared" si="643"/>
        <v>1.0096124719999999</v>
      </c>
      <c r="N2164" s="12">
        <f t="shared" ca="1" si="644"/>
        <v>1.0197370880000001</v>
      </c>
      <c r="O2164" s="17">
        <f t="shared" si="645"/>
        <v>0</v>
      </c>
      <c r="P2164" s="14">
        <f t="shared" ca="1" si="646"/>
        <v>9.868544</v>
      </c>
      <c r="Q2164" s="21">
        <f t="shared" si="650"/>
        <v>0</v>
      </c>
      <c r="R2164" s="14">
        <f t="shared" si="647"/>
        <v>0</v>
      </c>
      <c r="S2164" s="4" t="str">
        <f t="shared" si="648"/>
        <v>A+J=</v>
      </c>
      <c r="T2164" s="33">
        <f t="shared" si="649"/>
        <v>45930</v>
      </c>
      <c r="U2164" s="10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</row>
    <row r="2165" spans="1:148" x14ac:dyDescent="0.15">
      <c r="A2165" s="41">
        <f t="shared" si="651"/>
        <v>45914</v>
      </c>
      <c r="B2165" s="15" t="str">
        <f t="shared" ca="1" si="635"/>
        <v>n.d</v>
      </c>
      <c r="C2165" s="14">
        <f t="shared" si="636"/>
        <v>500</v>
      </c>
      <c r="D2165" s="13">
        <f ca="1">IF(A2165&lt;$B$1,VLOOKUP(A2165,[1]DI!$A$4:$B$15000,2,FALSE),0)</f>
        <v>0</v>
      </c>
      <c r="E2165" s="14">
        <f t="shared" ca="1" si="637"/>
        <v>1</v>
      </c>
      <c r="F2165" s="14">
        <f ca="1">(TRUNC(PRODUCT($E$12:$E2164),16))</f>
        <v>1.58569791113947</v>
      </c>
      <c r="G2165" s="14">
        <f t="shared" ca="1" si="638"/>
        <v>1.56995406899358</v>
      </c>
      <c r="H2165" s="14">
        <f t="shared" ca="1" si="639"/>
        <v>1.0100282199999999</v>
      </c>
      <c r="I2165" s="13">
        <f t="shared" si="652"/>
        <v>2.1000000000000001E-2</v>
      </c>
      <c r="J2165" s="33">
        <f t="shared" si="640"/>
        <v>45747</v>
      </c>
      <c r="K2165" s="2">
        <f t="shared" si="641"/>
        <v>115</v>
      </c>
      <c r="L2165" s="17">
        <f t="shared" si="642"/>
        <v>116</v>
      </c>
      <c r="M2165" s="12">
        <f t="shared" si="643"/>
        <v>1.0096124719999999</v>
      </c>
      <c r="N2165" s="12">
        <f t="shared" ca="1" si="644"/>
        <v>1.0197370880000001</v>
      </c>
      <c r="O2165" s="17">
        <f t="shared" si="645"/>
        <v>0</v>
      </c>
      <c r="P2165" s="14">
        <f t="shared" ca="1" si="646"/>
        <v>9.868544</v>
      </c>
      <c r="Q2165" s="21">
        <f t="shared" si="650"/>
        <v>0</v>
      </c>
      <c r="R2165" s="14">
        <f t="shared" si="647"/>
        <v>0</v>
      </c>
      <c r="S2165" s="4" t="str">
        <f t="shared" si="648"/>
        <v>A+J=</v>
      </c>
      <c r="T2165" s="33">
        <f t="shared" si="649"/>
        <v>45930</v>
      </c>
      <c r="U2165" s="10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</row>
    <row r="2166" spans="1:148" x14ac:dyDescent="0.15">
      <c r="A2166" s="41">
        <f t="shared" si="651"/>
        <v>45915</v>
      </c>
      <c r="B2166" s="15" t="str">
        <f t="shared" ca="1" si="635"/>
        <v>n.d</v>
      </c>
      <c r="C2166" s="14">
        <f t="shared" si="636"/>
        <v>500</v>
      </c>
      <c r="D2166" s="13">
        <f ca="1">IF(A2166&lt;$B$1,VLOOKUP(A2166,[1]DI!$A$4:$B$15000,2,FALSE),0)</f>
        <v>0</v>
      </c>
      <c r="E2166" s="14">
        <f t="shared" ca="1" si="637"/>
        <v>1</v>
      </c>
      <c r="F2166" s="14">
        <f ca="1">(TRUNC(PRODUCT($E$12:$E2165),16))</f>
        <v>1.58569791113947</v>
      </c>
      <c r="G2166" s="14">
        <f t="shared" ca="1" si="638"/>
        <v>1.56995406899358</v>
      </c>
      <c r="H2166" s="14">
        <f t="shared" ca="1" si="639"/>
        <v>1.0100282199999999</v>
      </c>
      <c r="I2166" s="13">
        <f t="shared" si="652"/>
        <v>2.1000000000000001E-2</v>
      </c>
      <c r="J2166" s="33">
        <f t="shared" si="640"/>
        <v>45747</v>
      </c>
      <c r="K2166" s="2">
        <f t="shared" si="641"/>
        <v>116</v>
      </c>
      <c r="L2166" s="17">
        <f t="shared" si="642"/>
        <v>116</v>
      </c>
      <c r="M2166" s="12">
        <f t="shared" si="643"/>
        <v>1.0096124719999999</v>
      </c>
      <c r="N2166" s="12">
        <f t="shared" ca="1" si="644"/>
        <v>1.0197370880000001</v>
      </c>
      <c r="O2166" s="17">
        <f t="shared" si="645"/>
        <v>0</v>
      </c>
      <c r="P2166" s="14">
        <f t="shared" ca="1" si="646"/>
        <v>9.868544</v>
      </c>
      <c r="Q2166" s="21">
        <f t="shared" si="650"/>
        <v>0</v>
      </c>
      <c r="R2166" s="14">
        <f t="shared" si="647"/>
        <v>0</v>
      </c>
      <c r="S2166" s="4" t="str">
        <f t="shared" si="648"/>
        <v>A+J=</v>
      </c>
      <c r="T2166" s="33">
        <f t="shared" si="649"/>
        <v>45930</v>
      </c>
      <c r="U2166" s="10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</row>
    <row r="2167" spans="1:148" x14ac:dyDescent="0.15">
      <c r="A2167" s="41">
        <f t="shared" si="651"/>
        <v>45916</v>
      </c>
      <c r="B2167" s="15" t="str">
        <f t="shared" ca="1" si="635"/>
        <v>n.d</v>
      </c>
      <c r="C2167" s="14">
        <f t="shared" si="636"/>
        <v>500</v>
      </c>
      <c r="D2167" s="13">
        <f ca="1">IF(A2167&lt;$B$1,VLOOKUP(A2167,[1]DI!$A$4:$B$15000,2,FALSE),0)</f>
        <v>0</v>
      </c>
      <c r="E2167" s="14">
        <f t="shared" ca="1" si="637"/>
        <v>1</v>
      </c>
      <c r="F2167" s="14">
        <f ca="1">(TRUNC(PRODUCT($E$12:$E2166),16))</f>
        <v>1.58569791113947</v>
      </c>
      <c r="G2167" s="14">
        <f t="shared" ca="1" si="638"/>
        <v>1.56995406899358</v>
      </c>
      <c r="H2167" s="14">
        <f t="shared" ca="1" si="639"/>
        <v>1.0100282199999999</v>
      </c>
      <c r="I2167" s="13">
        <f t="shared" si="652"/>
        <v>2.1000000000000001E-2</v>
      </c>
      <c r="J2167" s="33">
        <f t="shared" si="640"/>
        <v>45747</v>
      </c>
      <c r="K2167" s="2">
        <f t="shared" si="641"/>
        <v>117</v>
      </c>
      <c r="L2167" s="17">
        <f t="shared" si="642"/>
        <v>117</v>
      </c>
      <c r="M2167" s="12">
        <f t="shared" si="643"/>
        <v>1.009695738</v>
      </c>
      <c r="N2167" s="12">
        <f t="shared" ca="1" si="644"/>
        <v>1.019821189</v>
      </c>
      <c r="O2167" s="17">
        <f t="shared" si="645"/>
        <v>0</v>
      </c>
      <c r="P2167" s="14">
        <f t="shared" ca="1" si="646"/>
        <v>9.9105944899999994</v>
      </c>
      <c r="Q2167" s="21">
        <f t="shared" si="650"/>
        <v>0</v>
      </c>
      <c r="R2167" s="14">
        <f t="shared" si="647"/>
        <v>0</v>
      </c>
      <c r="S2167" s="4" t="str">
        <f t="shared" si="648"/>
        <v>A+J=</v>
      </c>
      <c r="T2167" s="33">
        <f t="shared" si="649"/>
        <v>45930</v>
      </c>
      <c r="U2167" s="10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</row>
    <row r="2168" spans="1:148" x14ac:dyDescent="0.15">
      <c r="A2168" s="41">
        <f t="shared" si="651"/>
        <v>45917</v>
      </c>
      <c r="B2168" s="15" t="str">
        <f t="shared" ca="1" si="635"/>
        <v>n.d</v>
      </c>
      <c r="C2168" s="14">
        <f t="shared" si="636"/>
        <v>500</v>
      </c>
      <c r="D2168" s="13">
        <f ca="1">IF(A2168&lt;$B$1,VLOOKUP(A2168,[1]DI!$A$4:$B$15000,2,FALSE),0)</f>
        <v>0</v>
      </c>
      <c r="E2168" s="14">
        <f t="shared" ca="1" si="637"/>
        <v>1</v>
      </c>
      <c r="F2168" s="14">
        <f ca="1">(TRUNC(PRODUCT($E$12:$E2167),16))</f>
        <v>1.58569791113947</v>
      </c>
      <c r="G2168" s="14">
        <f t="shared" ca="1" si="638"/>
        <v>1.56995406899358</v>
      </c>
      <c r="H2168" s="14">
        <f t="shared" ca="1" si="639"/>
        <v>1.0100282199999999</v>
      </c>
      <c r="I2168" s="13">
        <f t="shared" si="652"/>
        <v>2.1000000000000001E-2</v>
      </c>
      <c r="J2168" s="33">
        <f t="shared" si="640"/>
        <v>45747</v>
      </c>
      <c r="K2168" s="2">
        <f t="shared" si="641"/>
        <v>118</v>
      </c>
      <c r="L2168" s="17">
        <f t="shared" si="642"/>
        <v>118</v>
      </c>
      <c r="M2168" s="12">
        <f t="shared" si="643"/>
        <v>1.0097790120000001</v>
      </c>
      <c r="N2168" s="12">
        <f t="shared" ca="1" si="644"/>
        <v>1.0199052980000001</v>
      </c>
      <c r="O2168" s="17">
        <f t="shared" si="645"/>
        <v>0</v>
      </c>
      <c r="P2168" s="14">
        <f t="shared" ca="1" si="646"/>
        <v>9.9526489999999992</v>
      </c>
      <c r="Q2168" s="21">
        <f t="shared" si="650"/>
        <v>0</v>
      </c>
      <c r="R2168" s="14">
        <f t="shared" si="647"/>
        <v>0</v>
      </c>
      <c r="S2168" s="4" t="str">
        <f t="shared" si="648"/>
        <v>A+J=</v>
      </c>
      <c r="T2168" s="33">
        <f t="shared" si="649"/>
        <v>45930</v>
      </c>
      <c r="U2168" s="10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</row>
    <row r="2169" spans="1:148" x14ac:dyDescent="0.15">
      <c r="A2169" s="41">
        <f t="shared" si="651"/>
        <v>45918</v>
      </c>
      <c r="B2169" s="15" t="str">
        <f t="shared" ca="1" si="635"/>
        <v>n.d</v>
      </c>
      <c r="C2169" s="14">
        <f t="shared" si="636"/>
        <v>500</v>
      </c>
      <c r="D2169" s="13">
        <f ca="1">IF(A2169&lt;$B$1,VLOOKUP(A2169,[1]DI!$A$4:$B$15000,2,FALSE),0)</f>
        <v>0</v>
      </c>
      <c r="E2169" s="14">
        <f t="shared" ca="1" si="637"/>
        <v>1</v>
      </c>
      <c r="F2169" s="14">
        <f ca="1">(TRUNC(PRODUCT($E$12:$E2168),16))</f>
        <v>1.58569791113947</v>
      </c>
      <c r="G2169" s="14">
        <f t="shared" ca="1" si="638"/>
        <v>1.56995406899358</v>
      </c>
      <c r="H2169" s="14">
        <f t="shared" ca="1" si="639"/>
        <v>1.0100282199999999</v>
      </c>
      <c r="I2169" s="13">
        <f t="shared" si="652"/>
        <v>2.1000000000000001E-2</v>
      </c>
      <c r="J2169" s="33">
        <f t="shared" si="640"/>
        <v>45747</v>
      </c>
      <c r="K2169" s="2">
        <f t="shared" si="641"/>
        <v>119</v>
      </c>
      <c r="L2169" s="17">
        <f t="shared" si="642"/>
        <v>119</v>
      </c>
      <c r="M2169" s="12">
        <f t="shared" si="643"/>
        <v>1.009862292</v>
      </c>
      <c r="N2169" s="12">
        <f t="shared" ca="1" si="644"/>
        <v>1.019989413</v>
      </c>
      <c r="O2169" s="17">
        <f t="shared" si="645"/>
        <v>0</v>
      </c>
      <c r="P2169" s="14">
        <f t="shared" ca="1" si="646"/>
        <v>9.9947064999999995</v>
      </c>
      <c r="Q2169" s="21">
        <f t="shared" si="650"/>
        <v>0</v>
      </c>
      <c r="R2169" s="14">
        <f t="shared" si="647"/>
        <v>0</v>
      </c>
      <c r="S2169" s="4" t="str">
        <f t="shared" si="648"/>
        <v>A+J=</v>
      </c>
      <c r="T2169" s="33">
        <f t="shared" si="649"/>
        <v>45930</v>
      </c>
      <c r="U2169" s="10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</row>
    <row r="2170" spans="1:148" x14ac:dyDescent="0.15">
      <c r="A2170" s="41">
        <f t="shared" si="651"/>
        <v>45919</v>
      </c>
      <c r="B2170" s="15" t="str">
        <f t="shared" ca="1" si="635"/>
        <v>n.d</v>
      </c>
      <c r="C2170" s="14">
        <f t="shared" si="636"/>
        <v>500</v>
      </c>
      <c r="D2170" s="13">
        <f ca="1">IF(A2170&lt;$B$1,VLOOKUP(A2170,[1]DI!$A$4:$B$15000,2,FALSE),0)</f>
        <v>0</v>
      </c>
      <c r="E2170" s="14">
        <f t="shared" ca="1" si="637"/>
        <v>1</v>
      </c>
      <c r="F2170" s="14">
        <f ca="1">(TRUNC(PRODUCT($E$12:$E2169),16))</f>
        <v>1.58569791113947</v>
      </c>
      <c r="G2170" s="14">
        <f t="shared" ca="1" si="638"/>
        <v>1.56995406899358</v>
      </c>
      <c r="H2170" s="14">
        <f t="shared" ca="1" si="639"/>
        <v>1.0100282199999999</v>
      </c>
      <c r="I2170" s="13">
        <f t="shared" si="652"/>
        <v>2.1000000000000001E-2</v>
      </c>
      <c r="J2170" s="33">
        <f t="shared" si="640"/>
        <v>45747</v>
      </c>
      <c r="K2170" s="2">
        <f t="shared" si="641"/>
        <v>120</v>
      </c>
      <c r="L2170" s="17">
        <f t="shared" si="642"/>
        <v>120</v>
      </c>
      <c r="M2170" s="12">
        <f t="shared" si="643"/>
        <v>1.009945579</v>
      </c>
      <c r="N2170" s="12">
        <f t="shared" ca="1" si="644"/>
        <v>1.0200735350000001</v>
      </c>
      <c r="O2170" s="17">
        <f t="shared" si="645"/>
        <v>0</v>
      </c>
      <c r="P2170" s="14">
        <f t="shared" ca="1" si="646"/>
        <v>10.0367675</v>
      </c>
      <c r="Q2170" s="21">
        <f t="shared" si="650"/>
        <v>0</v>
      </c>
      <c r="R2170" s="14">
        <f t="shared" si="647"/>
        <v>0</v>
      </c>
      <c r="S2170" s="4" t="str">
        <f t="shared" si="648"/>
        <v>A+J=</v>
      </c>
      <c r="T2170" s="33">
        <f t="shared" si="649"/>
        <v>45930</v>
      </c>
      <c r="U2170" s="10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</row>
    <row r="2171" spans="1:148" x14ac:dyDescent="0.15">
      <c r="A2171" s="41">
        <f t="shared" si="651"/>
        <v>45920</v>
      </c>
      <c r="B2171" s="15" t="str">
        <f t="shared" ca="1" si="635"/>
        <v>n.d</v>
      </c>
      <c r="C2171" s="14">
        <f t="shared" si="636"/>
        <v>500</v>
      </c>
      <c r="D2171" s="13">
        <f ca="1">IF(A2171&lt;$B$1,VLOOKUP(A2171,[1]DI!$A$4:$B$15000,2,FALSE),0)</f>
        <v>0</v>
      </c>
      <c r="E2171" s="14">
        <f t="shared" ca="1" si="637"/>
        <v>1</v>
      </c>
      <c r="F2171" s="14">
        <f ca="1">(TRUNC(PRODUCT($E$12:$E2170),16))</f>
        <v>1.58569791113947</v>
      </c>
      <c r="G2171" s="14">
        <f t="shared" ca="1" si="638"/>
        <v>1.56995406899358</v>
      </c>
      <c r="H2171" s="14">
        <f t="shared" ca="1" si="639"/>
        <v>1.0100282199999999</v>
      </c>
      <c r="I2171" s="13">
        <f t="shared" si="652"/>
        <v>2.1000000000000001E-2</v>
      </c>
      <c r="J2171" s="33">
        <f t="shared" si="640"/>
        <v>45747</v>
      </c>
      <c r="K2171" s="2">
        <f t="shared" si="641"/>
        <v>120</v>
      </c>
      <c r="L2171" s="17">
        <f t="shared" si="642"/>
        <v>121</v>
      </c>
      <c r="M2171" s="12">
        <f t="shared" si="643"/>
        <v>1.010028873</v>
      </c>
      <c r="N2171" s="12">
        <f t="shared" ca="1" si="644"/>
        <v>1.0201576649999999</v>
      </c>
      <c r="O2171" s="17">
        <f t="shared" si="645"/>
        <v>0</v>
      </c>
      <c r="P2171" s="14">
        <f t="shared" ca="1" si="646"/>
        <v>10.078832500000001</v>
      </c>
      <c r="Q2171" s="21">
        <f t="shared" si="650"/>
        <v>0</v>
      </c>
      <c r="R2171" s="14">
        <f t="shared" si="647"/>
        <v>0</v>
      </c>
      <c r="S2171" s="4" t="str">
        <f t="shared" si="648"/>
        <v>A+J=</v>
      </c>
      <c r="T2171" s="33">
        <f t="shared" si="649"/>
        <v>45930</v>
      </c>
      <c r="U2171" s="10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</row>
    <row r="2172" spans="1:148" x14ac:dyDescent="0.15">
      <c r="A2172" s="41">
        <f t="shared" si="651"/>
        <v>45921</v>
      </c>
      <c r="B2172" s="15" t="str">
        <f t="shared" ca="1" si="635"/>
        <v>n.d</v>
      </c>
      <c r="C2172" s="14">
        <f t="shared" si="636"/>
        <v>500</v>
      </c>
      <c r="D2172" s="13">
        <f ca="1">IF(A2172&lt;$B$1,VLOOKUP(A2172,[1]DI!$A$4:$B$15000,2,FALSE),0)</f>
        <v>0</v>
      </c>
      <c r="E2172" s="14">
        <f t="shared" ca="1" si="637"/>
        <v>1</v>
      </c>
      <c r="F2172" s="14">
        <f ca="1">(TRUNC(PRODUCT($E$12:$E2171),16))</f>
        <v>1.58569791113947</v>
      </c>
      <c r="G2172" s="14">
        <f t="shared" ca="1" si="638"/>
        <v>1.56995406899358</v>
      </c>
      <c r="H2172" s="14">
        <f t="shared" ca="1" si="639"/>
        <v>1.0100282199999999</v>
      </c>
      <c r="I2172" s="13">
        <f t="shared" si="652"/>
        <v>2.1000000000000001E-2</v>
      </c>
      <c r="J2172" s="33">
        <f t="shared" si="640"/>
        <v>45747</v>
      </c>
      <c r="K2172" s="2">
        <f t="shared" si="641"/>
        <v>120</v>
      </c>
      <c r="L2172" s="17">
        <f t="shared" si="642"/>
        <v>121</v>
      </c>
      <c r="M2172" s="12">
        <f t="shared" si="643"/>
        <v>1.010028873</v>
      </c>
      <c r="N2172" s="12">
        <f t="shared" ca="1" si="644"/>
        <v>1.0201576649999999</v>
      </c>
      <c r="O2172" s="17">
        <f t="shared" si="645"/>
        <v>0</v>
      </c>
      <c r="P2172" s="14">
        <f t="shared" ca="1" si="646"/>
        <v>10.078832500000001</v>
      </c>
      <c r="Q2172" s="21">
        <f t="shared" si="650"/>
        <v>0</v>
      </c>
      <c r="R2172" s="14">
        <f t="shared" si="647"/>
        <v>0</v>
      </c>
      <c r="S2172" s="4" t="str">
        <f t="shared" si="648"/>
        <v>A+J=</v>
      </c>
      <c r="T2172" s="33">
        <f t="shared" si="649"/>
        <v>45930</v>
      </c>
      <c r="U2172" s="10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</row>
    <row r="2173" spans="1:148" x14ac:dyDescent="0.15">
      <c r="A2173" s="41">
        <f t="shared" si="651"/>
        <v>45922</v>
      </c>
      <c r="B2173" s="15" t="str">
        <f t="shared" ca="1" si="635"/>
        <v>n.d</v>
      </c>
      <c r="C2173" s="14">
        <f t="shared" si="636"/>
        <v>500</v>
      </c>
      <c r="D2173" s="13">
        <f ca="1">IF(A2173&lt;$B$1,VLOOKUP(A2173,[1]DI!$A$4:$B$15000,2,FALSE),0)</f>
        <v>0</v>
      </c>
      <c r="E2173" s="14">
        <f t="shared" ca="1" si="637"/>
        <v>1</v>
      </c>
      <c r="F2173" s="14">
        <f ca="1">(TRUNC(PRODUCT($E$12:$E2172),16))</f>
        <v>1.58569791113947</v>
      </c>
      <c r="G2173" s="14">
        <f t="shared" ca="1" si="638"/>
        <v>1.56995406899358</v>
      </c>
      <c r="H2173" s="14">
        <f t="shared" ca="1" si="639"/>
        <v>1.0100282199999999</v>
      </c>
      <c r="I2173" s="13">
        <f t="shared" si="652"/>
        <v>2.1000000000000001E-2</v>
      </c>
      <c r="J2173" s="33">
        <f t="shared" si="640"/>
        <v>45747</v>
      </c>
      <c r="K2173" s="2">
        <f t="shared" si="641"/>
        <v>121</v>
      </c>
      <c r="L2173" s="17">
        <f t="shared" si="642"/>
        <v>121</v>
      </c>
      <c r="M2173" s="12">
        <f t="shared" si="643"/>
        <v>1.010028873</v>
      </c>
      <c r="N2173" s="12">
        <f t="shared" ca="1" si="644"/>
        <v>1.0201576649999999</v>
      </c>
      <c r="O2173" s="17">
        <f t="shared" si="645"/>
        <v>0</v>
      </c>
      <c r="P2173" s="14">
        <f t="shared" ca="1" si="646"/>
        <v>10.078832500000001</v>
      </c>
      <c r="Q2173" s="21">
        <f t="shared" si="650"/>
        <v>0</v>
      </c>
      <c r="R2173" s="14">
        <f t="shared" si="647"/>
        <v>0</v>
      </c>
      <c r="S2173" s="4" t="str">
        <f t="shared" si="648"/>
        <v>A+J=</v>
      </c>
      <c r="T2173" s="33">
        <f t="shared" si="649"/>
        <v>45930</v>
      </c>
      <c r="U2173" s="10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</row>
    <row r="2174" spans="1:148" x14ac:dyDescent="0.15">
      <c r="A2174" s="41">
        <f t="shared" si="651"/>
        <v>45923</v>
      </c>
      <c r="B2174" s="15" t="str">
        <f t="shared" ca="1" si="635"/>
        <v>n.d</v>
      </c>
      <c r="C2174" s="14">
        <f t="shared" si="636"/>
        <v>500</v>
      </c>
      <c r="D2174" s="13">
        <f ca="1">IF(A2174&lt;$B$1,VLOOKUP(A2174,[1]DI!$A$4:$B$15000,2,FALSE),0)</f>
        <v>0</v>
      </c>
      <c r="E2174" s="14">
        <f t="shared" ca="1" si="637"/>
        <v>1</v>
      </c>
      <c r="F2174" s="14">
        <f ca="1">(TRUNC(PRODUCT($E$12:$E2173),16))</f>
        <v>1.58569791113947</v>
      </c>
      <c r="G2174" s="14">
        <f t="shared" ca="1" si="638"/>
        <v>1.56995406899358</v>
      </c>
      <c r="H2174" s="14">
        <f t="shared" ca="1" si="639"/>
        <v>1.0100282199999999</v>
      </c>
      <c r="I2174" s="13">
        <f t="shared" si="652"/>
        <v>2.1000000000000001E-2</v>
      </c>
      <c r="J2174" s="33">
        <f t="shared" si="640"/>
        <v>45747</v>
      </c>
      <c r="K2174" s="2">
        <f t="shared" si="641"/>
        <v>122</v>
      </c>
      <c r="L2174" s="17">
        <f t="shared" si="642"/>
        <v>122</v>
      </c>
      <c r="M2174" s="12">
        <f t="shared" si="643"/>
        <v>1.0101121740000001</v>
      </c>
      <c r="N2174" s="12">
        <f t="shared" ca="1" si="644"/>
        <v>1.0202418010000001</v>
      </c>
      <c r="O2174" s="17">
        <f t="shared" si="645"/>
        <v>0</v>
      </c>
      <c r="P2174" s="14">
        <f t="shared" ca="1" si="646"/>
        <v>10.120900499999999</v>
      </c>
      <c r="Q2174" s="21">
        <f t="shared" si="650"/>
        <v>0</v>
      </c>
      <c r="R2174" s="14">
        <f t="shared" si="647"/>
        <v>0</v>
      </c>
      <c r="S2174" s="4" t="str">
        <f t="shared" si="648"/>
        <v>A+J=</v>
      </c>
      <c r="T2174" s="33">
        <f t="shared" si="649"/>
        <v>45930</v>
      </c>
      <c r="U2174" s="10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</row>
    <row r="2175" spans="1:148" x14ac:dyDescent="0.15">
      <c r="A2175" s="41">
        <f t="shared" si="651"/>
        <v>45924</v>
      </c>
      <c r="B2175" s="15" t="str">
        <f t="shared" ca="1" si="635"/>
        <v>n.d</v>
      </c>
      <c r="C2175" s="14">
        <f t="shared" si="636"/>
        <v>500</v>
      </c>
      <c r="D2175" s="13">
        <f ca="1">IF(A2175&lt;$B$1,VLOOKUP(A2175,[1]DI!$A$4:$B$15000,2,FALSE),0)</f>
        <v>0</v>
      </c>
      <c r="E2175" s="14">
        <f t="shared" ca="1" si="637"/>
        <v>1</v>
      </c>
      <c r="F2175" s="14">
        <f ca="1">(TRUNC(PRODUCT($E$12:$E2174),16))</f>
        <v>1.58569791113947</v>
      </c>
      <c r="G2175" s="14">
        <f t="shared" ca="1" si="638"/>
        <v>1.56995406899358</v>
      </c>
      <c r="H2175" s="14">
        <f t="shared" ca="1" si="639"/>
        <v>1.0100282199999999</v>
      </c>
      <c r="I2175" s="13">
        <f t="shared" si="652"/>
        <v>2.1000000000000001E-2</v>
      </c>
      <c r="J2175" s="33">
        <f t="shared" si="640"/>
        <v>45747</v>
      </c>
      <c r="K2175" s="2">
        <f t="shared" si="641"/>
        <v>123</v>
      </c>
      <c r="L2175" s="17">
        <f t="shared" si="642"/>
        <v>123</v>
      </c>
      <c r="M2175" s="12">
        <f t="shared" si="643"/>
        <v>1.0101954820000001</v>
      </c>
      <c r="N2175" s="12">
        <f t="shared" ca="1" si="644"/>
        <v>1.020325945</v>
      </c>
      <c r="O2175" s="17">
        <f t="shared" si="645"/>
        <v>0</v>
      </c>
      <c r="P2175" s="14">
        <f t="shared" ca="1" si="646"/>
        <v>10.1629725</v>
      </c>
      <c r="Q2175" s="21">
        <f t="shared" si="650"/>
        <v>0</v>
      </c>
      <c r="R2175" s="14">
        <f t="shared" si="647"/>
        <v>0</v>
      </c>
      <c r="S2175" s="4" t="str">
        <f t="shared" si="648"/>
        <v>A+J=</v>
      </c>
      <c r="T2175" s="33">
        <f t="shared" si="649"/>
        <v>45930</v>
      </c>
      <c r="U2175" s="10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</row>
    <row r="2176" spans="1:148" x14ac:dyDescent="0.15">
      <c r="A2176" s="41">
        <f t="shared" si="651"/>
        <v>45925</v>
      </c>
      <c r="B2176" s="15" t="str">
        <f t="shared" ca="1" si="635"/>
        <v>n.d</v>
      </c>
      <c r="C2176" s="14">
        <f t="shared" si="636"/>
        <v>500</v>
      </c>
      <c r="D2176" s="13">
        <f ca="1">IF(A2176&lt;$B$1,VLOOKUP(A2176,[1]DI!$A$4:$B$15000,2,FALSE),0)</f>
        <v>0</v>
      </c>
      <c r="E2176" s="14">
        <f t="shared" ca="1" si="637"/>
        <v>1</v>
      </c>
      <c r="F2176" s="14">
        <f ca="1">(TRUNC(PRODUCT($E$12:$E2175),16))</f>
        <v>1.58569791113947</v>
      </c>
      <c r="G2176" s="14">
        <f t="shared" ca="1" si="638"/>
        <v>1.56995406899358</v>
      </c>
      <c r="H2176" s="14">
        <f t="shared" ca="1" si="639"/>
        <v>1.0100282199999999</v>
      </c>
      <c r="I2176" s="13">
        <f t="shared" si="652"/>
        <v>2.1000000000000001E-2</v>
      </c>
      <c r="J2176" s="33">
        <f t="shared" si="640"/>
        <v>45747</v>
      </c>
      <c r="K2176" s="2">
        <f t="shared" si="641"/>
        <v>124</v>
      </c>
      <c r="L2176" s="17">
        <f t="shared" si="642"/>
        <v>124</v>
      </c>
      <c r="M2176" s="12">
        <f t="shared" si="643"/>
        <v>1.0102787959999999</v>
      </c>
      <c r="N2176" s="12">
        <f t="shared" ca="1" si="644"/>
        <v>1.020410094</v>
      </c>
      <c r="O2176" s="17">
        <f t="shared" si="645"/>
        <v>0</v>
      </c>
      <c r="P2176" s="14">
        <f t="shared" ca="1" si="646"/>
        <v>10.205047</v>
      </c>
      <c r="Q2176" s="21">
        <f t="shared" si="650"/>
        <v>0</v>
      </c>
      <c r="R2176" s="14">
        <f t="shared" si="647"/>
        <v>0</v>
      </c>
      <c r="S2176" s="4" t="str">
        <f t="shared" si="648"/>
        <v>A+J=</v>
      </c>
      <c r="T2176" s="33">
        <f t="shared" si="649"/>
        <v>45930</v>
      </c>
      <c r="U2176" s="10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</row>
    <row r="2177" spans="1:148" x14ac:dyDescent="0.15">
      <c r="A2177" s="41">
        <f t="shared" si="651"/>
        <v>45926</v>
      </c>
      <c r="B2177" s="15" t="str">
        <f t="shared" ca="1" si="635"/>
        <v>n.d</v>
      </c>
      <c r="C2177" s="14">
        <f t="shared" si="636"/>
        <v>500</v>
      </c>
      <c r="D2177" s="13">
        <f ca="1">IF(A2177&lt;$B$1,VLOOKUP(A2177,[1]DI!$A$4:$B$15000,2,FALSE),0)</f>
        <v>0</v>
      </c>
      <c r="E2177" s="14">
        <f t="shared" ca="1" si="637"/>
        <v>1</v>
      </c>
      <c r="F2177" s="14">
        <f ca="1">(TRUNC(PRODUCT($E$12:$E2176),16))</f>
        <v>1.58569791113947</v>
      </c>
      <c r="G2177" s="14">
        <f t="shared" ca="1" si="638"/>
        <v>1.56995406899358</v>
      </c>
      <c r="H2177" s="14">
        <f t="shared" ca="1" si="639"/>
        <v>1.0100282199999999</v>
      </c>
      <c r="I2177" s="13">
        <f t="shared" si="652"/>
        <v>2.1000000000000001E-2</v>
      </c>
      <c r="J2177" s="33">
        <f t="shared" si="640"/>
        <v>45747</v>
      </c>
      <c r="K2177" s="2">
        <f t="shared" si="641"/>
        <v>125</v>
      </c>
      <c r="L2177" s="17">
        <f t="shared" si="642"/>
        <v>125</v>
      </c>
      <c r="M2177" s="12">
        <f t="shared" si="643"/>
        <v>1.010362118</v>
      </c>
      <c r="N2177" s="12">
        <f t="shared" ca="1" si="644"/>
        <v>1.020494252</v>
      </c>
      <c r="O2177" s="17">
        <f t="shared" si="645"/>
        <v>0</v>
      </c>
      <c r="P2177" s="14">
        <f t="shared" ca="1" si="646"/>
        <v>10.247126</v>
      </c>
      <c r="Q2177" s="21">
        <f t="shared" si="650"/>
        <v>0</v>
      </c>
      <c r="R2177" s="14">
        <f t="shared" si="647"/>
        <v>0</v>
      </c>
      <c r="S2177" s="4" t="str">
        <f t="shared" si="648"/>
        <v>A+J=</v>
      </c>
      <c r="T2177" s="33">
        <f t="shared" si="649"/>
        <v>45930</v>
      </c>
      <c r="U2177" s="10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</row>
    <row r="2178" spans="1:148" x14ac:dyDescent="0.15">
      <c r="A2178" s="41">
        <f t="shared" si="651"/>
        <v>45927</v>
      </c>
      <c r="B2178" s="15" t="str">
        <f t="shared" ca="1" si="635"/>
        <v>n.d</v>
      </c>
      <c r="C2178" s="14">
        <f t="shared" si="636"/>
        <v>500</v>
      </c>
      <c r="D2178" s="13">
        <f ca="1">IF(A2178&lt;$B$1,VLOOKUP(A2178,[1]DI!$A$4:$B$15000,2,FALSE),0)</f>
        <v>0</v>
      </c>
      <c r="E2178" s="14">
        <f t="shared" ca="1" si="637"/>
        <v>1</v>
      </c>
      <c r="F2178" s="14">
        <f ca="1">(TRUNC(PRODUCT($E$12:$E2177),16))</f>
        <v>1.58569791113947</v>
      </c>
      <c r="G2178" s="14">
        <f t="shared" ca="1" si="638"/>
        <v>1.56995406899358</v>
      </c>
      <c r="H2178" s="14">
        <f t="shared" ca="1" si="639"/>
        <v>1.0100282199999999</v>
      </c>
      <c r="I2178" s="13">
        <f t="shared" si="652"/>
        <v>2.1000000000000001E-2</v>
      </c>
      <c r="J2178" s="33">
        <f t="shared" si="640"/>
        <v>45747</v>
      </c>
      <c r="K2178" s="2">
        <f t="shared" si="641"/>
        <v>125</v>
      </c>
      <c r="L2178" s="17">
        <f t="shared" si="642"/>
        <v>126</v>
      </c>
      <c r="M2178" s="12">
        <f t="shared" si="643"/>
        <v>1.0104454460000001</v>
      </c>
      <c r="N2178" s="12">
        <f t="shared" ca="1" si="644"/>
        <v>1.0205784149999999</v>
      </c>
      <c r="O2178" s="17">
        <f t="shared" si="645"/>
        <v>0</v>
      </c>
      <c r="P2178" s="14">
        <f t="shared" ca="1" si="646"/>
        <v>10.2892075</v>
      </c>
      <c r="Q2178" s="21">
        <f t="shared" si="650"/>
        <v>0</v>
      </c>
      <c r="R2178" s="14">
        <f t="shared" si="647"/>
        <v>0</v>
      </c>
      <c r="S2178" s="4" t="str">
        <f t="shared" si="648"/>
        <v>A+J=</v>
      </c>
      <c r="T2178" s="33">
        <f t="shared" si="649"/>
        <v>45930</v>
      </c>
      <c r="U2178" s="10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</row>
    <row r="2179" spans="1:148" x14ac:dyDescent="0.15">
      <c r="A2179" s="41">
        <f t="shared" si="651"/>
        <v>45928</v>
      </c>
      <c r="B2179" s="15" t="str">
        <f t="shared" ref="B2179:B2181" ca="1" si="653">IF(A2179&lt;=TODAY(),C2179+P2179,IF(AND(A2179&gt;TODAY(),A2179&lt;=$B$1),IF(VLOOKUP(TODAY(),$A$10:$D$5000,4,FALSE)=0,"n.d",C2179+P2179),"n.d"))</f>
        <v>n.d</v>
      </c>
      <c r="C2179" s="14">
        <f t="shared" ref="C2179:C2181" si="654">(C2178-R2178)</f>
        <v>500</v>
      </c>
      <c r="D2179" s="13">
        <f ca="1">IF(A2179&lt;$B$1,VLOOKUP(A2179,[1]DI!$A$4:$B$15000,2,FALSE),0)</f>
        <v>0</v>
      </c>
      <c r="E2179" s="14">
        <f t="shared" ref="E2179:E2181" ca="1" si="655">ROUND(((1+D2179)^(1/252)),8)</f>
        <v>1</v>
      </c>
      <c r="F2179" s="14">
        <f ca="1">(TRUNC(PRODUCT($E$12:$E2178),16))</f>
        <v>1.58569791113947</v>
      </c>
      <c r="G2179" s="14">
        <f t="shared" ref="G2179:G2181" ca="1" si="656">IF(O2178&gt;0,F2178,G2178)</f>
        <v>1.56995406899358</v>
      </c>
      <c r="H2179" s="14">
        <f t="shared" ref="H2179:H2181" ca="1" si="657">ROUND(F2179/G2179,8)</f>
        <v>1.0100282199999999</v>
      </c>
      <c r="I2179" s="13">
        <f t="shared" si="652"/>
        <v>2.1000000000000001E-2</v>
      </c>
      <c r="J2179" s="33">
        <f t="shared" ref="J2179:J2181" si="658">IF(O2178&gt;0,VLOOKUP(O2178,W$12:AG$150,2),J2178)</f>
        <v>45747</v>
      </c>
      <c r="K2179" s="2">
        <f t="shared" ref="K2179:K2181" si="659">IF(A2179&gt;J2179,IF(NETWORKDAYS(J2179,A2179,$W$160:$W$544)-1=0,1,NETWORKDAYS(J2179,A2179,$W$160:$W$544)-1),0)</f>
        <v>125</v>
      </c>
      <c r="L2179" s="17">
        <f t="shared" ref="L2179:L2181" si="660">IF(AND(K2179=1,K2178=1),1,IF(K2179&gt;0,IF(K2179=K2178,K2179+1,K2179),0))</f>
        <v>126</v>
      </c>
      <c r="M2179" s="12">
        <f t="shared" ref="M2179:M2181" si="661">ROUND((I2179+1)^(L2179/252),9)</f>
        <v>1.0104454460000001</v>
      </c>
      <c r="N2179" s="12">
        <f t="shared" ref="N2179:N2181" ca="1" si="662">ROUND(H2179*M2179,9)</f>
        <v>1.0205784149999999</v>
      </c>
      <c r="O2179" s="17">
        <f t="shared" ref="O2179:O2181" si="663">IF(VLOOKUP(A2179,X$12:AE$150,8)=VLOOKUP(A2178,X$12:AE$150,8),0,VLOOKUP(A2179,X$12:AE$150,8))</f>
        <v>0</v>
      </c>
      <c r="P2179" s="14">
        <f t="shared" ref="P2179:P2181" ca="1" si="664">TRUNC(((N2179-1)*C2179),8)</f>
        <v>10.2892075</v>
      </c>
      <c r="Q2179" s="21">
        <f t="shared" si="650"/>
        <v>0</v>
      </c>
      <c r="R2179" s="14">
        <f t="shared" ref="R2179:R2181" si="665">IF(Q2179&gt;0,TRUNC(Q2179*C2179,8),0)</f>
        <v>0</v>
      </c>
      <c r="S2179" s="4" t="str">
        <f t="shared" ref="S2179:S2181" si="666">IF(O2178&gt;0,VLOOKUP(O2178,W$12:AG$150,10),S2178)</f>
        <v>A+J=</v>
      </c>
      <c r="T2179" s="33">
        <f t="shared" ref="T2179:T2181" si="667">IF(O2178&gt;0,VLOOKUP(O2178,W$12:AG$150,11),T2178)</f>
        <v>45930</v>
      </c>
      <c r="U2179" s="10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</row>
    <row r="2180" spans="1:148" x14ac:dyDescent="0.15">
      <c r="A2180" s="41">
        <f t="shared" si="651"/>
        <v>45929</v>
      </c>
      <c r="B2180" s="15" t="str">
        <f t="shared" ca="1" si="653"/>
        <v>n.d</v>
      </c>
      <c r="C2180" s="14">
        <f t="shared" si="654"/>
        <v>500</v>
      </c>
      <c r="D2180" s="13">
        <f ca="1">IF(A2180&lt;$B$1,VLOOKUP(A2180,[1]DI!$A$4:$B$15000,2,FALSE),0)</f>
        <v>0</v>
      </c>
      <c r="E2180" s="14">
        <f t="shared" ca="1" si="655"/>
        <v>1</v>
      </c>
      <c r="F2180" s="14">
        <f ca="1">(TRUNC(PRODUCT($E$12:$E2179),16))</f>
        <v>1.58569791113947</v>
      </c>
      <c r="G2180" s="14">
        <f t="shared" ca="1" si="656"/>
        <v>1.56995406899358</v>
      </c>
      <c r="H2180" s="14">
        <f t="shared" ca="1" si="657"/>
        <v>1.0100282199999999</v>
      </c>
      <c r="I2180" s="13">
        <f t="shared" si="652"/>
        <v>2.1000000000000001E-2</v>
      </c>
      <c r="J2180" s="33">
        <f t="shared" si="658"/>
        <v>45747</v>
      </c>
      <c r="K2180" s="2">
        <f t="shared" si="659"/>
        <v>126</v>
      </c>
      <c r="L2180" s="17">
        <f t="shared" si="660"/>
        <v>126</v>
      </c>
      <c r="M2180" s="12">
        <f t="shared" si="661"/>
        <v>1.0104454460000001</v>
      </c>
      <c r="N2180" s="12">
        <f t="shared" ca="1" si="662"/>
        <v>1.0205784149999999</v>
      </c>
      <c r="O2180" s="17">
        <f t="shared" si="663"/>
        <v>0</v>
      </c>
      <c r="P2180" s="14">
        <f t="shared" ca="1" si="664"/>
        <v>10.2892075</v>
      </c>
      <c r="Q2180" s="21">
        <f t="shared" si="650"/>
        <v>0</v>
      </c>
      <c r="R2180" s="14">
        <f t="shared" si="665"/>
        <v>0</v>
      </c>
      <c r="S2180" s="4" t="str">
        <f t="shared" si="666"/>
        <v>A+J=</v>
      </c>
      <c r="T2180" s="33">
        <f t="shared" si="667"/>
        <v>45930</v>
      </c>
      <c r="U2180" s="10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</row>
    <row r="2181" spans="1:148" x14ac:dyDescent="0.15">
      <c r="A2181" s="41">
        <f t="shared" si="651"/>
        <v>45930</v>
      </c>
      <c r="B2181" s="15" t="str">
        <f t="shared" ca="1" si="653"/>
        <v>n.d</v>
      </c>
      <c r="C2181" s="14">
        <f t="shared" si="654"/>
        <v>500</v>
      </c>
      <c r="D2181" s="13">
        <f ca="1">IF(A2181&lt;$B$1,VLOOKUP(A2181,[1]DI!$A$4:$B$15000,2,FALSE),0)</f>
        <v>0</v>
      </c>
      <c r="E2181" s="14">
        <f t="shared" ca="1" si="655"/>
        <v>1</v>
      </c>
      <c r="F2181" s="14">
        <f ca="1">(TRUNC(PRODUCT($E$12:$E2180),16))</f>
        <v>1.58569791113947</v>
      </c>
      <c r="G2181" s="14">
        <f t="shared" ca="1" si="656"/>
        <v>1.56995406899358</v>
      </c>
      <c r="H2181" s="14">
        <f t="shared" ca="1" si="657"/>
        <v>1.0100282199999999</v>
      </c>
      <c r="I2181" s="13">
        <f t="shared" si="652"/>
        <v>2.1000000000000001E-2</v>
      </c>
      <c r="J2181" s="33">
        <f t="shared" si="658"/>
        <v>45747</v>
      </c>
      <c r="K2181" s="2">
        <f t="shared" si="659"/>
        <v>127</v>
      </c>
      <c r="L2181" s="17">
        <f t="shared" si="660"/>
        <v>127</v>
      </c>
      <c r="M2181" s="12">
        <f t="shared" si="661"/>
        <v>1.010528782</v>
      </c>
      <c r="N2181" s="12">
        <f t="shared" ca="1" si="662"/>
        <v>1.0206625869999999</v>
      </c>
      <c r="O2181" s="17">
        <f t="shared" si="663"/>
        <v>12</v>
      </c>
      <c r="P2181" s="14">
        <f t="shared" ca="1" si="664"/>
        <v>10.33129349</v>
      </c>
      <c r="Q2181" s="21">
        <f t="shared" si="650"/>
        <v>1</v>
      </c>
      <c r="R2181" s="14">
        <f t="shared" si="665"/>
        <v>500</v>
      </c>
      <c r="S2181" s="4" t="str">
        <f t="shared" si="666"/>
        <v>A+J=</v>
      </c>
      <c r="T2181" s="33">
        <f t="shared" si="667"/>
        <v>45930</v>
      </c>
      <c r="U2181" s="10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</row>
    <row r="2182" spans="1:148" x14ac:dyDescent="0.15">
      <c r="A2182" s="41"/>
      <c r="B2182" s="15"/>
      <c r="C2182" s="14"/>
      <c r="D2182" s="13"/>
      <c r="E2182" s="14"/>
      <c r="F2182" s="14"/>
      <c r="G2182" s="14"/>
      <c r="H2182" s="14"/>
      <c r="I2182" s="13"/>
      <c r="J2182" s="33"/>
      <c r="K2182" s="2"/>
      <c r="L2182" s="17"/>
      <c r="M2182" s="12"/>
      <c r="N2182" s="12"/>
      <c r="O2182" s="17"/>
      <c r="P2182" s="14"/>
      <c r="Q2182" s="21"/>
      <c r="R2182" s="14"/>
      <c r="S2182" s="4"/>
      <c r="T2182" s="33"/>
      <c r="U2182" s="10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</row>
    <row r="2183" spans="1:148" x14ac:dyDescent="0.15">
      <c r="A2183" s="41"/>
      <c r="B2183" s="15"/>
      <c r="C2183" s="14"/>
      <c r="D2183" s="13"/>
      <c r="E2183" s="14"/>
      <c r="F2183" s="14"/>
      <c r="G2183" s="14"/>
      <c r="H2183" s="14"/>
      <c r="I2183" s="13"/>
      <c r="J2183" s="33"/>
      <c r="K2183" s="2"/>
      <c r="L2183" s="17"/>
      <c r="M2183" s="12"/>
      <c r="N2183" s="12"/>
      <c r="O2183" s="17"/>
      <c r="P2183" s="14"/>
      <c r="Q2183" s="21"/>
      <c r="R2183" s="14"/>
      <c r="S2183" s="4"/>
      <c r="T2183" s="33"/>
      <c r="U2183" s="10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</row>
    <row r="2184" spans="1:148" x14ac:dyDescent="0.15">
      <c r="A2184" s="41"/>
      <c r="B2184" s="15"/>
      <c r="C2184" s="14"/>
      <c r="D2184" s="13"/>
      <c r="E2184" s="14"/>
      <c r="F2184" s="14"/>
      <c r="G2184" s="14"/>
      <c r="H2184" s="14"/>
      <c r="I2184" s="13"/>
      <c r="J2184" s="33"/>
      <c r="K2184" s="2"/>
      <c r="L2184" s="17"/>
      <c r="M2184" s="12"/>
      <c r="N2184" s="12"/>
      <c r="O2184" s="17"/>
      <c r="P2184" s="14"/>
      <c r="Q2184" s="21"/>
      <c r="R2184" s="14"/>
      <c r="S2184" s="4"/>
      <c r="T2184" s="33"/>
      <c r="U2184" s="10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</row>
    <row r="2185" spans="1:148" x14ac:dyDescent="0.15">
      <c r="A2185" s="41"/>
      <c r="B2185" s="15"/>
      <c r="C2185" s="14"/>
      <c r="D2185" s="13"/>
      <c r="E2185" s="14"/>
      <c r="F2185" s="14"/>
      <c r="G2185" s="14"/>
      <c r="H2185" s="14"/>
      <c r="I2185" s="13"/>
      <c r="J2185" s="33"/>
      <c r="K2185" s="2"/>
      <c r="L2185" s="17"/>
      <c r="M2185" s="12"/>
      <c r="N2185" s="12"/>
      <c r="O2185" s="17"/>
      <c r="P2185" s="14"/>
      <c r="Q2185" s="21"/>
      <c r="R2185" s="14"/>
      <c r="S2185" s="4"/>
      <c r="T2185" s="33"/>
      <c r="U2185" s="10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</row>
    <row r="2186" spans="1:148" x14ac:dyDescent="0.15">
      <c r="A2186" s="41"/>
      <c r="B2186" s="15"/>
      <c r="C2186" s="14"/>
      <c r="D2186" s="13"/>
      <c r="E2186" s="14"/>
      <c r="F2186" s="14"/>
      <c r="G2186" s="14"/>
      <c r="H2186" s="14"/>
      <c r="I2186" s="13"/>
      <c r="J2186" s="33"/>
      <c r="K2186" s="2"/>
      <c r="L2186" s="17"/>
      <c r="M2186" s="12"/>
      <c r="N2186" s="12"/>
      <c r="O2186" s="17"/>
      <c r="P2186" s="14"/>
      <c r="Q2186" s="21"/>
      <c r="R2186" s="14"/>
      <c r="S2186" s="4"/>
      <c r="T2186" s="33"/>
      <c r="U2186" s="10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</row>
    <row r="2187" spans="1:148" x14ac:dyDescent="0.15">
      <c r="A2187" s="41"/>
      <c r="B2187" s="15"/>
      <c r="C2187" s="14"/>
      <c r="D2187" s="13"/>
      <c r="E2187" s="14"/>
      <c r="F2187" s="14"/>
      <c r="G2187" s="14"/>
      <c r="H2187" s="14"/>
      <c r="I2187" s="13"/>
      <c r="J2187" s="33"/>
      <c r="K2187" s="2"/>
      <c r="L2187" s="17"/>
      <c r="M2187" s="12"/>
      <c r="N2187" s="12"/>
      <c r="O2187" s="17"/>
      <c r="P2187" s="14"/>
      <c r="Q2187" s="21"/>
      <c r="R2187" s="14"/>
      <c r="S2187" s="4"/>
      <c r="T2187" s="33"/>
      <c r="U2187" s="10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</row>
    <row r="2188" spans="1:148" x14ac:dyDescent="0.15">
      <c r="A2188" s="41"/>
      <c r="B2188" s="15"/>
      <c r="C2188" s="14"/>
      <c r="D2188" s="13"/>
      <c r="E2188" s="14"/>
      <c r="F2188" s="14"/>
      <c r="G2188" s="14"/>
      <c r="H2188" s="14"/>
      <c r="I2188" s="13"/>
      <c r="J2188" s="33"/>
      <c r="K2188" s="2"/>
      <c r="L2188" s="17"/>
      <c r="M2188" s="12"/>
      <c r="N2188" s="12"/>
      <c r="O2188" s="17"/>
      <c r="P2188" s="14"/>
      <c r="Q2188" s="21"/>
      <c r="R2188" s="14"/>
      <c r="S2188" s="4"/>
      <c r="T2188" s="33"/>
      <c r="U2188" s="10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</row>
    <row r="2189" spans="1:148" x14ac:dyDescent="0.15">
      <c r="A2189" s="41"/>
      <c r="B2189" s="15"/>
      <c r="C2189" s="14"/>
      <c r="D2189" s="13"/>
      <c r="E2189" s="14"/>
      <c r="F2189" s="14"/>
      <c r="G2189" s="14"/>
      <c r="H2189" s="14"/>
      <c r="I2189" s="13"/>
      <c r="J2189" s="33"/>
      <c r="K2189" s="2"/>
      <c r="L2189" s="17"/>
      <c r="M2189" s="12"/>
      <c r="N2189" s="12"/>
      <c r="O2189" s="17"/>
      <c r="P2189" s="14"/>
      <c r="Q2189" s="21"/>
      <c r="R2189" s="14"/>
      <c r="S2189" s="4"/>
      <c r="T2189" s="33"/>
      <c r="U2189" s="10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</row>
    <row r="2190" spans="1:148" x14ac:dyDescent="0.15">
      <c r="A2190" s="41"/>
      <c r="B2190" s="15"/>
      <c r="C2190" s="14"/>
      <c r="D2190" s="13"/>
      <c r="E2190" s="14"/>
      <c r="F2190" s="14"/>
      <c r="G2190" s="14"/>
      <c r="H2190" s="14"/>
      <c r="I2190" s="13"/>
      <c r="J2190" s="33"/>
      <c r="K2190" s="2"/>
      <c r="L2190" s="17"/>
      <c r="M2190" s="12"/>
      <c r="N2190" s="12"/>
      <c r="O2190" s="17"/>
      <c r="P2190" s="14"/>
      <c r="Q2190" s="21"/>
      <c r="R2190" s="14"/>
      <c r="S2190" s="4"/>
      <c r="T2190" s="33"/>
      <c r="U2190" s="10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</row>
    <row r="2191" spans="1:148" x14ac:dyDescent="0.15">
      <c r="A2191" s="41"/>
      <c r="B2191" s="15"/>
      <c r="C2191" s="14"/>
      <c r="D2191" s="13"/>
      <c r="E2191" s="14"/>
      <c r="F2191" s="14"/>
      <c r="G2191" s="14"/>
      <c r="H2191" s="14"/>
      <c r="I2191" s="13"/>
      <c r="J2191" s="33"/>
      <c r="K2191" s="2"/>
      <c r="L2191" s="17"/>
      <c r="M2191" s="12"/>
      <c r="N2191" s="12"/>
      <c r="O2191" s="17"/>
      <c r="P2191" s="14"/>
      <c r="Q2191" s="21"/>
      <c r="R2191" s="14"/>
      <c r="S2191" s="4"/>
      <c r="T2191" s="33"/>
      <c r="U2191" s="10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</row>
    <row r="2192" spans="1:148" x14ac:dyDescent="0.15">
      <c r="A2192" s="41"/>
      <c r="B2192" s="15"/>
      <c r="C2192" s="14"/>
      <c r="D2192" s="13"/>
      <c r="E2192" s="14"/>
      <c r="F2192" s="14"/>
      <c r="G2192" s="14"/>
      <c r="H2192" s="14"/>
      <c r="I2192" s="13"/>
      <c r="J2192" s="33"/>
      <c r="K2192" s="2"/>
      <c r="L2192" s="17"/>
      <c r="M2192" s="12"/>
      <c r="N2192" s="12"/>
      <c r="O2192" s="17"/>
      <c r="P2192" s="14"/>
      <c r="Q2192" s="21"/>
      <c r="R2192" s="14"/>
      <c r="S2192" s="4"/>
      <c r="T2192" s="33"/>
      <c r="U2192" s="10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</row>
    <row r="2193" spans="1:148" x14ac:dyDescent="0.15">
      <c r="A2193" s="41"/>
      <c r="B2193" s="15"/>
      <c r="C2193" s="14"/>
      <c r="D2193" s="13"/>
      <c r="E2193" s="14"/>
      <c r="F2193" s="14"/>
      <c r="G2193" s="14"/>
      <c r="H2193" s="14"/>
      <c r="I2193" s="13"/>
      <c r="J2193" s="33"/>
      <c r="K2193" s="2"/>
      <c r="L2193" s="17"/>
      <c r="M2193" s="12"/>
      <c r="N2193" s="12"/>
      <c r="O2193" s="17"/>
      <c r="P2193" s="14"/>
      <c r="Q2193" s="21"/>
      <c r="R2193" s="14"/>
      <c r="S2193" s="4"/>
      <c r="T2193" s="33"/>
      <c r="U2193" s="10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</row>
    <row r="2194" spans="1:148" x14ac:dyDescent="0.15">
      <c r="A2194" s="41"/>
      <c r="B2194" s="15"/>
      <c r="C2194" s="14"/>
      <c r="D2194" s="13"/>
      <c r="E2194" s="14"/>
      <c r="F2194" s="14"/>
      <c r="G2194" s="14"/>
      <c r="H2194" s="14"/>
      <c r="I2194" s="13"/>
      <c r="J2194" s="33"/>
      <c r="K2194" s="2"/>
      <c r="L2194" s="17"/>
      <c r="M2194" s="12"/>
      <c r="N2194" s="12"/>
      <c r="O2194" s="17"/>
      <c r="P2194" s="14"/>
      <c r="Q2194" s="21"/>
      <c r="R2194" s="14"/>
      <c r="S2194" s="4"/>
      <c r="T2194" s="33"/>
      <c r="U2194" s="10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</row>
    <row r="2195" spans="1:148" x14ac:dyDescent="0.15">
      <c r="A2195" s="41"/>
      <c r="B2195" s="15"/>
      <c r="C2195" s="14"/>
      <c r="D2195" s="13"/>
      <c r="E2195" s="14"/>
      <c r="F2195" s="14"/>
      <c r="G2195" s="14"/>
      <c r="H2195" s="14"/>
      <c r="I2195" s="13"/>
      <c r="J2195" s="33"/>
      <c r="K2195" s="2"/>
      <c r="L2195" s="17"/>
      <c r="M2195" s="12"/>
      <c r="N2195" s="12"/>
      <c r="O2195" s="17"/>
      <c r="P2195" s="14"/>
      <c r="Q2195" s="21"/>
      <c r="R2195" s="14"/>
      <c r="S2195" s="4"/>
      <c r="T2195" s="33"/>
      <c r="U2195" s="10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</row>
    <row r="2196" spans="1:148" x14ac:dyDescent="0.15">
      <c r="A2196" s="41"/>
      <c r="B2196" s="15"/>
      <c r="C2196" s="14"/>
      <c r="D2196" s="13"/>
      <c r="E2196" s="14"/>
      <c r="F2196" s="14"/>
      <c r="G2196" s="14"/>
      <c r="H2196" s="14"/>
      <c r="I2196" s="13"/>
      <c r="J2196" s="33"/>
      <c r="K2196" s="2"/>
      <c r="L2196" s="17"/>
      <c r="M2196" s="12"/>
      <c r="N2196" s="12"/>
      <c r="O2196" s="17"/>
      <c r="P2196" s="14"/>
      <c r="Q2196" s="21"/>
      <c r="R2196" s="14"/>
      <c r="S2196" s="4"/>
      <c r="T2196" s="33"/>
      <c r="U2196" s="10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</row>
    <row r="2197" spans="1:148" x14ac:dyDescent="0.15">
      <c r="A2197" s="41"/>
      <c r="B2197" s="15"/>
      <c r="C2197" s="14"/>
      <c r="D2197" s="13"/>
      <c r="E2197" s="14"/>
      <c r="F2197" s="14"/>
      <c r="G2197" s="14"/>
      <c r="H2197" s="14"/>
      <c r="I2197" s="13"/>
      <c r="J2197" s="33"/>
      <c r="K2197" s="2"/>
      <c r="L2197" s="17"/>
      <c r="M2197" s="12"/>
      <c r="N2197" s="12"/>
      <c r="O2197" s="17"/>
      <c r="P2197" s="14"/>
      <c r="Q2197" s="21"/>
      <c r="R2197" s="14"/>
      <c r="S2197" s="4"/>
      <c r="T2197" s="33"/>
      <c r="U2197" s="10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</row>
    <row r="2198" spans="1:148" x14ac:dyDescent="0.15">
      <c r="A2198" s="41"/>
      <c r="B2198" s="15"/>
      <c r="C2198" s="14"/>
      <c r="D2198" s="13"/>
      <c r="E2198" s="14"/>
      <c r="F2198" s="14"/>
      <c r="G2198" s="14"/>
      <c r="H2198" s="14"/>
      <c r="I2198" s="13"/>
      <c r="J2198" s="33"/>
      <c r="K2198" s="2"/>
      <c r="L2198" s="17"/>
      <c r="M2198" s="12"/>
      <c r="N2198" s="12"/>
      <c r="O2198" s="17"/>
      <c r="P2198" s="14"/>
      <c r="Q2198" s="21"/>
      <c r="R2198" s="14"/>
      <c r="S2198" s="4"/>
      <c r="T2198" s="33"/>
      <c r="U2198" s="10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</row>
    <row r="2199" spans="1:148" x14ac:dyDescent="0.15">
      <c r="A2199" s="41"/>
      <c r="B2199" s="15"/>
      <c r="C2199" s="14"/>
      <c r="D2199" s="13"/>
      <c r="E2199" s="14"/>
      <c r="F2199" s="14"/>
      <c r="G2199" s="14"/>
      <c r="H2199" s="14"/>
      <c r="I2199" s="13"/>
      <c r="J2199" s="33"/>
      <c r="K2199" s="2"/>
      <c r="L2199" s="17"/>
      <c r="M2199" s="12"/>
      <c r="N2199" s="12"/>
      <c r="O2199" s="17"/>
      <c r="P2199" s="14"/>
      <c r="Q2199" s="21"/>
      <c r="R2199" s="14"/>
      <c r="S2199" s="4"/>
      <c r="T2199" s="33"/>
      <c r="U2199" s="10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</row>
    <row r="2200" spans="1:148" x14ac:dyDescent="0.15">
      <c r="A2200" s="41"/>
      <c r="B2200" s="15"/>
      <c r="C2200" s="14"/>
      <c r="D2200" s="13"/>
      <c r="E2200" s="14"/>
      <c r="F2200" s="14"/>
      <c r="G2200" s="14"/>
      <c r="H2200" s="14"/>
      <c r="I2200" s="13"/>
      <c r="J2200" s="33"/>
      <c r="K2200" s="2"/>
      <c r="L2200" s="17"/>
      <c r="M2200" s="12"/>
      <c r="N2200" s="12"/>
      <c r="O2200" s="17"/>
      <c r="P2200" s="14"/>
      <c r="Q2200" s="21"/>
      <c r="R2200" s="14"/>
      <c r="S2200" s="4"/>
      <c r="T2200" s="33"/>
      <c r="U2200" s="10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</row>
    <row r="2201" spans="1:148" x14ac:dyDescent="0.15">
      <c r="A2201" s="41"/>
      <c r="B2201" s="15"/>
      <c r="C2201" s="14"/>
      <c r="D2201" s="13"/>
      <c r="E2201" s="14"/>
      <c r="F2201" s="14"/>
      <c r="G2201" s="14"/>
      <c r="H2201" s="14"/>
      <c r="I2201" s="13"/>
      <c r="J2201" s="33"/>
      <c r="K2201" s="2"/>
      <c r="L2201" s="17"/>
      <c r="M2201" s="12"/>
      <c r="N2201" s="12"/>
      <c r="O2201" s="17"/>
      <c r="P2201" s="14"/>
      <c r="Q2201" s="21"/>
      <c r="R2201" s="14"/>
      <c r="S2201" s="4"/>
      <c r="T2201" s="33"/>
      <c r="U2201" s="10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</row>
    <row r="2202" spans="1:148" x14ac:dyDescent="0.15">
      <c r="A2202" s="41"/>
      <c r="B2202" s="15"/>
      <c r="C2202" s="14"/>
      <c r="D2202" s="13"/>
      <c r="E2202" s="14"/>
      <c r="F2202" s="14"/>
      <c r="G2202" s="14"/>
      <c r="H2202" s="14"/>
      <c r="I2202" s="13"/>
      <c r="J2202" s="33"/>
      <c r="K2202" s="2"/>
      <c r="L2202" s="17"/>
      <c r="M2202" s="12"/>
      <c r="N2202" s="12"/>
      <c r="O2202" s="17"/>
      <c r="P2202" s="14"/>
      <c r="Q2202" s="21"/>
      <c r="R2202" s="14"/>
      <c r="S2202" s="4"/>
      <c r="T2202" s="33"/>
      <c r="U2202" s="10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</row>
    <row r="2203" spans="1:148" x14ac:dyDescent="0.15">
      <c r="A2203" s="41"/>
      <c r="B2203" s="15"/>
      <c r="C2203" s="14"/>
      <c r="D2203" s="13"/>
      <c r="E2203" s="14"/>
      <c r="F2203" s="14"/>
      <c r="G2203" s="14"/>
      <c r="H2203" s="14"/>
      <c r="I2203" s="13"/>
      <c r="J2203" s="33"/>
      <c r="K2203" s="2"/>
      <c r="L2203" s="17"/>
      <c r="M2203" s="12"/>
      <c r="N2203" s="12"/>
      <c r="O2203" s="17"/>
      <c r="P2203" s="14"/>
      <c r="Q2203" s="21"/>
      <c r="R2203" s="14"/>
      <c r="S2203" s="4"/>
      <c r="T2203" s="33"/>
      <c r="U2203" s="29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</row>
    <row r="2204" spans="1:148" x14ac:dyDescent="0.15">
      <c r="A2204" s="41"/>
      <c r="B2204" s="15"/>
      <c r="C2204" s="14"/>
      <c r="D2204" s="13"/>
      <c r="E2204" s="14"/>
      <c r="F2204" s="14"/>
      <c r="G2204" s="14"/>
      <c r="H2204" s="14"/>
      <c r="I2204" s="13"/>
      <c r="J2204" s="33"/>
      <c r="K2204" s="2"/>
      <c r="L2204" s="17"/>
      <c r="M2204" s="12"/>
      <c r="N2204" s="12"/>
      <c r="O2204" s="17"/>
      <c r="P2204" s="14"/>
      <c r="Q2204" s="21"/>
      <c r="R2204" s="14"/>
      <c r="S2204" s="4"/>
      <c r="T2204" s="33"/>
      <c r="U2204" s="29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</row>
    <row r="2205" spans="1:148" x14ac:dyDescent="0.15">
      <c r="A2205" s="41"/>
      <c r="B2205" s="15"/>
      <c r="C2205" s="14"/>
      <c r="D2205" s="13"/>
      <c r="E2205" s="14"/>
      <c r="F2205" s="14"/>
      <c r="G2205" s="14"/>
      <c r="H2205" s="14"/>
      <c r="I2205" s="13"/>
      <c r="J2205" s="33"/>
      <c r="K2205" s="2"/>
      <c r="L2205" s="17"/>
      <c r="M2205" s="12"/>
      <c r="N2205" s="12"/>
      <c r="O2205" s="17"/>
      <c r="P2205" s="14"/>
      <c r="Q2205" s="21"/>
      <c r="R2205" s="14"/>
      <c r="S2205" s="4"/>
      <c r="T2205" s="33"/>
      <c r="U2205" s="10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</row>
    <row r="2206" spans="1:148" x14ac:dyDescent="0.15">
      <c r="A2206" s="41"/>
      <c r="B2206" s="15"/>
      <c r="C2206" s="14"/>
      <c r="D2206" s="13"/>
      <c r="E2206" s="14"/>
      <c r="F2206" s="14"/>
      <c r="G2206" s="14"/>
      <c r="H2206" s="14"/>
      <c r="I2206" s="13"/>
      <c r="J2206" s="33"/>
      <c r="K2206" s="2"/>
      <c r="L2206" s="17"/>
      <c r="M2206" s="12"/>
      <c r="N2206" s="12"/>
      <c r="O2206" s="17"/>
      <c r="P2206" s="14"/>
      <c r="Q2206" s="21"/>
      <c r="R2206" s="14"/>
      <c r="S2206" s="4"/>
      <c r="T2206" s="33"/>
      <c r="U2206" s="10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</row>
    <row r="2207" spans="1:148" x14ac:dyDescent="0.15">
      <c r="A2207" s="41"/>
      <c r="B2207" s="15"/>
      <c r="C2207" s="14"/>
      <c r="D2207" s="13"/>
      <c r="E2207" s="14"/>
      <c r="F2207" s="14"/>
      <c r="G2207" s="14"/>
      <c r="H2207" s="14"/>
      <c r="I2207" s="13"/>
      <c r="J2207" s="33"/>
      <c r="K2207" s="2"/>
      <c r="L2207" s="17"/>
      <c r="M2207" s="12"/>
      <c r="N2207" s="12"/>
      <c r="O2207" s="17"/>
      <c r="P2207" s="14"/>
      <c r="Q2207" s="21"/>
      <c r="R2207" s="14"/>
      <c r="S2207" s="4"/>
      <c r="T2207" s="33"/>
      <c r="U2207" s="10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</row>
    <row r="2208" spans="1:148" x14ac:dyDescent="0.15">
      <c r="A2208" s="41"/>
      <c r="B2208" s="15"/>
      <c r="C2208" s="14"/>
      <c r="D2208" s="13"/>
      <c r="E2208" s="14"/>
      <c r="F2208" s="14"/>
      <c r="G2208" s="14"/>
      <c r="H2208" s="14"/>
      <c r="I2208" s="13"/>
      <c r="J2208" s="33"/>
      <c r="K2208" s="2"/>
      <c r="L2208" s="17"/>
      <c r="M2208" s="12"/>
      <c r="N2208" s="12"/>
      <c r="O2208" s="17"/>
      <c r="P2208" s="14"/>
      <c r="Q2208" s="21"/>
      <c r="R2208" s="14"/>
      <c r="S2208" s="4"/>
      <c r="T2208" s="33"/>
      <c r="U2208" s="10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</row>
    <row r="2209" spans="1:148" x14ac:dyDescent="0.15">
      <c r="A2209" s="41"/>
      <c r="B2209" s="15"/>
      <c r="C2209" s="14"/>
      <c r="D2209" s="13"/>
      <c r="E2209" s="14"/>
      <c r="F2209" s="14"/>
      <c r="G2209" s="14"/>
      <c r="H2209" s="14"/>
      <c r="I2209" s="13"/>
      <c r="J2209" s="33"/>
      <c r="K2209" s="2"/>
      <c r="L2209" s="17"/>
      <c r="M2209" s="12"/>
      <c r="N2209" s="12"/>
      <c r="O2209" s="17"/>
      <c r="P2209" s="14"/>
      <c r="Q2209" s="21"/>
      <c r="R2209" s="14"/>
      <c r="S2209" s="4"/>
      <c r="T2209" s="33"/>
      <c r="U2209" s="10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</row>
    <row r="2210" spans="1:148" x14ac:dyDescent="0.15">
      <c r="A2210" s="41"/>
      <c r="B2210" s="15"/>
      <c r="C2210" s="14"/>
      <c r="D2210" s="13"/>
      <c r="E2210" s="14"/>
      <c r="F2210" s="14"/>
      <c r="G2210" s="14"/>
      <c r="H2210" s="14"/>
      <c r="I2210" s="13"/>
      <c r="J2210" s="33"/>
      <c r="K2210" s="2"/>
      <c r="L2210" s="17"/>
      <c r="M2210" s="12"/>
      <c r="N2210" s="12"/>
      <c r="O2210" s="17"/>
      <c r="P2210" s="14"/>
      <c r="Q2210" s="21"/>
      <c r="R2210" s="14"/>
      <c r="S2210" s="4"/>
      <c r="T2210" s="33"/>
      <c r="U2210" s="10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</row>
    <row r="2211" spans="1:148" x14ac:dyDescent="0.15">
      <c r="A2211" s="41"/>
      <c r="B2211" s="15"/>
      <c r="C2211" s="14"/>
      <c r="D2211" s="13"/>
      <c r="E2211" s="14"/>
      <c r="F2211" s="14"/>
      <c r="G2211" s="14"/>
      <c r="H2211" s="14"/>
      <c r="I2211" s="13"/>
      <c r="J2211" s="33"/>
      <c r="K2211" s="2"/>
      <c r="L2211" s="17"/>
      <c r="M2211" s="12"/>
      <c r="N2211" s="12"/>
      <c r="O2211" s="17"/>
      <c r="P2211" s="14"/>
      <c r="Q2211" s="21"/>
      <c r="R2211" s="14"/>
      <c r="S2211" s="4"/>
      <c r="T2211" s="33"/>
      <c r="U2211" s="10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</row>
    <row r="2212" spans="1:148" x14ac:dyDescent="0.15">
      <c r="A2212" s="41"/>
      <c r="B2212" s="15"/>
      <c r="C2212" s="14"/>
      <c r="D2212" s="13"/>
      <c r="E2212" s="14"/>
      <c r="F2212" s="14"/>
      <c r="G2212" s="14"/>
      <c r="H2212" s="14"/>
      <c r="I2212" s="13"/>
      <c r="J2212" s="33"/>
      <c r="K2212" s="2"/>
      <c r="L2212" s="17"/>
      <c r="M2212" s="12"/>
      <c r="N2212" s="12"/>
      <c r="O2212" s="17"/>
      <c r="P2212" s="14"/>
      <c r="Q2212" s="21"/>
      <c r="R2212" s="14"/>
      <c r="S2212" s="4"/>
      <c r="T2212" s="33"/>
      <c r="U2212" s="10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</row>
    <row r="2213" spans="1:148" x14ac:dyDescent="0.15">
      <c r="A2213" s="41"/>
      <c r="B2213" s="15"/>
      <c r="C2213" s="14"/>
      <c r="D2213" s="13"/>
      <c r="E2213" s="14"/>
      <c r="F2213" s="14"/>
      <c r="G2213" s="14"/>
      <c r="H2213" s="14"/>
      <c r="I2213" s="13"/>
      <c r="J2213" s="33"/>
      <c r="K2213" s="2"/>
      <c r="L2213" s="17"/>
      <c r="M2213" s="12"/>
      <c r="N2213" s="12"/>
      <c r="O2213" s="17"/>
      <c r="P2213" s="14"/>
      <c r="Q2213" s="21"/>
      <c r="R2213" s="14"/>
      <c r="S2213" s="4"/>
      <c r="T2213" s="33"/>
      <c r="U2213" s="10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</row>
    <row r="2214" spans="1:148" x14ac:dyDescent="0.15">
      <c r="A2214" s="41"/>
      <c r="B2214" s="15"/>
      <c r="C2214" s="14"/>
      <c r="D2214" s="13"/>
      <c r="E2214" s="14"/>
      <c r="F2214" s="14"/>
      <c r="G2214" s="14"/>
      <c r="H2214" s="14"/>
      <c r="I2214" s="13"/>
      <c r="J2214" s="33"/>
      <c r="K2214" s="2"/>
      <c r="L2214" s="17"/>
      <c r="M2214" s="12"/>
      <c r="N2214" s="12"/>
      <c r="O2214" s="17"/>
      <c r="P2214" s="14"/>
      <c r="Q2214" s="21"/>
      <c r="R2214" s="14"/>
      <c r="S2214" s="4"/>
      <c r="T2214" s="33"/>
      <c r="U2214" s="10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</row>
    <row r="2215" spans="1:148" x14ac:dyDescent="0.15">
      <c r="A2215" s="41"/>
      <c r="B2215" s="15"/>
      <c r="C2215" s="14"/>
      <c r="D2215" s="13"/>
      <c r="E2215" s="14"/>
      <c r="F2215" s="14"/>
      <c r="G2215" s="14"/>
      <c r="H2215" s="14"/>
      <c r="I2215" s="13"/>
      <c r="J2215" s="33"/>
      <c r="K2215" s="2"/>
      <c r="L2215" s="17"/>
      <c r="M2215" s="12"/>
      <c r="N2215" s="12"/>
      <c r="O2215" s="17"/>
      <c r="P2215" s="14"/>
      <c r="Q2215" s="21"/>
      <c r="R2215" s="14"/>
      <c r="S2215" s="4"/>
      <c r="T2215" s="33"/>
      <c r="U2215" s="10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</row>
    <row r="2216" spans="1:148" x14ac:dyDescent="0.15">
      <c r="A2216" s="41"/>
      <c r="B2216" s="15"/>
      <c r="C2216" s="14"/>
      <c r="D2216" s="13"/>
      <c r="E2216" s="14"/>
      <c r="F2216" s="14"/>
      <c r="G2216" s="14"/>
      <c r="H2216" s="14"/>
      <c r="I2216" s="13"/>
      <c r="J2216" s="33"/>
      <c r="K2216" s="2"/>
      <c r="L2216" s="17"/>
      <c r="M2216" s="12"/>
      <c r="N2216" s="12"/>
      <c r="O2216" s="17"/>
      <c r="P2216" s="14"/>
      <c r="Q2216" s="21"/>
      <c r="R2216" s="14"/>
      <c r="S2216" s="4"/>
      <c r="T2216" s="33"/>
      <c r="U2216" s="10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</row>
    <row r="2217" spans="1:148" x14ac:dyDescent="0.15">
      <c r="A2217" s="41"/>
      <c r="B2217" s="15"/>
      <c r="C2217" s="14"/>
      <c r="D2217" s="13"/>
      <c r="E2217" s="14"/>
      <c r="F2217" s="14"/>
      <c r="G2217" s="14"/>
      <c r="H2217" s="14"/>
      <c r="I2217" s="13"/>
      <c r="J2217" s="33"/>
      <c r="K2217" s="2"/>
      <c r="L2217" s="17"/>
      <c r="M2217" s="12"/>
      <c r="N2217" s="12"/>
      <c r="O2217" s="17"/>
      <c r="P2217" s="14"/>
      <c r="Q2217" s="21"/>
      <c r="R2217" s="14"/>
      <c r="S2217" s="4"/>
      <c r="T2217" s="33"/>
      <c r="U2217" s="10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</row>
    <row r="2218" spans="1:148" x14ac:dyDescent="0.15">
      <c r="A2218" s="41"/>
      <c r="B2218" s="15"/>
      <c r="C2218" s="14"/>
      <c r="D2218" s="13"/>
      <c r="E2218" s="14"/>
      <c r="F2218" s="14"/>
      <c r="G2218" s="14"/>
      <c r="H2218" s="14"/>
      <c r="I2218" s="13"/>
      <c r="J2218" s="33"/>
      <c r="K2218" s="2"/>
      <c r="L2218" s="17"/>
      <c r="M2218" s="12"/>
      <c r="N2218" s="12"/>
      <c r="O2218" s="17"/>
      <c r="P2218" s="14"/>
      <c r="Q2218" s="21"/>
      <c r="R2218" s="14"/>
      <c r="S2218" s="4"/>
      <c r="T2218" s="33"/>
      <c r="U2218" s="10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</row>
    <row r="2219" spans="1:148" x14ac:dyDescent="0.15">
      <c r="A2219" s="41"/>
      <c r="B2219" s="15"/>
      <c r="C2219" s="14"/>
      <c r="D2219" s="13"/>
      <c r="E2219" s="14"/>
      <c r="F2219" s="14"/>
      <c r="G2219" s="14"/>
      <c r="H2219" s="14"/>
      <c r="I2219" s="13"/>
      <c r="J2219" s="33"/>
      <c r="K2219" s="2"/>
      <c r="L2219" s="17"/>
      <c r="M2219" s="12"/>
      <c r="N2219" s="12"/>
      <c r="O2219" s="17"/>
      <c r="P2219" s="14"/>
      <c r="Q2219" s="21"/>
      <c r="R2219" s="14"/>
      <c r="S2219" s="4"/>
      <c r="T2219" s="33"/>
      <c r="U2219" s="10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</row>
    <row r="2220" spans="1:148" x14ac:dyDescent="0.15">
      <c r="A2220" s="41"/>
      <c r="B2220" s="15"/>
      <c r="C2220" s="14"/>
      <c r="D2220" s="13"/>
      <c r="E2220" s="14"/>
      <c r="F2220" s="14"/>
      <c r="G2220" s="14"/>
      <c r="H2220" s="14"/>
      <c r="I2220" s="13"/>
      <c r="J2220" s="33"/>
      <c r="K2220" s="2"/>
      <c r="L2220" s="17"/>
      <c r="M2220" s="12"/>
      <c r="N2220" s="12"/>
      <c r="O2220" s="17"/>
      <c r="P2220" s="14"/>
      <c r="Q2220" s="21"/>
      <c r="R2220" s="14"/>
      <c r="S2220" s="4"/>
      <c r="T2220" s="33"/>
      <c r="U2220" s="10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</row>
    <row r="2221" spans="1:148" x14ac:dyDescent="0.15">
      <c r="A2221" s="41"/>
      <c r="B2221" s="15"/>
      <c r="C2221" s="14"/>
      <c r="D2221" s="13"/>
      <c r="E2221" s="14"/>
      <c r="F2221" s="14"/>
      <c r="G2221" s="14"/>
      <c r="H2221" s="14"/>
      <c r="I2221" s="13"/>
      <c r="J2221" s="33"/>
      <c r="K2221" s="2"/>
      <c r="L2221" s="17"/>
      <c r="M2221" s="12"/>
      <c r="N2221" s="12"/>
      <c r="O2221" s="17"/>
      <c r="P2221" s="14"/>
      <c r="Q2221" s="21"/>
      <c r="R2221" s="14"/>
      <c r="S2221" s="4"/>
      <c r="T2221" s="33"/>
      <c r="U2221" s="10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</row>
    <row r="2222" spans="1:148" x14ac:dyDescent="0.15">
      <c r="A2222" s="41"/>
      <c r="B2222" s="15"/>
      <c r="C2222" s="14"/>
      <c r="D2222" s="13"/>
      <c r="E2222" s="14"/>
      <c r="F2222" s="14"/>
      <c r="G2222" s="14"/>
      <c r="H2222" s="14"/>
      <c r="I2222" s="13"/>
      <c r="J2222" s="33"/>
      <c r="K2222" s="2"/>
      <c r="L2222" s="17"/>
      <c r="M2222" s="12"/>
      <c r="N2222" s="12"/>
      <c r="O2222" s="17"/>
      <c r="P2222" s="14"/>
      <c r="Q2222" s="21"/>
      <c r="R2222" s="14"/>
      <c r="S2222" s="4"/>
      <c r="T2222" s="33"/>
      <c r="U2222" s="10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</row>
    <row r="2223" spans="1:148" x14ac:dyDescent="0.15">
      <c r="A2223" s="41"/>
      <c r="B2223" s="15"/>
      <c r="C2223" s="14"/>
      <c r="D2223" s="13"/>
      <c r="E2223" s="14"/>
      <c r="F2223" s="14"/>
      <c r="G2223" s="14"/>
      <c r="H2223" s="14"/>
      <c r="I2223" s="13"/>
      <c r="J2223" s="33"/>
      <c r="K2223" s="2"/>
      <c r="L2223" s="17"/>
      <c r="M2223" s="12"/>
      <c r="N2223" s="12"/>
      <c r="O2223" s="17"/>
      <c r="P2223" s="14"/>
      <c r="Q2223" s="21"/>
      <c r="R2223" s="14"/>
      <c r="S2223" s="4"/>
      <c r="T2223" s="33"/>
      <c r="U2223" s="10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</row>
    <row r="2224" spans="1:148" x14ac:dyDescent="0.15">
      <c r="A2224" s="41"/>
      <c r="B2224" s="15"/>
      <c r="C2224" s="14"/>
      <c r="D2224" s="13"/>
      <c r="E2224" s="14"/>
      <c r="F2224" s="14"/>
      <c r="G2224" s="14"/>
      <c r="H2224" s="14"/>
      <c r="I2224" s="13"/>
      <c r="J2224" s="33"/>
      <c r="K2224" s="2"/>
      <c r="L2224" s="17"/>
      <c r="M2224" s="12"/>
      <c r="N2224" s="12"/>
      <c r="O2224" s="17"/>
      <c r="P2224" s="14"/>
      <c r="Q2224" s="21"/>
      <c r="R2224" s="14"/>
      <c r="S2224" s="4"/>
      <c r="T2224" s="33"/>
      <c r="U2224" s="10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</row>
    <row r="2225" spans="1:148" x14ac:dyDescent="0.15">
      <c r="A2225" s="41"/>
      <c r="B2225" s="15"/>
      <c r="C2225" s="14"/>
      <c r="D2225" s="13"/>
      <c r="E2225" s="14"/>
      <c r="F2225" s="14"/>
      <c r="G2225" s="14"/>
      <c r="H2225" s="14"/>
      <c r="I2225" s="13"/>
      <c r="J2225" s="33"/>
      <c r="K2225" s="2"/>
      <c r="L2225" s="17"/>
      <c r="M2225" s="12"/>
      <c r="N2225" s="12"/>
      <c r="O2225" s="17"/>
      <c r="P2225" s="14"/>
      <c r="Q2225" s="21"/>
      <c r="R2225" s="14"/>
      <c r="S2225" s="4"/>
      <c r="T2225" s="33"/>
      <c r="U2225" s="10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</row>
    <row r="2226" spans="1:148" x14ac:dyDescent="0.15">
      <c r="A2226" s="41"/>
      <c r="B2226" s="15"/>
      <c r="C2226" s="14"/>
      <c r="D2226" s="13"/>
      <c r="E2226" s="14"/>
      <c r="F2226" s="14"/>
      <c r="G2226" s="14"/>
      <c r="H2226" s="14"/>
      <c r="I2226" s="13"/>
      <c r="J2226" s="33"/>
      <c r="K2226" s="2"/>
      <c r="L2226" s="17"/>
      <c r="M2226" s="12"/>
      <c r="N2226" s="12"/>
      <c r="O2226" s="17"/>
      <c r="P2226" s="14"/>
      <c r="Q2226" s="21"/>
      <c r="R2226" s="14"/>
      <c r="S2226" s="4"/>
      <c r="T2226" s="33"/>
      <c r="U2226" s="10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</row>
    <row r="2227" spans="1:148" x14ac:dyDescent="0.15">
      <c r="A2227" s="41"/>
      <c r="B2227" s="15"/>
      <c r="C2227" s="14"/>
      <c r="D2227" s="13"/>
      <c r="E2227" s="14"/>
      <c r="F2227" s="14"/>
      <c r="G2227" s="14"/>
      <c r="H2227" s="14"/>
      <c r="I2227" s="13"/>
      <c r="J2227" s="33"/>
      <c r="K2227" s="2"/>
      <c r="L2227" s="17"/>
      <c r="M2227" s="12"/>
      <c r="N2227" s="12"/>
      <c r="O2227" s="17"/>
      <c r="P2227" s="14"/>
      <c r="Q2227" s="21"/>
      <c r="R2227" s="14"/>
      <c r="S2227" s="4"/>
      <c r="T2227" s="33"/>
      <c r="U2227" s="10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</row>
    <row r="2228" spans="1:148" x14ac:dyDescent="0.15">
      <c r="A2228" s="41"/>
      <c r="B2228" s="15"/>
      <c r="C2228" s="14"/>
      <c r="D2228" s="13"/>
      <c r="E2228" s="14"/>
      <c r="F2228" s="14"/>
      <c r="G2228" s="14"/>
      <c r="H2228" s="14"/>
      <c r="I2228" s="13"/>
      <c r="J2228" s="33"/>
      <c r="K2228" s="2"/>
      <c r="L2228" s="17"/>
      <c r="M2228" s="12"/>
      <c r="N2228" s="12"/>
      <c r="O2228" s="17"/>
      <c r="P2228" s="14"/>
      <c r="Q2228" s="21"/>
      <c r="R2228" s="14"/>
      <c r="S2228" s="4"/>
      <c r="T2228" s="33"/>
      <c r="U2228" s="10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</row>
    <row r="2229" spans="1:148" x14ac:dyDescent="0.15">
      <c r="A2229" s="41"/>
      <c r="B2229" s="15"/>
      <c r="C2229" s="14"/>
      <c r="D2229" s="13"/>
      <c r="E2229" s="14"/>
      <c r="F2229" s="14"/>
      <c r="G2229" s="14"/>
      <c r="H2229" s="14"/>
      <c r="I2229" s="13"/>
      <c r="J2229" s="33"/>
      <c r="K2229" s="2"/>
      <c r="L2229" s="17"/>
      <c r="M2229" s="12"/>
      <c r="N2229" s="12"/>
      <c r="O2229" s="17"/>
      <c r="P2229" s="14"/>
      <c r="Q2229" s="21"/>
      <c r="R2229" s="14"/>
      <c r="S2229" s="4"/>
      <c r="T2229" s="33"/>
      <c r="U2229" s="10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</row>
    <row r="2230" spans="1:148" x14ac:dyDescent="0.15">
      <c r="A2230" s="41"/>
      <c r="B2230" s="15"/>
      <c r="C2230" s="14"/>
      <c r="D2230" s="13"/>
      <c r="E2230" s="14"/>
      <c r="F2230" s="14"/>
      <c r="G2230" s="14"/>
      <c r="H2230" s="14"/>
      <c r="I2230" s="13"/>
      <c r="J2230" s="33"/>
      <c r="K2230" s="2"/>
      <c r="L2230" s="17"/>
      <c r="M2230" s="12"/>
      <c r="N2230" s="12"/>
      <c r="O2230" s="17"/>
      <c r="P2230" s="14"/>
      <c r="Q2230" s="21"/>
      <c r="R2230" s="14"/>
      <c r="S2230" s="4"/>
      <c r="T2230" s="33"/>
      <c r="U2230" s="10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</row>
    <row r="2231" spans="1:148" x14ac:dyDescent="0.15">
      <c r="A2231" s="41"/>
      <c r="B2231" s="15"/>
      <c r="C2231" s="14"/>
      <c r="D2231" s="13"/>
      <c r="E2231" s="14"/>
      <c r="F2231" s="14"/>
      <c r="G2231" s="14"/>
      <c r="H2231" s="14"/>
      <c r="I2231" s="13"/>
      <c r="J2231" s="33"/>
      <c r="K2231" s="2"/>
      <c r="L2231" s="17"/>
      <c r="M2231" s="12"/>
      <c r="N2231" s="12"/>
      <c r="O2231" s="17"/>
      <c r="P2231" s="14"/>
      <c r="Q2231" s="21"/>
      <c r="R2231" s="14"/>
      <c r="S2231" s="4"/>
      <c r="T2231" s="33"/>
      <c r="U2231" s="10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</row>
    <row r="2232" spans="1:148" x14ac:dyDescent="0.15">
      <c r="A2232" s="41"/>
      <c r="B2232" s="15"/>
      <c r="C2232" s="14"/>
      <c r="D2232" s="13"/>
      <c r="E2232" s="14"/>
      <c r="F2232" s="14"/>
      <c r="G2232" s="14"/>
      <c r="H2232" s="14"/>
      <c r="I2232" s="13"/>
      <c r="J2232" s="33"/>
      <c r="K2232" s="2"/>
      <c r="L2232" s="17"/>
      <c r="M2232" s="12"/>
      <c r="N2232" s="12"/>
      <c r="O2232" s="17"/>
      <c r="P2232" s="14"/>
      <c r="Q2232" s="21"/>
      <c r="R2232" s="14"/>
      <c r="S2232" s="4"/>
      <c r="T2232" s="33"/>
      <c r="U2232" s="10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</row>
    <row r="2233" spans="1:148" x14ac:dyDescent="0.15">
      <c r="A2233" s="41"/>
      <c r="B2233" s="15"/>
      <c r="C2233" s="14"/>
      <c r="D2233" s="13"/>
      <c r="E2233" s="14"/>
      <c r="F2233" s="14"/>
      <c r="G2233" s="14"/>
      <c r="H2233" s="14"/>
      <c r="I2233" s="13"/>
      <c r="J2233" s="33"/>
      <c r="K2233" s="2"/>
      <c r="L2233" s="17"/>
      <c r="M2233" s="12"/>
      <c r="N2233" s="12"/>
      <c r="O2233" s="17"/>
      <c r="P2233" s="14"/>
      <c r="Q2233" s="21"/>
      <c r="R2233" s="14"/>
      <c r="S2233" s="4"/>
      <c r="T2233" s="33"/>
      <c r="U2233" s="10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</row>
    <row r="2234" spans="1:148" x14ac:dyDescent="0.15">
      <c r="A2234" s="41"/>
      <c r="B2234" s="15"/>
      <c r="C2234" s="14"/>
      <c r="D2234" s="13"/>
      <c r="E2234" s="14"/>
      <c r="F2234" s="14"/>
      <c r="G2234" s="14"/>
      <c r="H2234" s="14"/>
      <c r="I2234" s="13"/>
      <c r="J2234" s="33"/>
      <c r="K2234" s="2"/>
      <c r="L2234" s="17"/>
      <c r="M2234" s="12"/>
      <c r="N2234" s="12"/>
      <c r="O2234" s="17"/>
      <c r="P2234" s="14"/>
      <c r="Q2234" s="21"/>
      <c r="R2234" s="14"/>
      <c r="S2234" s="4"/>
      <c r="T2234" s="33"/>
      <c r="U2234" s="10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</row>
    <row r="2235" spans="1:148" x14ac:dyDescent="0.15">
      <c r="A2235" s="41"/>
      <c r="B2235" s="15"/>
      <c r="C2235" s="14"/>
      <c r="D2235" s="13"/>
      <c r="E2235" s="14"/>
      <c r="F2235" s="14"/>
      <c r="G2235" s="14"/>
      <c r="H2235" s="14"/>
      <c r="I2235" s="13"/>
      <c r="J2235" s="33"/>
      <c r="K2235" s="2"/>
      <c r="L2235" s="17"/>
      <c r="M2235" s="12"/>
      <c r="N2235" s="12"/>
      <c r="O2235" s="17"/>
      <c r="P2235" s="14"/>
      <c r="Q2235" s="21"/>
      <c r="R2235" s="14"/>
      <c r="S2235" s="4"/>
      <c r="T2235" s="33"/>
      <c r="U2235" s="10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</row>
    <row r="2236" spans="1:148" x14ac:dyDescent="0.15">
      <c r="A2236" s="41"/>
      <c r="B2236" s="15"/>
      <c r="C2236" s="14"/>
      <c r="D2236" s="13"/>
      <c r="E2236" s="14"/>
      <c r="F2236" s="14"/>
      <c r="G2236" s="14"/>
      <c r="H2236" s="14"/>
      <c r="I2236" s="13"/>
      <c r="J2236" s="33"/>
      <c r="K2236" s="2"/>
      <c r="L2236" s="17"/>
      <c r="M2236" s="12"/>
      <c r="N2236" s="12"/>
      <c r="O2236" s="17"/>
      <c r="P2236" s="14"/>
      <c r="Q2236" s="21"/>
      <c r="R2236" s="14"/>
      <c r="S2236" s="4"/>
      <c r="T2236" s="33"/>
      <c r="U2236" s="10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</row>
    <row r="2237" spans="1:148" x14ac:dyDescent="0.15">
      <c r="A2237" s="41"/>
      <c r="B2237" s="15"/>
      <c r="C2237" s="14"/>
      <c r="D2237" s="13"/>
      <c r="E2237" s="14"/>
      <c r="F2237" s="14"/>
      <c r="G2237" s="14"/>
      <c r="H2237" s="14"/>
      <c r="I2237" s="13"/>
      <c r="J2237" s="33"/>
      <c r="K2237" s="2"/>
      <c r="L2237" s="17"/>
      <c r="M2237" s="12"/>
      <c r="N2237" s="12"/>
      <c r="O2237" s="17"/>
      <c r="P2237" s="14"/>
      <c r="Q2237" s="21"/>
      <c r="R2237" s="14"/>
      <c r="S2237" s="4"/>
      <c r="T2237" s="33"/>
      <c r="U2237" s="10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</row>
    <row r="2238" spans="1:148" x14ac:dyDescent="0.15">
      <c r="A2238" s="41"/>
      <c r="B2238" s="15"/>
      <c r="C2238" s="14"/>
      <c r="D2238" s="13"/>
      <c r="E2238" s="14"/>
      <c r="F2238" s="14"/>
      <c r="G2238" s="14"/>
      <c r="H2238" s="14"/>
      <c r="I2238" s="13"/>
      <c r="J2238" s="33"/>
      <c r="K2238" s="2"/>
      <c r="L2238" s="17"/>
      <c r="M2238" s="12"/>
      <c r="N2238" s="12"/>
      <c r="O2238" s="17"/>
      <c r="P2238" s="14"/>
      <c r="Q2238" s="21"/>
      <c r="R2238" s="14"/>
      <c r="S2238" s="4"/>
      <c r="T2238" s="33"/>
      <c r="U2238" s="10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</row>
    <row r="2239" spans="1:148" x14ac:dyDescent="0.15">
      <c r="A2239" s="41"/>
      <c r="B2239" s="15"/>
      <c r="C2239" s="14"/>
      <c r="D2239" s="13"/>
      <c r="E2239" s="14"/>
      <c r="F2239" s="14"/>
      <c r="G2239" s="14"/>
      <c r="H2239" s="14"/>
      <c r="I2239" s="13"/>
      <c r="J2239" s="33"/>
      <c r="K2239" s="2"/>
      <c r="L2239" s="17"/>
      <c r="M2239" s="12"/>
      <c r="N2239" s="12"/>
      <c r="O2239" s="17"/>
      <c r="P2239" s="14"/>
      <c r="Q2239" s="21"/>
      <c r="R2239" s="14"/>
      <c r="S2239" s="4"/>
      <c r="T2239" s="33"/>
      <c r="U2239" s="10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</row>
    <row r="2240" spans="1:148" x14ac:dyDescent="0.15">
      <c r="A2240" s="41"/>
      <c r="B2240" s="15"/>
      <c r="C2240" s="14"/>
      <c r="D2240" s="13"/>
      <c r="E2240" s="14"/>
      <c r="F2240" s="14"/>
      <c r="G2240" s="14"/>
      <c r="H2240" s="14"/>
      <c r="I2240" s="13"/>
      <c r="J2240" s="33"/>
      <c r="K2240" s="2"/>
      <c r="L2240" s="17"/>
      <c r="M2240" s="12"/>
      <c r="N2240" s="12"/>
      <c r="O2240" s="17"/>
      <c r="P2240" s="14"/>
      <c r="Q2240" s="21"/>
      <c r="R2240" s="14"/>
      <c r="S2240" s="4"/>
      <c r="T2240" s="33"/>
      <c r="U2240" s="10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</row>
    <row r="2241" spans="1:148" x14ac:dyDescent="0.15">
      <c r="A2241" s="41"/>
      <c r="B2241" s="15"/>
      <c r="C2241" s="14"/>
      <c r="D2241" s="13"/>
      <c r="E2241" s="14"/>
      <c r="F2241" s="14"/>
      <c r="G2241" s="14"/>
      <c r="H2241" s="14"/>
      <c r="I2241" s="13"/>
      <c r="J2241" s="33"/>
      <c r="K2241" s="2"/>
      <c r="L2241" s="17"/>
      <c r="M2241" s="12"/>
      <c r="N2241" s="12"/>
      <c r="O2241" s="17"/>
      <c r="P2241" s="14"/>
      <c r="Q2241" s="21"/>
      <c r="R2241" s="14"/>
      <c r="S2241" s="4"/>
      <c r="T2241" s="33"/>
      <c r="U2241" s="10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</row>
    <row r="2242" spans="1:148" x14ac:dyDescent="0.15">
      <c r="A2242" s="41"/>
      <c r="B2242" s="15"/>
      <c r="C2242" s="14"/>
      <c r="D2242" s="13"/>
      <c r="E2242" s="14"/>
      <c r="F2242" s="14"/>
      <c r="G2242" s="14"/>
      <c r="H2242" s="14"/>
      <c r="I2242" s="13"/>
      <c r="J2242" s="33"/>
      <c r="K2242" s="2"/>
      <c r="L2242" s="17"/>
      <c r="M2242" s="12"/>
      <c r="N2242" s="12"/>
      <c r="O2242" s="17"/>
      <c r="P2242" s="14"/>
      <c r="Q2242" s="21"/>
      <c r="R2242" s="14"/>
      <c r="S2242" s="4"/>
      <c r="T2242" s="33"/>
      <c r="U2242" s="10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</row>
    <row r="2243" spans="1:148" x14ac:dyDescent="0.15">
      <c r="A2243" s="41"/>
      <c r="B2243" s="15"/>
      <c r="C2243" s="14"/>
      <c r="D2243" s="13"/>
      <c r="E2243" s="14"/>
      <c r="F2243" s="14"/>
      <c r="G2243" s="14"/>
      <c r="H2243" s="14"/>
      <c r="I2243" s="13"/>
      <c r="J2243" s="33"/>
      <c r="K2243" s="2"/>
      <c r="L2243" s="17"/>
      <c r="M2243" s="12"/>
      <c r="N2243" s="12"/>
      <c r="O2243" s="17"/>
      <c r="P2243" s="14"/>
      <c r="Q2243" s="21"/>
      <c r="R2243" s="14"/>
      <c r="S2243" s="4"/>
      <c r="T2243" s="33"/>
      <c r="U2243" s="10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</row>
    <row r="2244" spans="1:148" x14ac:dyDescent="0.15">
      <c r="A2244" s="41"/>
      <c r="B2244" s="15"/>
      <c r="C2244" s="14"/>
      <c r="D2244" s="13"/>
      <c r="E2244" s="14"/>
      <c r="F2244" s="14"/>
      <c r="G2244" s="14"/>
      <c r="H2244" s="14"/>
      <c r="I2244" s="13"/>
      <c r="J2244" s="33"/>
      <c r="K2244" s="2"/>
      <c r="L2244" s="17"/>
      <c r="M2244" s="12"/>
      <c r="N2244" s="12"/>
      <c r="O2244" s="17"/>
      <c r="P2244" s="14"/>
      <c r="Q2244" s="21"/>
      <c r="R2244" s="14"/>
      <c r="S2244" s="4"/>
      <c r="T2244" s="33"/>
      <c r="U2244" s="10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</row>
    <row r="2245" spans="1:148" x14ac:dyDescent="0.15">
      <c r="A2245" s="41"/>
      <c r="B2245" s="15"/>
      <c r="C2245" s="14"/>
      <c r="D2245" s="13"/>
      <c r="E2245" s="14"/>
      <c r="F2245" s="14"/>
      <c r="G2245" s="14"/>
      <c r="H2245" s="14"/>
      <c r="I2245" s="13"/>
      <c r="J2245" s="33"/>
      <c r="K2245" s="2"/>
      <c r="L2245" s="17"/>
      <c r="M2245" s="12"/>
      <c r="N2245" s="12"/>
      <c r="O2245" s="17"/>
      <c r="P2245" s="14"/>
      <c r="Q2245" s="21"/>
      <c r="R2245" s="14"/>
      <c r="S2245" s="4"/>
      <c r="T2245" s="33"/>
      <c r="U2245" s="10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</row>
    <row r="2246" spans="1:148" x14ac:dyDescent="0.15">
      <c r="A2246" s="41"/>
      <c r="B2246" s="15"/>
      <c r="C2246" s="14"/>
      <c r="D2246" s="13"/>
      <c r="E2246" s="14"/>
      <c r="F2246" s="14"/>
      <c r="G2246" s="14"/>
      <c r="H2246" s="14"/>
      <c r="I2246" s="13"/>
      <c r="J2246" s="33"/>
      <c r="K2246" s="2"/>
      <c r="L2246" s="17"/>
      <c r="M2246" s="12"/>
      <c r="N2246" s="12"/>
      <c r="O2246" s="17"/>
      <c r="P2246" s="14"/>
      <c r="Q2246" s="21"/>
      <c r="R2246" s="14"/>
      <c r="S2246" s="4"/>
      <c r="T2246" s="33"/>
      <c r="U2246" s="10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</row>
    <row r="2247" spans="1:148" x14ac:dyDescent="0.15">
      <c r="A2247" s="41"/>
      <c r="B2247" s="15"/>
      <c r="C2247" s="14"/>
      <c r="D2247" s="13"/>
      <c r="E2247" s="14"/>
      <c r="F2247" s="14"/>
      <c r="G2247" s="14"/>
      <c r="H2247" s="14"/>
      <c r="I2247" s="13"/>
      <c r="J2247" s="33"/>
      <c r="K2247" s="2"/>
      <c r="L2247" s="17"/>
      <c r="M2247" s="12"/>
      <c r="N2247" s="12"/>
      <c r="O2247" s="17"/>
      <c r="P2247" s="14"/>
      <c r="Q2247" s="21"/>
      <c r="R2247" s="14"/>
      <c r="S2247" s="4"/>
      <c r="T2247" s="33"/>
      <c r="U2247" s="10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</row>
    <row r="2248" spans="1:148" x14ac:dyDescent="0.15">
      <c r="A2248" s="41"/>
      <c r="B2248" s="15"/>
      <c r="C2248" s="14"/>
      <c r="D2248" s="13"/>
      <c r="E2248" s="14"/>
      <c r="F2248" s="14"/>
      <c r="G2248" s="14"/>
      <c r="H2248" s="14"/>
      <c r="I2248" s="13"/>
      <c r="J2248" s="33"/>
      <c r="K2248" s="2"/>
      <c r="L2248" s="17"/>
      <c r="M2248" s="12"/>
      <c r="N2248" s="12"/>
      <c r="O2248" s="17"/>
      <c r="P2248" s="14"/>
      <c r="Q2248" s="21"/>
      <c r="R2248" s="14"/>
      <c r="S2248" s="4"/>
      <c r="T2248" s="33"/>
      <c r="U2248" s="10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</row>
    <row r="2249" spans="1:148" x14ac:dyDescent="0.15">
      <c r="A2249" s="41"/>
      <c r="B2249" s="15"/>
      <c r="C2249" s="14"/>
      <c r="D2249" s="13"/>
      <c r="E2249" s="14"/>
      <c r="F2249" s="14"/>
      <c r="G2249" s="14"/>
      <c r="H2249" s="14"/>
      <c r="I2249" s="13"/>
      <c r="J2249" s="33"/>
      <c r="K2249" s="2"/>
      <c r="L2249" s="17"/>
      <c r="M2249" s="12"/>
      <c r="N2249" s="12"/>
      <c r="O2249" s="17"/>
      <c r="P2249" s="14"/>
      <c r="Q2249" s="21"/>
      <c r="R2249" s="14"/>
      <c r="S2249" s="4"/>
      <c r="T2249" s="33"/>
      <c r="U2249" s="10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</row>
    <row r="2250" spans="1:148" x14ac:dyDescent="0.15">
      <c r="A2250" s="41"/>
      <c r="B2250" s="15"/>
      <c r="C2250" s="14"/>
      <c r="D2250" s="13"/>
      <c r="E2250" s="14"/>
      <c r="F2250" s="14"/>
      <c r="G2250" s="14"/>
      <c r="H2250" s="14"/>
      <c r="I2250" s="13"/>
      <c r="J2250" s="33"/>
      <c r="K2250" s="2"/>
      <c r="L2250" s="17"/>
      <c r="M2250" s="12"/>
      <c r="N2250" s="12"/>
      <c r="O2250" s="17"/>
      <c r="P2250" s="14"/>
      <c r="Q2250" s="21"/>
      <c r="R2250" s="14"/>
      <c r="S2250" s="4"/>
      <c r="T2250" s="33"/>
      <c r="U2250" s="10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</row>
    <row r="2251" spans="1:148" x14ac:dyDescent="0.15">
      <c r="A2251" s="41"/>
      <c r="B2251" s="15"/>
      <c r="C2251" s="14"/>
      <c r="D2251" s="13"/>
      <c r="E2251" s="14"/>
      <c r="F2251" s="14"/>
      <c r="G2251" s="14"/>
      <c r="H2251" s="14"/>
      <c r="I2251" s="13"/>
      <c r="J2251" s="33"/>
      <c r="K2251" s="2"/>
      <c r="L2251" s="17"/>
      <c r="M2251" s="12"/>
      <c r="N2251" s="12"/>
      <c r="O2251" s="17"/>
      <c r="P2251" s="14"/>
      <c r="Q2251" s="21"/>
      <c r="R2251" s="14"/>
      <c r="S2251" s="4"/>
      <c r="T2251" s="33"/>
      <c r="U2251" s="10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</row>
    <row r="2252" spans="1:148" x14ac:dyDescent="0.15">
      <c r="A2252" s="41"/>
      <c r="B2252" s="15"/>
      <c r="C2252" s="14"/>
      <c r="D2252" s="13"/>
      <c r="E2252" s="14"/>
      <c r="F2252" s="14"/>
      <c r="G2252" s="14"/>
      <c r="H2252" s="14"/>
      <c r="I2252" s="13"/>
      <c r="J2252" s="33"/>
      <c r="K2252" s="2"/>
      <c r="L2252" s="17"/>
      <c r="M2252" s="12"/>
      <c r="N2252" s="12"/>
      <c r="O2252" s="17"/>
      <c r="P2252" s="14"/>
      <c r="Q2252" s="21"/>
      <c r="R2252" s="14"/>
      <c r="S2252" s="4"/>
      <c r="T2252" s="33"/>
      <c r="U2252" s="10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</row>
    <row r="2253" spans="1:148" x14ac:dyDescent="0.15">
      <c r="A2253" s="41"/>
      <c r="B2253" s="15"/>
      <c r="C2253" s="14"/>
      <c r="D2253" s="13"/>
      <c r="E2253" s="14"/>
      <c r="F2253" s="14"/>
      <c r="G2253" s="14"/>
      <c r="H2253" s="14"/>
      <c r="I2253" s="13"/>
      <c r="J2253" s="33"/>
      <c r="K2253" s="2"/>
      <c r="L2253" s="17"/>
      <c r="M2253" s="12"/>
      <c r="N2253" s="12"/>
      <c r="O2253" s="17"/>
      <c r="P2253" s="14"/>
      <c r="Q2253" s="21"/>
      <c r="R2253" s="14"/>
      <c r="S2253" s="4"/>
      <c r="T2253" s="33"/>
      <c r="U2253" s="10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</row>
    <row r="2254" spans="1:148" x14ac:dyDescent="0.15">
      <c r="A2254" s="41"/>
      <c r="B2254" s="15"/>
      <c r="C2254" s="14"/>
      <c r="D2254" s="13"/>
      <c r="E2254" s="14"/>
      <c r="F2254" s="14"/>
      <c r="G2254" s="14"/>
      <c r="H2254" s="14"/>
      <c r="I2254" s="13"/>
      <c r="J2254" s="33"/>
      <c r="K2254" s="2"/>
      <c r="L2254" s="17"/>
      <c r="M2254" s="12"/>
      <c r="N2254" s="12"/>
      <c r="O2254" s="17"/>
      <c r="P2254" s="14"/>
      <c r="Q2254" s="21"/>
      <c r="R2254" s="14"/>
      <c r="S2254" s="4"/>
      <c r="T2254" s="33"/>
      <c r="U2254" s="10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</row>
    <row r="2255" spans="1:148" x14ac:dyDescent="0.15">
      <c r="A2255" s="41"/>
      <c r="B2255" s="15"/>
      <c r="C2255" s="14"/>
      <c r="D2255" s="13"/>
      <c r="E2255" s="14"/>
      <c r="F2255" s="14"/>
      <c r="G2255" s="14"/>
      <c r="H2255" s="14"/>
      <c r="I2255" s="13"/>
      <c r="J2255" s="33"/>
      <c r="K2255" s="2"/>
      <c r="L2255" s="17"/>
      <c r="M2255" s="12"/>
      <c r="N2255" s="12"/>
      <c r="O2255" s="17"/>
      <c r="P2255" s="14"/>
      <c r="Q2255" s="21"/>
      <c r="R2255" s="14"/>
      <c r="S2255" s="4"/>
      <c r="T2255" s="33"/>
      <c r="U2255" s="10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</row>
    <row r="2256" spans="1:148" x14ac:dyDescent="0.15">
      <c r="A2256" s="41"/>
      <c r="B2256" s="15"/>
      <c r="C2256" s="14"/>
      <c r="D2256" s="13"/>
      <c r="E2256" s="14"/>
      <c r="F2256" s="14"/>
      <c r="G2256" s="14"/>
      <c r="H2256" s="14"/>
      <c r="I2256" s="13"/>
      <c r="J2256" s="33"/>
      <c r="K2256" s="2"/>
      <c r="L2256" s="17"/>
      <c r="M2256" s="12"/>
      <c r="N2256" s="12"/>
      <c r="O2256" s="17"/>
      <c r="P2256" s="14"/>
      <c r="Q2256" s="21"/>
      <c r="R2256" s="14"/>
      <c r="S2256" s="4"/>
      <c r="T2256" s="33"/>
      <c r="U2256" s="10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</row>
    <row r="2257" spans="1:148" x14ac:dyDescent="0.15">
      <c r="A2257" s="41"/>
      <c r="B2257" s="15"/>
      <c r="C2257" s="14"/>
      <c r="D2257" s="13"/>
      <c r="E2257" s="14"/>
      <c r="F2257" s="14"/>
      <c r="G2257" s="14"/>
      <c r="H2257" s="14"/>
      <c r="I2257" s="13"/>
      <c r="J2257" s="33"/>
      <c r="K2257" s="2"/>
      <c r="L2257" s="17"/>
      <c r="M2257" s="12"/>
      <c r="N2257" s="12"/>
      <c r="O2257" s="17"/>
      <c r="P2257" s="14"/>
      <c r="Q2257" s="21"/>
      <c r="R2257" s="14"/>
      <c r="S2257" s="4"/>
      <c r="T2257" s="33"/>
      <c r="U2257" s="10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</row>
    <row r="2258" spans="1:148" x14ac:dyDescent="0.15">
      <c r="A2258" s="41"/>
      <c r="B2258" s="15"/>
      <c r="C2258" s="14"/>
      <c r="D2258" s="13"/>
      <c r="E2258" s="14"/>
      <c r="F2258" s="14"/>
      <c r="G2258" s="14"/>
      <c r="H2258" s="14"/>
      <c r="I2258" s="13"/>
      <c r="J2258" s="33"/>
      <c r="K2258" s="2"/>
      <c r="L2258" s="17"/>
      <c r="M2258" s="12"/>
      <c r="N2258" s="12"/>
      <c r="O2258" s="17"/>
      <c r="P2258" s="14"/>
      <c r="Q2258" s="21"/>
      <c r="R2258" s="14"/>
      <c r="S2258" s="4"/>
      <c r="T2258" s="33"/>
      <c r="U2258" s="10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</row>
    <row r="2259" spans="1:148" x14ac:dyDescent="0.15">
      <c r="A2259" s="41"/>
      <c r="B2259" s="15"/>
      <c r="C2259" s="14"/>
      <c r="D2259" s="13"/>
      <c r="E2259" s="14"/>
      <c r="F2259" s="14"/>
      <c r="G2259" s="14"/>
      <c r="H2259" s="14"/>
      <c r="I2259" s="13"/>
      <c r="J2259" s="33"/>
      <c r="K2259" s="2"/>
      <c r="L2259" s="17"/>
      <c r="M2259" s="12"/>
      <c r="N2259" s="12"/>
      <c r="O2259" s="17"/>
      <c r="P2259" s="14"/>
      <c r="Q2259" s="21"/>
      <c r="R2259" s="14"/>
      <c r="S2259" s="4"/>
      <c r="T2259" s="33"/>
      <c r="U2259" s="10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</row>
    <row r="2260" spans="1:148" x14ac:dyDescent="0.15">
      <c r="A2260" s="41"/>
      <c r="B2260" s="15"/>
      <c r="C2260" s="14"/>
      <c r="D2260" s="13"/>
      <c r="E2260" s="14"/>
      <c r="F2260" s="14"/>
      <c r="G2260" s="14"/>
      <c r="H2260" s="14"/>
      <c r="I2260" s="13"/>
      <c r="J2260" s="33"/>
      <c r="K2260" s="2"/>
      <c r="L2260" s="17"/>
      <c r="M2260" s="12"/>
      <c r="N2260" s="12"/>
      <c r="O2260" s="17"/>
      <c r="P2260" s="14"/>
      <c r="Q2260" s="21"/>
      <c r="R2260" s="14"/>
      <c r="S2260" s="4"/>
      <c r="T2260" s="33"/>
      <c r="U2260" s="10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</row>
    <row r="2261" spans="1:148" x14ac:dyDescent="0.15">
      <c r="A2261" s="41"/>
      <c r="B2261" s="15"/>
      <c r="C2261" s="14"/>
      <c r="D2261" s="13"/>
      <c r="E2261" s="14"/>
      <c r="F2261" s="14"/>
      <c r="G2261" s="14"/>
      <c r="H2261" s="14"/>
      <c r="I2261" s="13"/>
      <c r="J2261" s="33"/>
      <c r="K2261" s="2"/>
      <c r="L2261" s="17"/>
      <c r="M2261" s="12"/>
      <c r="N2261" s="12"/>
      <c r="O2261" s="17"/>
      <c r="P2261" s="14"/>
      <c r="Q2261" s="21"/>
      <c r="R2261" s="14"/>
      <c r="S2261" s="4"/>
      <c r="T2261" s="33"/>
      <c r="U2261" s="10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</row>
    <row r="2262" spans="1:148" x14ac:dyDescent="0.15">
      <c r="A2262" s="41"/>
      <c r="B2262" s="15"/>
      <c r="C2262" s="14"/>
      <c r="D2262" s="13"/>
      <c r="E2262" s="14"/>
      <c r="F2262" s="14"/>
      <c r="G2262" s="14"/>
      <c r="H2262" s="14"/>
      <c r="I2262" s="13"/>
      <c r="J2262" s="33"/>
      <c r="K2262" s="2"/>
      <c r="L2262" s="17"/>
      <c r="M2262" s="12"/>
      <c r="N2262" s="12"/>
      <c r="O2262" s="17"/>
      <c r="P2262" s="14"/>
      <c r="Q2262" s="21"/>
      <c r="R2262" s="14"/>
      <c r="S2262" s="4"/>
      <c r="T2262" s="33"/>
      <c r="U2262" s="10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</row>
    <row r="2263" spans="1:148" x14ac:dyDescent="0.15">
      <c r="A2263" s="41"/>
      <c r="B2263" s="15"/>
      <c r="C2263" s="14"/>
      <c r="D2263" s="13"/>
      <c r="E2263" s="14"/>
      <c r="F2263" s="14"/>
      <c r="G2263" s="14"/>
      <c r="H2263" s="14"/>
      <c r="I2263" s="13"/>
      <c r="J2263" s="33"/>
      <c r="K2263" s="2"/>
      <c r="L2263" s="17"/>
      <c r="M2263" s="12"/>
      <c r="N2263" s="12"/>
      <c r="O2263" s="17"/>
      <c r="P2263" s="14"/>
      <c r="Q2263" s="21"/>
      <c r="R2263" s="14"/>
      <c r="S2263" s="4"/>
      <c r="T2263" s="33"/>
      <c r="U2263" s="10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</row>
    <row r="2264" spans="1:148" x14ac:dyDescent="0.15">
      <c r="A2264" s="41"/>
      <c r="B2264" s="15"/>
      <c r="C2264" s="14"/>
      <c r="D2264" s="13"/>
      <c r="E2264" s="14"/>
      <c r="F2264" s="14"/>
      <c r="G2264" s="14"/>
      <c r="H2264" s="14"/>
      <c r="I2264" s="13"/>
      <c r="J2264" s="33"/>
      <c r="K2264" s="2"/>
      <c r="L2264" s="17"/>
      <c r="M2264" s="12"/>
      <c r="N2264" s="12"/>
      <c r="O2264" s="17"/>
      <c r="P2264" s="14"/>
      <c r="Q2264" s="21"/>
      <c r="R2264" s="14"/>
      <c r="S2264" s="4"/>
      <c r="T2264" s="33"/>
      <c r="U2264" s="10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</row>
    <row r="2265" spans="1:148" x14ac:dyDescent="0.15">
      <c r="A2265" s="41"/>
      <c r="B2265" s="15"/>
      <c r="C2265" s="14"/>
      <c r="D2265" s="13"/>
      <c r="E2265" s="14"/>
      <c r="F2265" s="14"/>
      <c r="G2265" s="14"/>
      <c r="H2265" s="14"/>
      <c r="I2265" s="13"/>
      <c r="J2265" s="33"/>
      <c r="K2265" s="2"/>
      <c r="L2265" s="17"/>
      <c r="M2265" s="12"/>
      <c r="N2265" s="12"/>
      <c r="O2265" s="17"/>
      <c r="P2265" s="14"/>
      <c r="Q2265" s="21"/>
      <c r="R2265" s="14"/>
      <c r="S2265" s="4"/>
      <c r="T2265" s="33"/>
      <c r="U2265" s="10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</row>
    <row r="2266" spans="1:148" x14ac:dyDescent="0.15">
      <c r="A2266" s="41"/>
      <c r="B2266" s="15"/>
      <c r="C2266" s="14"/>
      <c r="D2266" s="13"/>
      <c r="E2266" s="14"/>
      <c r="F2266" s="14"/>
      <c r="G2266" s="14"/>
      <c r="H2266" s="14"/>
      <c r="I2266" s="13"/>
      <c r="J2266" s="33"/>
      <c r="K2266" s="2"/>
      <c r="L2266" s="17"/>
      <c r="M2266" s="12"/>
      <c r="N2266" s="12"/>
      <c r="O2266" s="17"/>
      <c r="P2266" s="14"/>
      <c r="Q2266" s="21"/>
      <c r="R2266" s="14"/>
      <c r="S2266" s="4"/>
      <c r="T2266" s="33"/>
      <c r="U2266" s="10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</row>
    <row r="2267" spans="1:148" x14ac:dyDescent="0.15">
      <c r="A2267" s="41"/>
      <c r="B2267" s="15"/>
      <c r="C2267" s="14"/>
      <c r="D2267" s="13"/>
      <c r="E2267" s="14"/>
      <c r="F2267" s="14"/>
      <c r="G2267" s="14"/>
      <c r="H2267" s="14"/>
      <c r="I2267" s="13"/>
      <c r="J2267" s="33"/>
      <c r="K2267" s="2"/>
      <c r="L2267" s="17"/>
      <c r="M2267" s="12"/>
      <c r="N2267" s="12"/>
      <c r="O2267" s="17"/>
      <c r="P2267" s="14"/>
      <c r="Q2267" s="21"/>
      <c r="R2267" s="14"/>
      <c r="S2267" s="4"/>
      <c r="T2267" s="33"/>
      <c r="U2267" s="10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</row>
    <row r="2268" spans="1:148" x14ac:dyDescent="0.15">
      <c r="A2268" s="41"/>
      <c r="B2268" s="15"/>
      <c r="C2268" s="14"/>
      <c r="D2268" s="13"/>
      <c r="E2268" s="14"/>
      <c r="F2268" s="14"/>
      <c r="G2268" s="14"/>
      <c r="H2268" s="14"/>
      <c r="I2268" s="13"/>
      <c r="J2268" s="33"/>
      <c r="K2268" s="2"/>
      <c r="L2268" s="17"/>
      <c r="M2268" s="12"/>
      <c r="N2268" s="12"/>
      <c r="O2268" s="17"/>
      <c r="P2268" s="14"/>
      <c r="Q2268" s="21"/>
      <c r="R2268" s="14"/>
      <c r="S2268" s="4"/>
      <c r="T2268" s="33"/>
      <c r="U2268" s="10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</row>
    <row r="2269" spans="1:148" x14ac:dyDescent="0.15">
      <c r="A2269" s="41"/>
      <c r="B2269" s="15"/>
      <c r="C2269" s="14"/>
      <c r="D2269" s="13"/>
      <c r="E2269" s="14"/>
      <c r="F2269" s="14"/>
      <c r="G2269" s="14"/>
      <c r="H2269" s="14"/>
      <c r="I2269" s="13"/>
      <c r="J2269" s="33"/>
      <c r="K2269" s="2"/>
      <c r="L2269" s="17"/>
      <c r="M2269" s="12"/>
      <c r="N2269" s="12"/>
      <c r="O2269" s="17"/>
      <c r="P2269" s="14"/>
      <c r="Q2269" s="21"/>
      <c r="R2269" s="14"/>
      <c r="S2269" s="4"/>
      <c r="T2269" s="33"/>
      <c r="U2269" s="10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</row>
    <row r="2270" spans="1:148" x14ac:dyDescent="0.15">
      <c r="A2270" s="41"/>
      <c r="B2270" s="15"/>
      <c r="C2270" s="14"/>
      <c r="D2270" s="13"/>
      <c r="E2270" s="14"/>
      <c r="F2270" s="14"/>
      <c r="G2270" s="14"/>
      <c r="H2270" s="14"/>
      <c r="I2270" s="13"/>
      <c r="J2270" s="33"/>
      <c r="K2270" s="2"/>
      <c r="L2270" s="17"/>
      <c r="M2270" s="12"/>
      <c r="N2270" s="12"/>
      <c r="O2270" s="17"/>
      <c r="P2270" s="14"/>
      <c r="Q2270" s="21"/>
      <c r="R2270" s="14"/>
      <c r="S2270" s="4"/>
      <c r="T2270" s="33"/>
      <c r="U2270" s="10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</row>
    <row r="2271" spans="1:148" x14ac:dyDescent="0.15">
      <c r="A2271" s="41"/>
      <c r="B2271" s="15"/>
      <c r="C2271" s="14"/>
      <c r="D2271" s="13"/>
      <c r="E2271" s="14"/>
      <c r="F2271" s="14"/>
      <c r="G2271" s="14"/>
      <c r="H2271" s="14"/>
      <c r="I2271" s="13"/>
      <c r="J2271" s="33"/>
      <c r="K2271" s="2"/>
      <c r="L2271" s="17"/>
      <c r="M2271" s="12"/>
      <c r="N2271" s="12"/>
      <c r="O2271" s="17"/>
      <c r="P2271" s="14"/>
      <c r="Q2271" s="21"/>
      <c r="R2271" s="14"/>
      <c r="S2271" s="4"/>
      <c r="T2271" s="33"/>
      <c r="U2271" s="10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</row>
    <row r="2272" spans="1:148" x14ac:dyDescent="0.15">
      <c r="A2272" s="41"/>
      <c r="B2272" s="15"/>
      <c r="C2272" s="14"/>
      <c r="D2272" s="13"/>
      <c r="E2272" s="14"/>
      <c r="F2272" s="14"/>
      <c r="G2272" s="14"/>
      <c r="H2272" s="14"/>
      <c r="I2272" s="13"/>
      <c r="J2272" s="33"/>
      <c r="K2272" s="2"/>
      <c r="L2272" s="17"/>
      <c r="M2272" s="12"/>
      <c r="N2272" s="12"/>
      <c r="O2272" s="17"/>
      <c r="P2272" s="14"/>
      <c r="Q2272" s="21"/>
      <c r="R2272" s="14"/>
      <c r="S2272" s="4"/>
      <c r="T2272" s="33"/>
      <c r="U2272" s="10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</row>
    <row r="2273" spans="1:148" x14ac:dyDescent="0.15">
      <c r="A2273" s="41"/>
      <c r="B2273" s="15"/>
      <c r="C2273" s="14"/>
      <c r="D2273" s="13"/>
      <c r="E2273" s="14"/>
      <c r="F2273" s="14"/>
      <c r="G2273" s="14"/>
      <c r="H2273" s="14"/>
      <c r="I2273" s="13"/>
      <c r="J2273" s="33"/>
      <c r="K2273" s="2"/>
      <c r="L2273" s="17"/>
      <c r="M2273" s="12"/>
      <c r="N2273" s="12"/>
      <c r="O2273" s="17"/>
      <c r="P2273" s="14"/>
      <c r="Q2273" s="21"/>
      <c r="R2273" s="14"/>
      <c r="S2273" s="4"/>
      <c r="T2273" s="33"/>
      <c r="U2273" s="10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</row>
    <row r="2274" spans="1:148" x14ac:dyDescent="0.15">
      <c r="A2274" s="41"/>
      <c r="B2274" s="15"/>
      <c r="C2274" s="14"/>
      <c r="D2274" s="13"/>
      <c r="E2274" s="14"/>
      <c r="F2274" s="14"/>
      <c r="G2274" s="14"/>
      <c r="H2274" s="14"/>
      <c r="I2274" s="13"/>
      <c r="J2274" s="33"/>
      <c r="K2274" s="2"/>
      <c r="L2274" s="17"/>
      <c r="M2274" s="12"/>
      <c r="N2274" s="12"/>
      <c r="O2274" s="17"/>
      <c r="P2274" s="14"/>
      <c r="Q2274" s="21"/>
      <c r="R2274" s="14"/>
      <c r="S2274" s="4"/>
      <c r="T2274" s="33"/>
      <c r="U2274" s="10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</row>
    <row r="2275" spans="1:148" x14ac:dyDescent="0.15">
      <c r="A2275" s="41"/>
      <c r="B2275" s="15"/>
      <c r="C2275" s="14"/>
      <c r="D2275" s="13"/>
      <c r="E2275" s="14"/>
      <c r="F2275" s="14"/>
      <c r="G2275" s="14"/>
      <c r="H2275" s="14"/>
      <c r="I2275" s="13"/>
      <c r="J2275" s="33"/>
      <c r="K2275" s="2"/>
      <c r="L2275" s="17"/>
      <c r="M2275" s="12"/>
      <c r="N2275" s="12"/>
      <c r="O2275" s="17"/>
      <c r="P2275" s="14"/>
      <c r="Q2275" s="21"/>
      <c r="R2275" s="14"/>
      <c r="S2275" s="4"/>
      <c r="T2275" s="33"/>
      <c r="U2275" s="10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</row>
    <row r="2276" spans="1:148" x14ac:dyDescent="0.15">
      <c r="A2276" s="41"/>
      <c r="B2276" s="15"/>
      <c r="C2276" s="14"/>
      <c r="D2276" s="13"/>
      <c r="E2276" s="14"/>
      <c r="F2276" s="14"/>
      <c r="G2276" s="14"/>
      <c r="H2276" s="14"/>
      <c r="I2276" s="13"/>
      <c r="J2276" s="33"/>
      <c r="K2276" s="2"/>
      <c r="L2276" s="17"/>
      <c r="M2276" s="12"/>
      <c r="N2276" s="12"/>
      <c r="O2276" s="17"/>
      <c r="P2276" s="14"/>
      <c r="Q2276" s="21"/>
      <c r="R2276" s="14"/>
      <c r="S2276" s="4"/>
      <c r="T2276" s="33"/>
      <c r="U2276" s="10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</row>
    <row r="2277" spans="1:148" x14ac:dyDescent="0.15">
      <c r="A2277" s="41"/>
      <c r="B2277" s="15"/>
      <c r="C2277" s="14"/>
      <c r="D2277" s="13"/>
      <c r="E2277" s="14"/>
      <c r="F2277" s="14"/>
      <c r="G2277" s="14"/>
      <c r="H2277" s="14"/>
      <c r="I2277" s="13"/>
      <c r="J2277" s="33"/>
      <c r="K2277" s="2"/>
      <c r="L2277" s="17"/>
      <c r="M2277" s="12"/>
      <c r="N2277" s="12"/>
      <c r="O2277" s="17"/>
      <c r="P2277" s="14"/>
      <c r="Q2277" s="21"/>
      <c r="R2277" s="14"/>
      <c r="S2277" s="4"/>
      <c r="T2277" s="33"/>
      <c r="U2277" s="10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</row>
    <row r="2278" spans="1:148" x14ac:dyDescent="0.15">
      <c r="A2278" s="41"/>
      <c r="B2278" s="15"/>
      <c r="C2278" s="14"/>
      <c r="D2278" s="13"/>
      <c r="E2278" s="14"/>
      <c r="F2278" s="14"/>
      <c r="G2278" s="14"/>
      <c r="H2278" s="14"/>
      <c r="I2278" s="13"/>
      <c r="J2278" s="33"/>
      <c r="K2278" s="2"/>
      <c r="L2278" s="17"/>
      <c r="M2278" s="12"/>
      <c r="N2278" s="12"/>
      <c r="O2278" s="17"/>
      <c r="P2278" s="14"/>
      <c r="Q2278" s="21"/>
      <c r="R2278" s="14"/>
      <c r="S2278" s="4"/>
      <c r="T2278" s="33"/>
      <c r="U2278" s="10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</row>
    <row r="2279" spans="1:148" x14ac:dyDescent="0.15">
      <c r="A2279" s="41"/>
      <c r="B2279" s="15"/>
      <c r="C2279" s="14"/>
      <c r="D2279" s="13"/>
      <c r="E2279" s="14"/>
      <c r="F2279" s="14"/>
      <c r="G2279" s="14"/>
      <c r="H2279" s="14"/>
      <c r="I2279" s="13"/>
      <c r="J2279" s="33"/>
      <c r="K2279" s="2"/>
      <c r="L2279" s="17"/>
      <c r="M2279" s="12"/>
      <c r="N2279" s="12"/>
      <c r="O2279" s="17"/>
      <c r="P2279" s="14"/>
      <c r="Q2279" s="21"/>
      <c r="R2279" s="14"/>
      <c r="S2279" s="4"/>
      <c r="T2279" s="33"/>
      <c r="U2279" s="10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</row>
    <row r="2280" spans="1:148" x14ac:dyDescent="0.15">
      <c r="A2280" s="41"/>
      <c r="B2280" s="15"/>
      <c r="C2280" s="14"/>
      <c r="D2280" s="13"/>
      <c r="E2280" s="14"/>
      <c r="F2280" s="14"/>
      <c r="G2280" s="14"/>
      <c r="H2280" s="14"/>
      <c r="I2280" s="13"/>
      <c r="J2280" s="33"/>
      <c r="K2280" s="2"/>
      <c r="L2280" s="17"/>
      <c r="M2280" s="12"/>
      <c r="N2280" s="12"/>
      <c r="O2280" s="17"/>
      <c r="P2280" s="14"/>
      <c r="Q2280" s="21"/>
      <c r="R2280" s="14"/>
      <c r="S2280" s="4"/>
      <c r="T2280" s="33"/>
      <c r="U2280" s="10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</row>
    <row r="2281" spans="1:148" x14ac:dyDescent="0.15">
      <c r="A2281" s="41"/>
      <c r="B2281" s="15"/>
      <c r="C2281" s="14"/>
      <c r="D2281" s="13"/>
      <c r="E2281" s="14"/>
      <c r="F2281" s="14"/>
      <c r="G2281" s="14"/>
      <c r="H2281" s="14"/>
      <c r="I2281" s="13"/>
      <c r="J2281" s="33"/>
      <c r="K2281" s="2"/>
      <c r="L2281" s="17"/>
      <c r="M2281" s="12"/>
      <c r="N2281" s="12"/>
      <c r="O2281" s="17"/>
      <c r="P2281" s="14"/>
      <c r="Q2281" s="21"/>
      <c r="R2281" s="14"/>
      <c r="S2281" s="4"/>
      <c r="T2281" s="33"/>
      <c r="U2281" s="10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</row>
    <row r="2282" spans="1:148" x14ac:dyDescent="0.15">
      <c r="A2282" s="41"/>
      <c r="B2282" s="15"/>
      <c r="C2282" s="14"/>
      <c r="D2282" s="13"/>
      <c r="E2282" s="14"/>
      <c r="F2282" s="14"/>
      <c r="G2282" s="14"/>
      <c r="H2282" s="14"/>
      <c r="I2282" s="13"/>
      <c r="J2282" s="33"/>
      <c r="K2282" s="2"/>
      <c r="L2282" s="17"/>
      <c r="M2282" s="12"/>
      <c r="N2282" s="12"/>
      <c r="O2282" s="17"/>
      <c r="P2282" s="14"/>
      <c r="Q2282" s="21"/>
      <c r="R2282" s="14"/>
      <c r="S2282" s="4"/>
      <c r="T2282" s="33"/>
      <c r="U2282" s="10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</row>
    <row r="2283" spans="1:148" x14ac:dyDescent="0.15">
      <c r="A2283" s="41"/>
      <c r="B2283" s="15"/>
      <c r="C2283" s="14"/>
      <c r="D2283" s="13"/>
      <c r="E2283" s="14"/>
      <c r="F2283" s="14"/>
      <c r="G2283" s="14"/>
      <c r="H2283" s="14"/>
      <c r="I2283" s="13"/>
      <c r="J2283" s="33"/>
      <c r="K2283" s="2"/>
      <c r="L2283" s="17"/>
      <c r="M2283" s="12"/>
      <c r="N2283" s="12"/>
      <c r="O2283" s="17"/>
      <c r="P2283" s="14"/>
      <c r="Q2283" s="21"/>
      <c r="R2283" s="14"/>
      <c r="S2283" s="4"/>
      <c r="T2283" s="33"/>
      <c r="U2283" s="10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</row>
    <row r="2284" spans="1:148" x14ac:dyDescent="0.15">
      <c r="A2284" s="41"/>
      <c r="B2284" s="15"/>
      <c r="C2284" s="14"/>
      <c r="D2284" s="13"/>
      <c r="E2284" s="14"/>
      <c r="F2284" s="14"/>
      <c r="G2284" s="14"/>
      <c r="H2284" s="14"/>
      <c r="I2284" s="13"/>
      <c r="J2284" s="33"/>
      <c r="K2284" s="2"/>
      <c r="L2284" s="17"/>
      <c r="M2284" s="12"/>
      <c r="N2284" s="12"/>
      <c r="O2284" s="17"/>
      <c r="P2284" s="14"/>
      <c r="Q2284" s="21"/>
      <c r="R2284" s="14"/>
      <c r="S2284" s="4"/>
      <c r="T2284" s="33"/>
      <c r="U2284" s="10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</row>
    <row r="2285" spans="1:148" x14ac:dyDescent="0.15">
      <c r="A2285" s="41"/>
      <c r="B2285" s="15"/>
      <c r="C2285" s="14"/>
      <c r="D2285" s="13"/>
      <c r="E2285" s="14"/>
      <c r="F2285" s="14"/>
      <c r="G2285" s="14"/>
      <c r="H2285" s="14"/>
      <c r="I2285" s="13"/>
      <c r="J2285" s="33"/>
      <c r="K2285" s="2"/>
      <c r="L2285" s="17"/>
      <c r="M2285" s="12"/>
      <c r="N2285" s="12"/>
      <c r="O2285" s="17"/>
      <c r="P2285" s="14"/>
      <c r="Q2285" s="21"/>
      <c r="R2285" s="14"/>
      <c r="S2285" s="4"/>
      <c r="T2285" s="33"/>
      <c r="U2285" s="10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</row>
    <row r="2286" spans="1:148" x14ac:dyDescent="0.15">
      <c r="A2286" s="41"/>
      <c r="B2286" s="15"/>
      <c r="C2286" s="14"/>
      <c r="D2286" s="13"/>
      <c r="E2286" s="14"/>
      <c r="F2286" s="14"/>
      <c r="G2286" s="14"/>
      <c r="H2286" s="14"/>
      <c r="I2286" s="13"/>
      <c r="J2286" s="33"/>
      <c r="K2286" s="2"/>
      <c r="L2286" s="17"/>
      <c r="M2286" s="12"/>
      <c r="N2286" s="12"/>
      <c r="O2286" s="17"/>
      <c r="P2286" s="14"/>
      <c r="Q2286" s="21"/>
      <c r="R2286" s="14"/>
      <c r="S2286" s="4"/>
      <c r="T2286" s="33"/>
      <c r="U2286" s="10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</row>
    <row r="2287" spans="1:148" x14ac:dyDescent="0.15">
      <c r="A2287" s="41"/>
      <c r="B2287" s="15"/>
      <c r="C2287" s="14"/>
      <c r="D2287" s="13"/>
      <c r="E2287" s="14"/>
      <c r="F2287" s="14"/>
      <c r="G2287" s="14"/>
      <c r="H2287" s="14"/>
      <c r="I2287" s="13"/>
      <c r="J2287" s="33"/>
      <c r="K2287" s="2"/>
      <c r="L2287" s="17"/>
      <c r="M2287" s="12"/>
      <c r="N2287" s="12"/>
      <c r="O2287" s="17"/>
      <c r="P2287" s="14"/>
      <c r="Q2287" s="21"/>
      <c r="R2287" s="14"/>
      <c r="S2287" s="4"/>
      <c r="T2287" s="33"/>
      <c r="U2287" s="10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</row>
    <row r="2288" spans="1:148" x14ac:dyDescent="0.15">
      <c r="A2288" s="41"/>
      <c r="B2288" s="15"/>
      <c r="C2288" s="14"/>
      <c r="D2288" s="13"/>
      <c r="E2288" s="14"/>
      <c r="F2288" s="14"/>
      <c r="G2288" s="14"/>
      <c r="H2288" s="14"/>
      <c r="I2288" s="13"/>
      <c r="J2288" s="33"/>
      <c r="K2288" s="2"/>
      <c r="L2288" s="17"/>
      <c r="M2288" s="12"/>
      <c r="N2288" s="12"/>
      <c r="O2288" s="17"/>
      <c r="P2288" s="14"/>
      <c r="Q2288" s="21"/>
      <c r="R2288" s="14"/>
      <c r="S2288" s="4"/>
      <c r="T2288" s="33"/>
      <c r="U2288" s="10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</row>
    <row r="2289" spans="1:148" x14ac:dyDescent="0.15">
      <c r="A2289" s="41"/>
      <c r="B2289" s="15"/>
      <c r="C2289" s="14"/>
      <c r="D2289" s="13"/>
      <c r="E2289" s="14"/>
      <c r="F2289" s="14"/>
      <c r="G2289" s="14"/>
      <c r="H2289" s="14"/>
      <c r="I2289" s="13"/>
      <c r="J2289" s="33"/>
      <c r="K2289" s="2"/>
      <c r="L2289" s="17"/>
      <c r="M2289" s="12"/>
      <c r="N2289" s="12"/>
      <c r="O2289" s="17"/>
      <c r="P2289" s="14"/>
      <c r="Q2289" s="21"/>
      <c r="R2289" s="14"/>
      <c r="S2289" s="4"/>
      <c r="T2289" s="33"/>
      <c r="U2289" s="10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</row>
    <row r="2290" spans="1:148" x14ac:dyDescent="0.15">
      <c r="A2290" s="41"/>
      <c r="B2290" s="15"/>
      <c r="C2290" s="14"/>
      <c r="D2290" s="13"/>
      <c r="E2290" s="14"/>
      <c r="F2290" s="14"/>
      <c r="G2290" s="14"/>
      <c r="H2290" s="14"/>
      <c r="I2290" s="13"/>
      <c r="J2290" s="33"/>
      <c r="K2290" s="2"/>
      <c r="L2290" s="17"/>
      <c r="M2290" s="12"/>
      <c r="N2290" s="12"/>
      <c r="O2290" s="17"/>
      <c r="P2290" s="14"/>
      <c r="Q2290" s="21"/>
      <c r="R2290" s="14"/>
      <c r="S2290" s="4"/>
      <c r="T2290" s="33"/>
      <c r="U2290" s="10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</row>
    <row r="2291" spans="1:148" x14ac:dyDescent="0.15">
      <c r="A2291" s="41"/>
      <c r="B2291" s="15"/>
      <c r="C2291" s="14"/>
      <c r="D2291" s="13"/>
      <c r="E2291" s="14"/>
      <c r="F2291" s="14"/>
      <c r="G2291" s="14"/>
      <c r="H2291" s="14"/>
      <c r="I2291" s="13"/>
      <c r="J2291" s="33"/>
      <c r="K2291" s="2"/>
      <c r="L2291" s="17"/>
      <c r="M2291" s="12"/>
      <c r="N2291" s="12"/>
      <c r="O2291" s="17"/>
      <c r="P2291" s="14"/>
      <c r="Q2291" s="21"/>
      <c r="R2291" s="14"/>
      <c r="S2291" s="4"/>
      <c r="T2291" s="33"/>
      <c r="U2291" s="10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</row>
    <row r="2292" spans="1:148" x14ac:dyDescent="0.15">
      <c r="A2292" s="41"/>
      <c r="B2292" s="15"/>
      <c r="C2292" s="14"/>
      <c r="D2292" s="13"/>
      <c r="E2292" s="14"/>
      <c r="F2292" s="14"/>
      <c r="G2292" s="14"/>
      <c r="H2292" s="14"/>
      <c r="I2292" s="13"/>
      <c r="J2292" s="33"/>
      <c r="K2292" s="2"/>
      <c r="L2292" s="17"/>
      <c r="M2292" s="12"/>
      <c r="N2292" s="12"/>
      <c r="O2292" s="17"/>
      <c r="P2292" s="14"/>
      <c r="Q2292" s="21"/>
      <c r="R2292" s="14"/>
      <c r="S2292" s="4"/>
      <c r="T2292" s="33"/>
      <c r="U2292" s="10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</row>
    <row r="2293" spans="1:148" x14ac:dyDescent="0.15">
      <c r="A2293" s="41"/>
      <c r="B2293" s="15"/>
      <c r="C2293" s="14"/>
      <c r="D2293" s="13"/>
      <c r="E2293" s="14"/>
      <c r="F2293" s="14"/>
      <c r="G2293" s="14"/>
      <c r="H2293" s="14"/>
      <c r="I2293" s="13"/>
      <c r="J2293" s="33"/>
      <c r="K2293" s="2"/>
      <c r="L2293" s="17"/>
      <c r="M2293" s="12"/>
      <c r="N2293" s="12"/>
      <c r="O2293" s="17"/>
      <c r="P2293" s="14"/>
      <c r="Q2293" s="21"/>
      <c r="R2293" s="14"/>
      <c r="S2293" s="4"/>
      <c r="T2293" s="33"/>
      <c r="U2293" s="10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</row>
    <row r="2294" spans="1:148" x14ac:dyDescent="0.15">
      <c r="A2294" s="41"/>
      <c r="B2294" s="15"/>
      <c r="C2294" s="14"/>
      <c r="D2294" s="13"/>
      <c r="E2294" s="14"/>
      <c r="F2294" s="14"/>
      <c r="G2294" s="14"/>
      <c r="H2294" s="14"/>
      <c r="I2294" s="13"/>
      <c r="J2294" s="33"/>
      <c r="K2294" s="2"/>
      <c r="L2294" s="17"/>
      <c r="M2294" s="12"/>
      <c r="N2294" s="12"/>
      <c r="O2294" s="17"/>
      <c r="P2294" s="14"/>
      <c r="Q2294" s="21"/>
      <c r="R2294" s="14"/>
      <c r="S2294" s="4"/>
      <c r="T2294" s="33"/>
      <c r="U2294" s="10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</row>
    <row r="2295" spans="1:148" x14ac:dyDescent="0.15">
      <c r="A2295" s="41"/>
      <c r="B2295" s="15"/>
      <c r="C2295" s="14"/>
      <c r="D2295" s="13"/>
      <c r="E2295" s="14"/>
      <c r="F2295" s="14"/>
      <c r="G2295" s="14"/>
      <c r="H2295" s="14"/>
      <c r="I2295" s="13"/>
      <c r="J2295" s="33"/>
      <c r="K2295" s="2"/>
      <c r="L2295" s="17"/>
      <c r="M2295" s="12"/>
      <c r="N2295" s="12"/>
      <c r="O2295" s="17"/>
      <c r="P2295" s="14"/>
      <c r="Q2295" s="21"/>
      <c r="R2295" s="14"/>
      <c r="S2295" s="4"/>
      <c r="T2295" s="33"/>
      <c r="U2295" s="10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</row>
    <row r="2296" spans="1:148" x14ac:dyDescent="0.15">
      <c r="A2296" s="41"/>
      <c r="B2296" s="15"/>
      <c r="C2296" s="14"/>
      <c r="D2296" s="13"/>
      <c r="E2296" s="14"/>
      <c r="F2296" s="14"/>
      <c r="G2296" s="14"/>
      <c r="H2296" s="14"/>
      <c r="I2296" s="13"/>
      <c r="J2296" s="33"/>
      <c r="K2296" s="2"/>
      <c r="L2296" s="17"/>
      <c r="M2296" s="12"/>
      <c r="N2296" s="12"/>
      <c r="O2296" s="17"/>
      <c r="P2296" s="14"/>
      <c r="Q2296" s="21"/>
      <c r="R2296" s="14"/>
      <c r="S2296" s="4"/>
      <c r="T2296" s="33"/>
      <c r="U2296" s="10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</row>
    <row r="2297" spans="1:148" x14ac:dyDescent="0.15">
      <c r="A2297" s="41"/>
      <c r="B2297" s="15"/>
      <c r="C2297" s="14"/>
      <c r="D2297" s="13"/>
      <c r="E2297" s="14"/>
      <c r="F2297" s="14"/>
      <c r="G2297" s="14"/>
      <c r="H2297" s="14"/>
      <c r="I2297" s="13"/>
      <c r="J2297" s="33"/>
      <c r="K2297" s="2"/>
      <c r="L2297" s="17"/>
      <c r="M2297" s="12"/>
      <c r="N2297" s="12"/>
      <c r="O2297" s="17"/>
      <c r="P2297" s="14"/>
      <c r="Q2297" s="21"/>
      <c r="R2297" s="14"/>
      <c r="S2297" s="4"/>
      <c r="T2297" s="33"/>
      <c r="U2297" s="10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</row>
    <row r="2298" spans="1:148" x14ac:dyDescent="0.15">
      <c r="A2298" s="41"/>
      <c r="B2298" s="15"/>
      <c r="C2298" s="14"/>
      <c r="D2298" s="13"/>
      <c r="E2298" s="14"/>
      <c r="F2298" s="14"/>
      <c r="G2298" s="14"/>
      <c r="H2298" s="14"/>
      <c r="I2298" s="13"/>
      <c r="J2298" s="33"/>
      <c r="K2298" s="2"/>
      <c r="L2298" s="17"/>
      <c r="M2298" s="12"/>
      <c r="N2298" s="12"/>
      <c r="O2298" s="17"/>
      <c r="P2298" s="14"/>
      <c r="Q2298" s="21"/>
      <c r="R2298" s="14"/>
      <c r="S2298" s="4"/>
      <c r="T2298" s="33"/>
      <c r="U2298" s="10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</row>
    <row r="2299" spans="1:148" x14ac:dyDescent="0.15">
      <c r="A2299" s="41"/>
      <c r="B2299" s="15"/>
      <c r="C2299" s="14"/>
      <c r="D2299" s="13"/>
      <c r="E2299" s="14"/>
      <c r="F2299" s="14"/>
      <c r="G2299" s="14"/>
      <c r="H2299" s="14"/>
      <c r="I2299" s="13"/>
      <c r="J2299" s="33"/>
      <c r="K2299" s="2"/>
      <c r="L2299" s="17"/>
      <c r="M2299" s="12"/>
      <c r="N2299" s="12"/>
      <c r="O2299" s="17"/>
      <c r="P2299" s="14"/>
      <c r="Q2299" s="21"/>
      <c r="R2299" s="14"/>
      <c r="S2299" s="4"/>
      <c r="T2299" s="33"/>
      <c r="U2299" s="10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</row>
    <row r="2300" spans="1:148" x14ac:dyDescent="0.15">
      <c r="A2300" s="41"/>
      <c r="B2300" s="15"/>
      <c r="C2300" s="14"/>
      <c r="D2300" s="13"/>
      <c r="E2300" s="14"/>
      <c r="F2300" s="14"/>
      <c r="G2300" s="14"/>
      <c r="H2300" s="14"/>
      <c r="I2300" s="13"/>
      <c r="J2300" s="33"/>
      <c r="K2300" s="2"/>
      <c r="L2300" s="17"/>
      <c r="M2300" s="12"/>
      <c r="N2300" s="12"/>
      <c r="O2300" s="17"/>
      <c r="P2300" s="14"/>
      <c r="Q2300" s="21"/>
      <c r="R2300" s="14"/>
      <c r="S2300" s="4"/>
      <c r="T2300" s="33"/>
      <c r="U2300" s="10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</row>
    <row r="2301" spans="1:148" x14ac:dyDescent="0.15">
      <c r="A2301" s="41"/>
      <c r="B2301" s="15"/>
      <c r="C2301" s="14"/>
      <c r="D2301" s="13"/>
      <c r="E2301" s="14"/>
      <c r="F2301" s="14"/>
      <c r="G2301" s="14"/>
      <c r="H2301" s="14"/>
      <c r="I2301" s="13"/>
      <c r="J2301" s="33"/>
      <c r="K2301" s="2"/>
      <c r="L2301" s="17"/>
      <c r="M2301" s="12"/>
      <c r="N2301" s="12"/>
      <c r="O2301" s="17"/>
      <c r="P2301" s="14"/>
      <c r="Q2301" s="21"/>
      <c r="R2301" s="14"/>
      <c r="S2301" s="4"/>
      <c r="T2301" s="33"/>
      <c r="U2301" s="10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</row>
    <row r="2302" spans="1:148" x14ac:dyDescent="0.15">
      <c r="A2302" s="41"/>
      <c r="B2302" s="15"/>
      <c r="C2302" s="14"/>
      <c r="D2302" s="13"/>
      <c r="E2302" s="14"/>
      <c r="F2302" s="14"/>
      <c r="G2302" s="14"/>
      <c r="H2302" s="14"/>
      <c r="I2302" s="13"/>
      <c r="J2302" s="33"/>
      <c r="K2302" s="2"/>
      <c r="L2302" s="17"/>
      <c r="M2302" s="12"/>
      <c r="N2302" s="12"/>
      <c r="O2302" s="17"/>
      <c r="P2302" s="14"/>
      <c r="Q2302" s="21"/>
      <c r="R2302" s="14"/>
      <c r="S2302" s="4"/>
      <c r="T2302" s="33"/>
      <c r="U2302" s="10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</row>
    <row r="2303" spans="1:148" x14ac:dyDescent="0.15">
      <c r="A2303" s="41"/>
      <c r="B2303" s="15"/>
      <c r="C2303" s="14"/>
      <c r="D2303" s="13"/>
      <c r="E2303" s="14"/>
      <c r="F2303" s="14"/>
      <c r="G2303" s="14"/>
      <c r="H2303" s="14"/>
      <c r="I2303" s="13"/>
      <c r="J2303" s="33"/>
      <c r="K2303" s="2"/>
      <c r="L2303" s="17"/>
      <c r="M2303" s="12"/>
      <c r="N2303" s="12"/>
      <c r="O2303" s="17"/>
      <c r="P2303" s="14"/>
      <c r="Q2303" s="21"/>
      <c r="R2303" s="14"/>
      <c r="S2303" s="4"/>
      <c r="T2303" s="33"/>
      <c r="U2303" s="10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</row>
    <row r="2304" spans="1:148" x14ac:dyDescent="0.15">
      <c r="A2304" s="41"/>
      <c r="B2304" s="15"/>
      <c r="C2304" s="14"/>
      <c r="D2304" s="13"/>
      <c r="E2304" s="14"/>
      <c r="F2304" s="14"/>
      <c r="G2304" s="14"/>
      <c r="H2304" s="14"/>
      <c r="I2304" s="13"/>
      <c r="J2304" s="33"/>
      <c r="K2304" s="2"/>
      <c r="L2304" s="17"/>
      <c r="M2304" s="12"/>
      <c r="N2304" s="12"/>
      <c r="O2304" s="17"/>
      <c r="P2304" s="14"/>
      <c r="Q2304" s="21"/>
      <c r="R2304" s="14"/>
      <c r="S2304" s="4"/>
      <c r="T2304" s="33"/>
      <c r="U2304" s="10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</row>
    <row r="2305" spans="1:148" x14ac:dyDescent="0.15">
      <c r="A2305" s="41"/>
      <c r="B2305" s="15"/>
      <c r="C2305" s="14"/>
      <c r="D2305" s="13"/>
      <c r="E2305" s="14"/>
      <c r="F2305" s="14"/>
      <c r="G2305" s="14"/>
      <c r="H2305" s="14"/>
      <c r="I2305" s="13"/>
      <c r="J2305" s="33"/>
      <c r="K2305" s="2"/>
      <c r="L2305" s="17"/>
      <c r="M2305" s="12"/>
      <c r="N2305" s="12"/>
      <c r="O2305" s="17"/>
      <c r="P2305" s="14"/>
      <c r="Q2305" s="21"/>
      <c r="R2305" s="14"/>
      <c r="S2305" s="4"/>
      <c r="T2305" s="33"/>
      <c r="U2305" s="10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</row>
    <row r="2306" spans="1:148" x14ac:dyDescent="0.15">
      <c r="A2306" s="41"/>
      <c r="B2306" s="15"/>
      <c r="C2306" s="14"/>
      <c r="D2306" s="13"/>
      <c r="E2306" s="14"/>
      <c r="F2306" s="14"/>
      <c r="G2306" s="14"/>
      <c r="H2306" s="14"/>
      <c r="I2306" s="13"/>
      <c r="J2306" s="33"/>
      <c r="K2306" s="2"/>
      <c r="L2306" s="17"/>
      <c r="M2306" s="12"/>
      <c r="N2306" s="12"/>
      <c r="O2306" s="17"/>
      <c r="P2306" s="14"/>
      <c r="Q2306" s="21"/>
      <c r="R2306" s="14"/>
      <c r="S2306" s="4"/>
      <c r="T2306" s="33"/>
      <c r="U2306" s="10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</row>
    <row r="2307" spans="1:148" x14ac:dyDescent="0.15">
      <c r="A2307" s="41"/>
      <c r="B2307" s="15"/>
      <c r="C2307" s="14"/>
      <c r="D2307" s="13"/>
      <c r="E2307" s="14"/>
      <c r="F2307" s="14"/>
      <c r="G2307" s="14"/>
      <c r="H2307" s="14"/>
      <c r="I2307" s="13"/>
      <c r="J2307" s="33"/>
      <c r="K2307" s="2"/>
      <c r="L2307" s="17"/>
      <c r="M2307" s="12"/>
      <c r="N2307" s="12"/>
      <c r="O2307" s="17"/>
      <c r="P2307" s="14"/>
      <c r="Q2307" s="21"/>
      <c r="R2307" s="14"/>
      <c r="S2307" s="4"/>
      <c r="T2307" s="33"/>
      <c r="U2307" s="10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</row>
    <row r="2308" spans="1:148" x14ac:dyDescent="0.15">
      <c r="A2308" s="41"/>
      <c r="B2308" s="15"/>
      <c r="C2308" s="14"/>
      <c r="D2308" s="13"/>
      <c r="E2308" s="14"/>
      <c r="F2308" s="14"/>
      <c r="G2308" s="14"/>
      <c r="H2308" s="14"/>
      <c r="I2308" s="13"/>
      <c r="J2308" s="33"/>
      <c r="K2308" s="2"/>
      <c r="L2308" s="17"/>
      <c r="M2308" s="12"/>
      <c r="N2308" s="12"/>
      <c r="O2308" s="17"/>
      <c r="P2308" s="14"/>
      <c r="Q2308" s="21"/>
      <c r="R2308" s="14"/>
      <c r="S2308" s="4"/>
      <c r="T2308" s="33"/>
      <c r="U2308" s="10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</row>
    <row r="2309" spans="1:148" x14ac:dyDescent="0.15">
      <c r="A2309" s="41"/>
      <c r="B2309" s="15"/>
      <c r="C2309" s="14"/>
      <c r="D2309" s="13"/>
      <c r="E2309" s="14"/>
      <c r="F2309" s="14"/>
      <c r="G2309" s="14"/>
      <c r="H2309" s="14"/>
      <c r="I2309" s="13"/>
      <c r="J2309" s="33"/>
      <c r="K2309" s="2"/>
      <c r="L2309" s="17"/>
      <c r="M2309" s="12"/>
      <c r="N2309" s="12"/>
      <c r="O2309" s="17"/>
      <c r="P2309" s="14"/>
      <c r="Q2309" s="21"/>
      <c r="R2309" s="14"/>
      <c r="S2309" s="4"/>
      <c r="T2309" s="33"/>
      <c r="U2309" s="10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</row>
    <row r="2310" spans="1:148" x14ac:dyDescent="0.15">
      <c r="A2310" s="41"/>
      <c r="B2310" s="15"/>
      <c r="C2310" s="14"/>
      <c r="D2310" s="13"/>
      <c r="E2310" s="14"/>
      <c r="F2310" s="14"/>
      <c r="G2310" s="14"/>
      <c r="H2310" s="14"/>
      <c r="I2310" s="13"/>
      <c r="J2310" s="33"/>
      <c r="K2310" s="2"/>
      <c r="L2310" s="17"/>
      <c r="M2310" s="12"/>
      <c r="N2310" s="12"/>
      <c r="O2310" s="17"/>
      <c r="P2310" s="14"/>
      <c r="Q2310" s="21"/>
      <c r="R2310" s="14"/>
      <c r="S2310" s="4"/>
      <c r="T2310" s="33"/>
      <c r="U2310" s="10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</row>
    <row r="2311" spans="1:148" x14ac:dyDescent="0.15">
      <c r="A2311" s="41"/>
      <c r="B2311" s="15"/>
      <c r="C2311" s="14"/>
      <c r="D2311" s="13"/>
      <c r="E2311" s="14"/>
      <c r="F2311" s="14"/>
      <c r="G2311" s="14"/>
      <c r="H2311" s="14"/>
      <c r="I2311" s="13"/>
      <c r="J2311" s="33"/>
      <c r="K2311" s="2"/>
      <c r="L2311" s="17"/>
      <c r="M2311" s="12"/>
      <c r="N2311" s="12"/>
      <c r="O2311" s="17"/>
      <c r="P2311" s="14"/>
      <c r="Q2311" s="21"/>
      <c r="R2311" s="14"/>
      <c r="S2311" s="4"/>
      <c r="T2311" s="33"/>
      <c r="U2311" s="10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</row>
    <row r="2312" spans="1:148" x14ac:dyDescent="0.15">
      <c r="A2312" s="41"/>
      <c r="B2312" s="15"/>
      <c r="C2312" s="14"/>
      <c r="D2312" s="13"/>
      <c r="E2312" s="14"/>
      <c r="F2312" s="14"/>
      <c r="G2312" s="14"/>
      <c r="H2312" s="14"/>
      <c r="I2312" s="13"/>
      <c r="J2312" s="33"/>
      <c r="K2312" s="2"/>
      <c r="L2312" s="17"/>
      <c r="M2312" s="12"/>
      <c r="N2312" s="12"/>
      <c r="O2312" s="17"/>
      <c r="P2312" s="14"/>
      <c r="Q2312" s="21"/>
      <c r="R2312" s="14"/>
      <c r="S2312" s="4"/>
      <c r="T2312" s="33"/>
      <c r="U2312" s="10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</row>
    <row r="2313" spans="1:148" x14ac:dyDescent="0.15">
      <c r="A2313" s="41"/>
      <c r="B2313" s="15"/>
      <c r="C2313" s="14"/>
      <c r="D2313" s="13"/>
      <c r="E2313" s="14"/>
      <c r="F2313" s="14"/>
      <c r="G2313" s="14"/>
      <c r="H2313" s="14"/>
      <c r="I2313" s="13"/>
      <c r="J2313" s="33"/>
      <c r="K2313" s="2"/>
      <c r="L2313" s="17"/>
      <c r="M2313" s="12"/>
      <c r="N2313" s="12"/>
      <c r="O2313" s="17"/>
      <c r="P2313" s="14"/>
      <c r="Q2313" s="21"/>
      <c r="R2313" s="14"/>
      <c r="S2313" s="4"/>
      <c r="T2313" s="33"/>
      <c r="U2313" s="10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</row>
    <row r="2314" spans="1:148" x14ac:dyDescent="0.15">
      <c r="A2314" s="41"/>
      <c r="B2314" s="15"/>
      <c r="C2314" s="14"/>
      <c r="D2314" s="13"/>
      <c r="E2314" s="14"/>
      <c r="F2314" s="14"/>
      <c r="G2314" s="14"/>
      <c r="H2314" s="14"/>
      <c r="I2314" s="13"/>
      <c r="J2314" s="33"/>
      <c r="K2314" s="2"/>
      <c r="L2314" s="17"/>
      <c r="M2314" s="12"/>
      <c r="N2314" s="12"/>
      <c r="O2314" s="17"/>
      <c r="P2314" s="14"/>
      <c r="Q2314" s="21"/>
      <c r="R2314" s="14"/>
      <c r="S2314" s="4"/>
      <c r="T2314" s="33"/>
      <c r="U2314" s="10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</row>
    <row r="2315" spans="1:148" x14ac:dyDescent="0.15">
      <c r="A2315" s="41"/>
      <c r="B2315" s="15"/>
      <c r="C2315" s="14"/>
      <c r="D2315" s="13"/>
      <c r="E2315" s="14"/>
      <c r="F2315" s="14"/>
      <c r="G2315" s="14"/>
      <c r="H2315" s="14"/>
      <c r="I2315" s="13"/>
      <c r="J2315" s="33"/>
      <c r="K2315" s="2"/>
      <c r="L2315" s="17"/>
      <c r="M2315" s="12"/>
      <c r="N2315" s="12"/>
      <c r="O2315" s="17"/>
      <c r="P2315" s="14"/>
      <c r="Q2315" s="21"/>
      <c r="R2315" s="14"/>
      <c r="S2315" s="4"/>
      <c r="T2315" s="33"/>
      <c r="U2315" s="10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</row>
    <row r="2316" spans="1:148" x14ac:dyDescent="0.15">
      <c r="A2316" s="41"/>
      <c r="B2316" s="15"/>
      <c r="C2316" s="14"/>
      <c r="D2316" s="13"/>
      <c r="E2316" s="14"/>
      <c r="F2316" s="14"/>
      <c r="G2316" s="14"/>
      <c r="H2316" s="14"/>
      <c r="I2316" s="13"/>
      <c r="J2316" s="33"/>
      <c r="K2316" s="2"/>
      <c r="L2316" s="17"/>
      <c r="M2316" s="12"/>
      <c r="N2316" s="12"/>
      <c r="O2316" s="17"/>
      <c r="P2316" s="14"/>
      <c r="Q2316" s="21"/>
      <c r="R2316" s="14"/>
      <c r="S2316" s="4"/>
      <c r="T2316" s="33"/>
      <c r="U2316" s="10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</row>
    <row r="2317" spans="1:148" x14ac:dyDescent="0.15">
      <c r="A2317" s="41"/>
      <c r="B2317" s="15"/>
      <c r="C2317" s="14"/>
      <c r="D2317" s="13"/>
      <c r="E2317" s="14"/>
      <c r="F2317" s="14"/>
      <c r="G2317" s="14"/>
      <c r="H2317" s="14"/>
      <c r="I2317" s="13"/>
      <c r="J2317" s="33"/>
      <c r="K2317" s="2"/>
      <c r="L2317" s="17"/>
      <c r="M2317" s="12"/>
      <c r="N2317" s="12"/>
      <c r="O2317" s="17"/>
      <c r="P2317" s="14"/>
      <c r="Q2317" s="21"/>
      <c r="R2317" s="14"/>
      <c r="S2317" s="4"/>
      <c r="T2317" s="33"/>
      <c r="U2317" s="10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</row>
    <row r="2318" spans="1:148" x14ac:dyDescent="0.15">
      <c r="A2318" s="41"/>
      <c r="B2318" s="15"/>
      <c r="C2318" s="14"/>
      <c r="D2318" s="13"/>
      <c r="E2318" s="14"/>
      <c r="F2318" s="14"/>
      <c r="G2318" s="14"/>
      <c r="H2318" s="14"/>
      <c r="I2318" s="13"/>
      <c r="J2318" s="33"/>
      <c r="K2318" s="2"/>
      <c r="L2318" s="17"/>
      <c r="M2318" s="12"/>
      <c r="N2318" s="12"/>
      <c r="O2318" s="17"/>
      <c r="P2318" s="14"/>
      <c r="Q2318" s="21"/>
      <c r="R2318" s="14"/>
      <c r="S2318" s="4"/>
      <c r="T2318" s="33"/>
      <c r="U2318" s="10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</row>
    <row r="2319" spans="1:148" x14ac:dyDescent="0.15">
      <c r="A2319" s="41"/>
      <c r="B2319" s="15"/>
      <c r="C2319" s="14"/>
      <c r="D2319" s="13"/>
      <c r="E2319" s="14"/>
      <c r="F2319" s="14"/>
      <c r="G2319" s="14"/>
      <c r="H2319" s="14"/>
      <c r="I2319" s="13"/>
      <c r="J2319" s="33"/>
      <c r="K2319" s="2"/>
      <c r="L2319" s="17"/>
      <c r="M2319" s="12"/>
      <c r="N2319" s="12"/>
      <c r="O2319" s="17"/>
      <c r="P2319" s="14"/>
      <c r="Q2319" s="21"/>
      <c r="R2319" s="14"/>
      <c r="S2319" s="4"/>
      <c r="T2319" s="33"/>
      <c r="U2319" s="10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</row>
    <row r="2320" spans="1:148" x14ac:dyDescent="0.15">
      <c r="A2320" s="41"/>
      <c r="B2320" s="15"/>
      <c r="C2320" s="14"/>
      <c r="D2320" s="13"/>
      <c r="E2320" s="14"/>
      <c r="F2320" s="14"/>
      <c r="G2320" s="14"/>
      <c r="H2320" s="14"/>
      <c r="I2320" s="13"/>
      <c r="J2320" s="33"/>
      <c r="K2320" s="2"/>
      <c r="L2320" s="17"/>
      <c r="M2320" s="12"/>
      <c r="N2320" s="12"/>
      <c r="O2320" s="17"/>
      <c r="P2320" s="14"/>
      <c r="Q2320" s="21"/>
      <c r="R2320" s="14"/>
      <c r="S2320" s="4"/>
      <c r="T2320" s="33"/>
      <c r="U2320" s="10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</row>
    <row r="2321" spans="1:148" x14ac:dyDescent="0.15">
      <c r="A2321" s="41"/>
      <c r="B2321" s="15"/>
      <c r="C2321" s="14"/>
      <c r="D2321" s="13"/>
      <c r="E2321" s="14"/>
      <c r="F2321" s="14"/>
      <c r="G2321" s="14"/>
      <c r="H2321" s="14"/>
      <c r="I2321" s="13"/>
      <c r="J2321" s="33"/>
      <c r="K2321" s="2"/>
      <c r="L2321" s="17"/>
      <c r="M2321" s="12"/>
      <c r="N2321" s="12"/>
      <c r="O2321" s="17"/>
      <c r="P2321" s="14"/>
      <c r="Q2321" s="21"/>
      <c r="R2321" s="14"/>
      <c r="S2321" s="4"/>
      <c r="T2321" s="33"/>
      <c r="U2321" s="10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</row>
    <row r="2322" spans="1:148" x14ac:dyDescent="0.15">
      <c r="A2322" s="41"/>
      <c r="B2322" s="15"/>
      <c r="C2322" s="14"/>
      <c r="D2322" s="13"/>
      <c r="E2322" s="14"/>
      <c r="F2322" s="14"/>
      <c r="G2322" s="14"/>
      <c r="H2322" s="14"/>
      <c r="I2322" s="13"/>
      <c r="J2322" s="33"/>
      <c r="K2322" s="2"/>
      <c r="L2322" s="17"/>
      <c r="M2322" s="12"/>
      <c r="N2322" s="12"/>
      <c r="O2322" s="17"/>
      <c r="P2322" s="14"/>
      <c r="Q2322" s="21"/>
      <c r="R2322" s="14"/>
      <c r="S2322" s="4"/>
      <c r="T2322" s="33"/>
      <c r="U2322" s="10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</row>
    <row r="2323" spans="1:148" x14ac:dyDescent="0.15">
      <c r="A2323" s="41"/>
      <c r="B2323" s="15"/>
      <c r="C2323" s="14"/>
      <c r="D2323" s="13"/>
      <c r="E2323" s="14"/>
      <c r="F2323" s="14"/>
      <c r="G2323" s="14"/>
      <c r="H2323" s="14"/>
      <c r="I2323" s="13"/>
      <c r="J2323" s="33"/>
      <c r="K2323" s="2"/>
      <c r="L2323" s="17"/>
      <c r="M2323" s="12"/>
      <c r="N2323" s="12"/>
      <c r="O2323" s="17"/>
      <c r="P2323" s="14"/>
      <c r="Q2323" s="21"/>
      <c r="R2323" s="14"/>
      <c r="S2323" s="4"/>
      <c r="T2323" s="33"/>
      <c r="U2323" s="10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</row>
    <row r="2324" spans="1:148" x14ac:dyDescent="0.15">
      <c r="A2324" s="41"/>
      <c r="B2324" s="15"/>
      <c r="C2324" s="14"/>
      <c r="D2324" s="13"/>
      <c r="E2324" s="14"/>
      <c r="F2324" s="14"/>
      <c r="G2324" s="14"/>
      <c r="H2324" s="14"/>
      <c r="I2324" s="13"/>
      <c r="J2324" s="33"/>
      <c r="K2324" s="2"/>
      <c r="L2324" s="17"/>
      <c r="M2324" s="12"/>
      <c r="N2324" s="12"/>
      <c r="O2324" s="17"/>
      <c r="P2324" s="14"/>
      <c r="Q2324" s="21"/>
      <c r="R2324" s="14"/>
      <c r="S2324" s="4"/>
      <c r="T2324" s="33"/>
      <c r="U2324" s="10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</row>
    <row r="2325" spans="1:148" x14ac:dyDescent="0.15">
      <c r="A2325" s="41"/>
      <c r="B2325" s="15"/>
      <c r="C2325" s="14"/>
      <c r="D2325" s="13"/>
      <c r="E2325" s="14"/>
      <c r="F2325" s="14"/>
      <c r="G2325" s="14"/>
      <c r="H2325" s="14"/>
      <c r="I2325" s="13"/>
      <c r="J2325" s="33"/>
      <c r="K2325" s="2"/>
      <c r="L2325" s="17"/>
      <c r="M2325" s="12"/>
      <c r="N2325" s="12"/>
      <c r="O2325" s="17"/>
      <c r="P2325" s="14"/>
      <c r="Q2325" s="21"/>
      <c r="R2325" s="14"/>
      <c r="S2325" s="4"/>
      <c r="T2325" s="33"/>
      <c r="U2325" s="10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</row>
    <row r="2326" spans="1:148" x14ac:dyDescent="0.15">
      <c r="A2326" s="41"/>
      <c r="B2326" s="15"/>
      <c r="C2326" s="14"/>
      <c r="D2326" s="13"/>
      <c r="E2326" s="14"/>
      <c r="F2326" s="14"/>
      <c r="G2326" s="14"/>
      <c r="H2326" s="14"/>
      <c r="I2326" s="13"/>
      <c r="J2326" s="33"/>
      <c r="K2326" s="2"/>
      <c r="L2326" s="17"/>
      <c r="M2326" s="12"/>
      <c r="N2326" s="12"/>
      <c r="O2326" s="17"/>
      <c r="P2326" s="14"/>
      <c r="Q2326" s="21"/>
      <c r="R2326" s="14"/>
      <c r="S2326" s="4"/>
      <c r="T2326" s="33"/>
      <c r="U2326" s="10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</row>
    <row r="2327" spans="1:148" x14ac:dyDescent="0.15">
      <c r="A2327" s="41"/>
      <c r="B2327" s="15"/>
      <c r="C2327" s="14"/>
      <c r="D2327" s="13"/>
      <c r="E2327" s="14"/>
      <c r="F2327" s="14"/>
      <c r="G2327" s="14"/>
      <c r="H2327" s="14"/>
      <c r="I2327" s="13"/>
      <c r="J2327" s="33"/>
      <c r="K2327" s="2"/>
      <c r="L2327" s="17"/>
      <c r="M2327" s="12"/>
      <c r="N2327" s="12"/>
      <c r="O2327" s="17"/>
      <c r="P2327" s="14"/>
      <c r="Q2327" s="21"/>
      <c r="R2327" s="14"/>
      <c r="S2327" s="4"/>
      <c r="T2327" s="33"/>
      <c r="U2327" s="10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</row>
    <row r="2328" spans="1:148" x14ac:dyDescent="0.15">
      <c r="A2328" s="41"/>
      <c r="B2328" s="15"/>
      <c r="C2328" s="14"/>
      <c r="D2328" s="13"/>
      <c r="E2328" s="14"/>
      <c r="F2328" s="14"/>
      <c r="G2328" s="14"/>
      <c r="H2328" s="14"/>
      <c r="I2328" s="13"/>
      <c r="J2328" s="33"/>
      <c r="K2328" s="2"/>
      <c r="L2328" s="17"/>
      <c r="M2328" s="12"/>
      <c r="N2328" s="12"/>
      <c r="O2328" s="17"/>
      <c r="P2328" s="14"/>
      <c r="Q2328" s="21"/>
      <c r="R2328" s="14"/>
      <c r="S2328" s="4"/>
      <c r="T2328" s="33"/>
      <c r="U2328" s="10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</row>
    <row r="2329" spans="1:148" x14ac:dyDescent="0.15">
      <c r="A2329" s="41"/>
      <c r="B2329" s="15"/>
      <c r="C2329" s="14"/>
      <c r="D2329" s="13"/>
      <c r="E2329" s="14"/>
      <c r="F2329" s="14"/>
      <c r="G2329" s="14"/>
      <c r="H2329" s="14"/>
      <c r="I2329" s="13"/>
      <c r="J2329" s="33"/>
      <c r="K2329" s="2"/>
      <c r="L2329" s="17"/>
      <c r="M2329" s="12"/>
      <c r="N2329" s="12"/>
      <c r="O2329" s="17"/>
      <c r="P2329" s="14"/>
      <c r="Q2329" s="21"/>
      <c r="R2329" s="14"/>
      <c r="S2329" s="4"/>
      <c r="T2329" s="33"/>
      <c r="U2329" s="10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</row>
    <row r="2330" spans="1:148" x14ac:dyDescent="0.15">
      <c r="A2330" s="41"/>
      <c r="B2330" s="15"/>
      <c r="C2330" s="14"/>
      <c r="D2330" s="13"/>
      <c r="E2330" s="14"/>
      <c r="F2330" s="14"/>
      <c r="G2330" s="14"/>
      <c r="H2330" s="14"/>
      <c r="I2330" s="13"/>
      <c r="J2330" s="33"/>
      <c r="K2330" s="2"/>
      <c r="L2330" s="17"/>
      <c r="M2330" s="12"/>
      <c r="N2330" s="12"/>
      <c r="O2330" s="17"/>
      <c r="P2330" s="14"/>
      <c r="Q2330" s="21"/>
      <c r="R2330" s="14"/>
      <c r="S2330" s="4"/>
      <c r="T2330" s="33"/>
      <c r="U2330" s="10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</row>
    <row r="2331" spans="1:148" x14ac:dyDescent="0.15">
      <c r="A2331" s="41"/>
      <c r="B2331" s="15"/>
      <c r="C2331" s="14"/>
      <c r="D2331" s="13"/>
      <c r="E2331" s="14"/>
      <c r="F2331" s="14"/>
      <c r="G2331" s="14"/>
      <c r="H2331" s="14"/>
      <c r="I2331" s="13"/>
      <c r="J2331" s="33"/>
      <c r="K2331" s="2"/>
      <c r="L2331" s="17"/>
      <c r="M2331" s="12"/>
      <c r="N2331" s="12"/>
      <c r="O2331" s="17"/>
      <c r="P2331" s="14"/>
      <c r="Q2331" s="21"/>
      <c r="R2331" s="14"/>
      <c r="S2331" s="4"/>
      <c r="T2331" s="33"/>
      <c r="U2331" s="10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</row>
    <row r="2332" spans="1:148" x14ac:dyDescent="0.15">
      <c r="A2332" s="41"/>
      <c r="B2332" s="15"/>
      <c r="C2332" s="14"/>
      <c r="D2332" s="13"/>
      <c r="E2332" s="14"/>
      <c r="F2332" s="14"/>
      <c r="G2332" s="14"/>
      <c r="H2332" s="14"/>
      <c r="I2332" s="13"/>
      <c r="J2332" s="33"/>
      <c r="K2332" s="2"/>
      <c r="L2332" s="17"/>
      <c r="M2332" s="12"/>
      <c r="N2332" s="12"/>
      <c r="O2332" s="17"/>
      <c r="P2332" s="14"/>
      <c r="Q2332" s="21"/>
      <c r="R2332" s="14"/>
      <c r="S2332" s="4"/>
      <c r="T2332" s="33"/>
      <c r="U2332" s="10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</row>
    <row r="2333" spans="1:148" x14ac:dyDescent="0.15">
      <c r="A2333" s="41"/>
      <c r="B2333" s="15"/>
      <c r="C2333" s="14"/>
      <c r="D2333" s="13"/>
      <c r="E2333" s="14"/>
      <c r="F2333" s="14"/>
      <c r="G2333" s="14"/>
      <c r="H2333" s="14"/>
      <c r="I2333" s="13"/>
      <c r="J2333" s="33"/>
      <c r="K2333" s="2"/>
      <c r="L2333" s="17"/>
      <c r="M2333" s="12"/>
      <c r="N2333" s="12"/>
      <c r="O2333" s="17"/>
      <c r="P2333" s="14"/>
      <c r="Q2333" s="21"/>
      <c r="R2333" s="14"/>
      <c r="S2333" s="4"/>
      <c r="T2333" s="33"/>
      <c r="U2333" s="10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</row>
    <row r="2334" spans="1:148" x14ac:dyDescent="0.15">
      <c r="A2334" s="41"/>
      <c r="B2334" s="15"/>
      <c r="C2334" s="14"/>
      <c r="D2334" s="13"/>
      <c r="E2334" s="14"/>
      <c r="F2334" s="14"/>
      <c r="G2334" s="14"/>
      <c r="H2334" s="14"/>
      <c r="I2334" s="13"/>
      <c r="J2334" s="33"/>
      <c r="K2334" s="2"/>
      <c r="L2334" s="17"/>
      <c r="M2334" s="12"/>
      <c r="N2334" s="12"/>
      <c r="O2334" s="17"/>
      <c r="P2334" s="14"/>
      <c r="Q2334" s="21"/>
      <c r="R2334" s="14"/>
      <c r="S2334" s="4"/>
      <c r="T2334" s="33"/>
      <c r="U2334" s="10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</row>
    <row r="2335" spans="1:148" x14ac:dyDescent="0.15">
      <c r="A2335" s="41"/>
      <c r="B2335" s="15"/>
      <c r="C2335" s="14"/>
      <c r="D2335" s="13"/>
      <c r="E2335" s="14"/>
      <c r="F2335" s="14"/>
      <c r="G2335" s="14"/>
      <c r="H2335" s="14"/>
      <c r="I2335" s="13"/>
      <c r="J2335" s="33"/>
      <c r="K2335" s="2"/>
      <c r="L2335" s="17"/>
      <c r="M2335" s="12"/>
      <c r="N2335" s="12"/>
      <c r="O2335" s="17"/>
      <c r="P2335" s="14"/>
      <c r="Q2335" s="21"/>
      <c r="R2335" s="14"/>
      <c r="S2335" s="4"/>
      <c r="T2335" s="33"/>
      <c r="U2335" s="10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</row>
    <row r="2336" spans="1:148" x14ac:dyDescent="0.15">
      <c r="A2336" s="41"/>
      <c r="B2336" s="15"/>
      <c r="C2336" s="14"/>
      <c r="D2336" s="13"/>
      <c r="E2336" s="14"/>
      <c r="F2336" s="14"/>
      <c r="G2336" s="14"/>
      <c r="H2336" s="14"/>
      <c r="I2336" s="13"/>
      <c r="J2336" s="33"/>
      <c r="K2336" s="2"/>
      <c r="L2336" s="17"/>
      <c r="M2336" s="12"/>
      <c r="N2336" s="12"/>
      <c r="O2336" s="17"/>
      <c r="P2336" s="14"/>
      <c r="Q2336" s="21"/>
      <c r="R2336" s="14"/>
      <c r="S2336" s="4"/>
      <c r="T2336" s="33"/>
      <c r="U2336" s="10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</row>
    <row r="2337" spans="1:148" x14ac:dyDescent="0.15">
      <c r="A2337" s="41"/>
      <c r="B2337" s="15"/>
      <c r="C2337" s="14"/>
      <c r="D2337" s="13"/>
      <c r="E2337" s="14"/>
      <c r="F2337" s="14"/>
      <c r="G2337" s="14"/>
      <c r="H2337" s="14"/>
      <c r="I2337" s="13"/>
      <c r="J2337" s="33"/>
      <c r="K2337" s="2"/>
      <c r="L2337" s="17"/>
      <c r="M2337" s="12"/>
      <c r="N2337" s="12"/>
      <c r="O2337" s="17"/>
      <c r="P2337" s="14"/>
      <c r="Q2337" s="21"/>
      <c r="R2337" s="14"/>
      <c r="S2337" s="4"/>
      <c r="T2337" s="33"/>
      <c r="U2337" s="10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</row>
    <row r="2338" spans="1:148" x14ac:dyDescent="0.15">
      <c r="A2338" s="41"/>
      <c r="B2338" s="15"/>
      <c r="C2338" s="14"/>
      <c r="D2338" s="13"/>
      <c r="E2338" s="14"/>
      <c r="F2338" s="14"/>
      <c r="G2338" s="14"/>
      <c r="H2338" s="14"/>
      <c r="I2338" s="13"/>
      <c r="J2338" s="33"/>
      <c r="K2338" s="2"/>
      <c r="L2338" s="17"/>
      <c r="M2338" s="12"/>
      <c r="N2338" s="12"/>
      <c r="O2338" s="17"/>
      <c r="P2338" s="14"/>
      <c r="Q2338" s="21"/>
      <c r="R2338" s="14"/>
      <c r="S2338" s="4"/>
      <c r="T2338" s="33"/>
      <c r="U2338" s="10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</row>
    <row r="2339" spans="1:148" x14ac:dyDescent="0.15">
      <c r="A2339" s="41"/>
      <c r="B2339" s="15"/>
      <c r="C2339" s="14"/>
      <c r="D2339" s="13"/>
      <c r="E2339" s="14"/>
      <c r="F2339" s="14"/>
      <c r="G2339" s="14"/>
      <c r="H2339" s="14"/>
      <c r="I2339" s="13"/>
      <c r="J2339" s="33"/>
      <c r="K2339" s="2"/>
      <c r="L2339" s="17"/>
      <c r="M2339" s="12"/>
      <c r="N2339" s="12"/>
      <c r="O2339" s="17"/>
      <c r="P2339" s="14"/>
      <c r="Q2339" s="21"/>
      <c r="R2339" s="14"/>
      <c r="S2339" s="4"/>
      <c r="T2339" s="33"/>
      <c r="U2339" s="10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</row>
    <row r="2340" spans="1:148" x14ac:dyDescent="0.15">
      <c r="A2340" s="41"/>
      <c r="B2340" s="15"/>
      <c r="C2340" s="14"/>
      <c r="D2340" s="13"/>
      <c r="E2340" s="14"/>
      <c r="F2340" s="14"/>
      <c r="G2340" s="14"/>
      <c r="H2340" s="14"/>
      <c r="I2340" s="13"/>
      <c r="J2340" s="33"/>
      <c r="K2340" s="2"/>
      <c r="L2340" s="17"/>
      <c r="M2340" s="12"/>
      <c r="N2340" s="12"/>
      <c r="O2340" s="17"/>
      <c r="P2340" s="14"/>
      <c r="Q2340" s="21"/>
      <c r="R2340" s="14"/>
      <c r="S2340" s="4"/>
      <c r="T2340" s="33"/>
      <c r="U2340" s="10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</row>
    <row r="2341" spans="1:148" x14ac:dyDescent="0.15">
      <c r="A2341" s="41"/>
      <c r="B2341" s="15"/>
      <c r="C2341" s="14"/>
      <c r="D2341" s="13"/>
      <c r="E2341" s="14"/>
      <c r="F2341" s="14"/>
      <c r="G2341" s="14"/>
      <c r="H2341" s="14"/>
      <c r="I2341" s="13"/>
      <c r="J2341" s="33"/>
      <c r="K2341" s="2"/>
      <c r="L2341" s="17"/>
      <c r="M2341" s="12"/>
      <c r="N2341" s="12"/>
      <c r="O2341" s="17"/>
      <c r="P2341" s="14"/>
      <c r="Q2341" s="21"/>
      <c r="R2341" s="14"/>
      <c r="S2341" s="4"/>
      <c r="T2341" s="33"/>
      <c r="U2341" s="10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</row>
    <row r="2342" spans="1:148" x14ac:dyDescent="0.15">
      <c r="A2342" s="41"/>
      <c r="B2342" s="15"/>
      <c r="C2342" s="14"/>
      <c r="D2342" s="13"/>
      <c r="E2342" s="14"/>
      <c r="F2342" s="14"/>
      <c r="G2342" s="14"/>
      <c r="H2342" s="14"/>
      <c r="I2342" s="13"/>
      <c r="J2342" s="33"/>
      <c r="K2342" s="2"/>
      <c r="L2342" s="17"/>
      <c r="M2342" s="12"/>
      <c r="N2342" s="12"/>
      <c r="O2342" s="17"/>
      <c r="P2342" s="14"/>
      <c r="Q2342" s="21"/>
      <c r="R2342" s="14"/>
      <c r="S2342" s="4"/>
      <c r="T2342" s="33"/>
      <c r="U2342" s="10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</row>
    <row r="2343" spans="1:148" x14ac:dyDescent="0.15">
      <c r="A2343" s="41"/>
      <c r="B2343" s="15"/>
      <c r="C2343" s="14"/>
      <c r="D2343" s="13"/>
      <c r="E2343" s="14"/>
      <c r="F2343" s="14"/>
      <c r="G2343" s="14"/>
      <c r="H2343" s="14"/>
      <c r="I2343" s="13"/>
      <c r="J2343" s="33"/>
      <c r="K2343" s="2"/>
      <c r="L2343" s="17"/>
      <c r="M2343" s="12"/>
      <c r="N2343" s="12"/>
      <c r="O2343" s="17"/>
      <c r="P2343" s="14"/>
      <c r="Q2343" s="21"/>
      <c r="R2343" s="14"/>
      <c r="S2343" s="4"/>
      <c r="T2343" s="33"/>
      <c r="U2343" s="10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</row>
    <row r="2344" spans="1:148" x14ac:dyDescent="0.15">
      <c r="A2344" s="41"/>
      <c r="B2344" s="15"/>
      <c r="C2344" s="14"/>
      <c r="D2344" s="13"/>
      <c r="E2344" s="14"/>
      <c r="F2344" s="14"/>
      <c r="G2344" s="14"/>
      <c r="H2344" s="14"/>
      <c r="I2344" s="13"/>
      <c r="J2344" s="33"/>
      <c r="K2344" s="2"/>
      <c r="L2344" s="17"/>
      <c r="M2344" s="12"/>
      <c r="N2344" s="12"/>
      <c r="O2344" s="17"/>
      <c r="P2344" s="14"/>
      <c r="Q2344" s="21"/>
      <c r="R2344" s="14"/>
      <c r="S2344" s="4"/>
      <c r="T2344" s="33"/>
      <c r="U2344" s="10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</row>
    <row r="2345" spans="1:148" x14ac:dyDescent="0.15">
      <c r="A2345" s="41"/>
      <c r="B2345" s="15"/>
      <c r="C2345" s="14"/>
      <c r="D2345" s="13"/>
      <c r="E2345" s="14"/>
      <c r="F2345" s="14"/>
      <c r="G2345" s="14"/>
      <c r="H2345" s="14"/>
      <c r="I2345" s="13"/>
      <c r="J2345" s="33"/>
      <c r="K2345" s="2"/>
      <c r="L2345" s="17"/>
      <c r="M2345" s="12"/>
      <c r="N2345" s="12"/>
      <c r="O2345" s="17"/>
      <c r="P2345" s="14"/>
      <c r="Q2345" s="21"/>
      <c r="R2345" s="14"/>
      <c r="S2345" s="4"/>
      <c r="T2345" s="33"/>
      <c r="U2345" s="10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</row>
    <row r="2346" spans="1:148" x14ac:dyDescent="0.15">
      <c r="A2346" s="41"/>
      <c r="B2346" s="15"/>
      <c r="C2346" s="14"/>
      <c r="D2346" s="13"/>
      <c r="E2346" s="14"/>
      <c r="F2346" s="14"/>
      <c r="G2346" s="14"/>
      <c r="H2346" s="14"/>
      <c r="I2346" s="13"/>
      <c r="J2346" s="33"/>
      <c r="K2346" s="2"/>
      <c r="L2346" s="17"/>
      <c r="M2346" s="12"/>
      <c r="N2346" s="12"/>
      <c r="O2346" s="17"/>
      <c r="P2346" s="14"/>
      <c r="Q2346" s="21"/>
      <c r="R2346" s="14"/>
      <c r="S2346" s="4"/>
      <c r="T2346" s="33"/>
      <c r="U2346" s="10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</row>
    <row r="2347" spans="1:148" x14ac:dyDescent="0.15">
      <c r="A2347" s="41"/>
      <c r="B2347" s="15"/>
      <c r="C2347" s="14"/>
      <c r="D2347" s="13"/>
      <c r="E2347" s="14"/>
      <c r="F2347" s="14"/>
      <c r="G2347" s="14"/>
      <c r="H2347" s="14"/>
      <c r="I2347" s="13"/>
      <c r="J2347" s="33"/>
      <c r="K2347" s="2"/>
      <c r="L2347" s="17"/>
      <c r="M2347" s="12"/>
      <c r="N2347" s="12"/>
      <c r="O2347" s="17"/>
      <c r="P2347" s="14"/>
      <c r="Q2347" s="21"/>
      <c r="R2347" s="14"/>
      <c r="S2347" s="4"/>
      <c r="T2347" s="33"/>
      <c r="U2347" s="10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</row>
    <row r="2348" spans="1:148" x14ac:dyDescent="0.15">
      <c r="A2348" s="41"/>
      <c r="B2348" s="15"/>
      <c r="C2348" s="14"/>
      <c r="D2348" s="13"/>
      <c r="E2348" s="14"/>
      <c r="F2348" s="14"/>
      <c r="G2348" s="14"/>
      <c r="H2348" s="14"/>
      <c r="I2348" s="13"/>
      <c r="J2348" s="33"/>
      <c r="K2348" s="2"/>
      <c r="L2348" s="17"/>
      <c r="M2348" s="12"/>
      <c r="N2348" s="12"/>
      <c r="O2348" s="17"/>
      <c r="P2348" s="14"/>
      <c r="Q2348" s="21"/>
      <c r="R2348" s="14"/>
      <c r="S2348" s="4"/>
      <c r="T2348" s="33"/>
      <c r="U2348" s="10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</row>
    <row r="2349" spans="1:148" x14ac:dyDescent="0.15">
      <c r="A2349" s="41"/>
      <c r="B2349" s="15"/>
      <c r="C2349" s="14"/>
      <c r="D2349" s="13"/>
      <c r="E2349" s="14"/>
      <c r="F2349" s="14"/>
      <c r="G2349" s="14"/>
      <c r="H2349" s="14"/>
      <c r="I2349" s="13"/>
      <c r="J2349" s="33"/>
      <c r="K2349" s="2"/>
      <c r="L2349" s="17"/>
      <c r="M2349" s="12"/>
      <c r="N2349" s="12"/>
      <c r="O2349" s="17"/>
      <c r="P2349" s="14"/>
      <c r="Q2349" s="21"/>
      <c r="R2349" s="14"/>
      <c r="S2349" s="4"/>
      <c r="T2349" s="33"/>
      <c r="U2349" s="10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</row>
    <row r="2350" spans="1:148" x14ac:dyDescent="0.15">
      <c r="A2350" s="41"/>
      <c r="B2350" s="15"/>
      <c r="C2350" s="14"/>
      <c r="D2350" s="13"/>
      <c r="E2350" s="14"/>
      <c r="F2350" s="14"/>
      <c r="G2350" s="14"/>
      <c r="H2350" s="14"/>
      <c r="I2350" s="13"/>
      <c r="J2350" s="33"/>
      <c r="K2350" s="2"/>
      <c r="L2350" s="17"/>
      <c r="M2350" s="12"/>
      <c r="N2350" s="12"/>
      <c r="O2350" s="17"/>
      <c r="P2350" s="14"/>
      <c r="Q2350" s="21"/>
      <c r="R2350" s="14"/>
      <c r="S2350" s="4"/>
      <c r="T2350" s="33"/>
      <c r="U2350" s="10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</row>
    <row r="2351" spans="1:148" x14ac:dyDescent="0.15">
      <c r="A2351" s="41"/>
      <c r="B2351" s="15"/>
      <c r="C2351" s="14"/>
      <c r="D2351" s="13"/>
      <c r="E2351" s="14"/>
      <c r="F2351" s="14"/>
      <c r="G2351" s="14"/>
      <c r="H2351" s="14"/>
      <c r="I2351" s="13"/>
      <c r="J2351" s="33"/>
      <c r="K2351" s="2"/>
      <c r="L2351" s="17"/>
      <c r="M2351" s="12"/>
      <c r="N2351" s="12"/>
      <c r="O2351" s="17"/>
      <c r="P2351" s="14"/>
      <c r="Q2351" s="21"/>
      <c r="R2351" s="14"/>
      <c r="S2351" s="4"/>
      <c r="T2351" s="33"/>
      <c r="U2351" s="10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</row>
    <row r="2352" spans="1:148" x14ac:dyDescent="0.15">
      <c r="A2352" s="41"/>
      <c r="B2352" s="15"/>
      <c r="C2352" s="14"/>
      <c r="D2352" s="13"/>
      <c r="E2352" s="14"/>
      <c r="F2352" s="14"/>
      <c r="G2352" s="14"/>
      <c r="H2352" s="14"/>
      <c r="I2352" s="13"/>
      <c r="J2352" s="33"/>
      <c r="K2352" s="2"/>
      <c r="L2352" s="17"/>
      <c r="M2352" s="12"/>
      <c r="N2352" s="12"/>
      <c r="O2352" s="17"/>
      <c r="P2352" s="14"/>
      <c r="Q2352" s="21"/>
      <c r="R2352" s="14"/>
      <c r="S2352" s="4"/>
      <c r="T2352" s="33"/>
      <c r="U2352" s="10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</row>
    <row r="2353" spans="1:148" x14ac:dyDescent="0.15">
      <c r="A2353" s="41"/>
      <c r="B2353" s="15"/>
      <c r="C2353" s="14"/>
      <c r="D2353" s="13"/>
      <c r="E2353" s="14"/>
      <c r="F2353" s="14"/>
      <c r="G2353" s="14"/>
      <c r="H2353" s="14"/>
      <c r="I2353" s="13"/>
      <c r="J2353" s="33"/>
      <c r="K2353" s="2"/>
      <c r="L2353" s="17"/>
      <c r="M2353" s="12"/>
      <c r="N2353" s="12"/>
      <c r="O2353" s="17"/>
      <c r="P2353" s="14"/>
      <c r="Q2353" s="21"/>
      <c r="R2353" s="14"/>
      <c r="S2353" s="4"/>
      <c r="T2353" s="33"/>
      <c r="U2353" s="10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</row>
    <row r="2354" spans="1:148" x14ac:dyDescent="0.15">
      <c r="A2354" s="41"/>
      <c r="B2354" s="15"/>
      <c r="C2354" s="14"/>
      <c r="D2354" s="13"/>
      <c r="E2354" s="14"/>
      <c r="F2354" s="14"/>
      <c r="G2354" s="14"/>
      <c r="H2354" s="14"/>
      <c r="I2354" s="13"/>
      <c r="J2354" s="33"/>
      <c r="K2354" s="2"/>
      <c r="L2354" s="17"/>
      <c r="M2354" s="12"/>
      <c r="N2354" s="12"/>
      <c r="O2354" s="17"/>
      <c r="P2354" s="14"/>
      <c r="Q2354" s="21"/>
      <c r="R2354" s="14"/>
      <c r="S2354" s="4"/>
      <c r="T2354" s="33"/>
      <c r="U2354" s="10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</row>
    <row r="2355" spans="1:148" x14ac:dyDescent="0.15">
      <c r="A2355" s="41"/>
      <c r="B2355" s="15"/>
      <c r="C2355" s="14"/>
      <c r="D2355" s="13"/>
      <c r="E2355" s="14"/>
      <c r="F2355" s="14"/>
      <c r="G2355" s="14"/>
      <c r="H2355" s="14"/>
      <c r="I2355" s="13"/>
      <c r="J2355" s="33"/>
      <c r="K2355" s="2"/>
      <c r="L2355" s="17"/>
      <c r="M2355" s="12"/>
      <c r="N2355" s="12"/>
      <c r="O2355" s="17"/>
      <c r="P2355" s="14"/>
      <c r="Q2355" s="21"/>
      <c r="R2355" s="14"/>
      <c r="S2355" s="4"/>
      <c r="T2355" s="33"/>
      <c r="U2355" s="10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</row>
    <row r="2356" spans="1:148" x14ac:dyDescent="0.15">
      <c r="A2356" s="41"/>
      <c r="B2356" s="15"/>
      <c r="C2356" s="14"/>
      <c r="D2356" s="13"/>
      <c r="E2356" s="14"/>
      <c r="F2356" s="14"/>
      <c r="G2356" s="14"/>
      <c r="H2356" s="14"/>
      <c r="I2356" s="13"/>
      <c r="J2356" s="33"/>
      <c r="K2356" s="2"/>
      <c r="L2356" s="17"/>
      <c r="M2356" s="12"/>
      <c r="N2356" s="12"/>
      <c r="O2356" s="17"/>
      <c r="P2356" s="14"/>
      <c r="Q2356" s="21"/>
      <c r="R2356" s="14"/>
      <c r="S2356" s="4"/>
      <c r="T2356" s="33"/>
      <c r="U2356" s="10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</row>
    <row r="2357" spans="1:148" x14ac:dyDescent="0.15">
      <c r="A2357" s="41"/>
      <c r="B2357" s="15"/>
      <c r="C2357" s="14"/>
      <c r="D2357" s="13"/>
      <c r="E2357" s="14"/>
      <c r="F2357" s="14"/>
      <c r="G2357" s="14"/>
      <c r="H2357" s="14"/>
      <c r="I2357" s="13"/>
      <c r="J2357" s="33"/>
      <c r="K2357" s="2"/>
      <c r="L2357" s="17"/>
      <c r="M2357" s="12"/>
      <c r="N2357" s="12"/>
      <c r="O2357" s="17"/>
      <c r="P2357" s="14"/>
      <c r="Q2357" s="21"/>
      <c r="R2357" s="14"/>
      <c r="S2357" s="4"/>
      <c r="T2357" s="33"/>
      <c r="U2357" s="10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</row>
    <row r="2358" spans="1:148" x14ac:dyDescent="0.15">
      <c r="A2358" s="41"/>
      <c r="B2358" s="15"/>
      <c r="C2358" s="14"/>
      <c r="D2358" s="13"/>
      <c r="E2358" s="14"/>
      <c r="F2358" s="14"/>
      <c r="G2358" s="14"/>
      <c r="H2358" s="14"/>
      <c r="I2358" s="13"/>
      <c r="J2358" s="33"/>
      <c r="K2358" s="2"/>
      <c r="L2358" s="17"/>
      <c r="M2358" s="12"/>
      <c r="N2358" s="12"/>
      <c r="O2358" s="17"/>
      <c r="P2358" s="14"/>
      <c r="Q2358" s="21"/>
      <c r="R2358" s="14"/>
      <c r="S2358" s="4"/>
      <c r="T2358" s="33"/>
      <c r="U2358" s="10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</row>
    <row r="2359" spans="1:148" x14ac:dyDescent="0.15">
      <c r="A2359" s="41"/>
      <c r="B2359" s="15"/>
      <c r="C2359" s="14"/>
      <c r="D2359" s="13"/>
      <c r="E2359" s="14"/>
      <c r="F2359" s="14"/>
      <c r="G2359" s="14"/>
      <c r="H2359" s="14"/>
      <c r="I2359" s="13"/>
      <c r="J2359" s="33"/>
      <c r="K2359" s="2"/>
      <c r="L2359" s="17"/>
      <c r="M2359" s="12"/>
      <c r="N2359" s="12"/>
      <c r="O2359" s="17"/>
      <c r="P2359" s="14"/>
      <c r="Q2359" s="21"/>
      <c r="R2359" s="14"/>
      <c r="S2359" s="4"/>
      <c r="T2359" s="33"/>
      <c r="U2359" s="10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</row>
    <row r="2360" spans="1:148" x14ac:dyDescent="0.15">
      <c r="A2360" s="41"/>
      <c r="B2360" s="15"/>
      <c r="C2360" s="14"/>
      <c r="D2360" s="13"/>
      <c r="E2360" s="14"/>
      <c r="F2360" s="14"/>
      <c r="G2360" s="14"/>
      <c r="H2360" s="14"/>
      <c r="I2360" s="13"/>
      <c r="J2360" s="33"/>
      <c r="K2360" s="2"/>
      <c r="L2360" s="17"/>
      <c r="M2360" s="12"/>
      <c r="N2360" s="12"/>
      <c r="O2360" s="17"/>
      <c r="P2360" s="14"/>
      <c r="Q2360" s="21"/>
      <c r="R2360" s="14"/>
      <c r="S2360" s="4"/>
      <c r="T2360" s="33"/>
      <c r="U2360" s="10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</row>
    <row r="2361" spans="1:148" x14ac:dyDescent="0.15">
      <c r="A2361" s="41"/>
      <c r="B2361" s="15"/>
      <c r="C2361" s="14"/>
      <c r="D2361" s="13"/>
      <c r="E2361" s="14"/>
      <c r="F2361" s="14"/>
      <c r="G2361" s="14"/>
      <c r="H2361" s="14"/>
      <c r="I2361" s="13"/>
      <c r="J2361" s="33"/>
      <c r="K2361" s="2"/>
      <c r="L2361" s="17"/>
      <c r="M2361" s="12"/>
      <c r="N2361" s="12"/>
      <c r="O2361" s="17"/>
      <c r="P2361" s="14"/>
      <c r="Q2361" s="21"/>
      <c r="R2361" s="14"/>
      <c r="S2361" s="4"/>
      <c r="T2361" s="33"/>
      <c r="U2361" s="10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</row>
    <row r="2362" spans="1:148" x14ac:dyDescent="0.15">
      <c r="A2362" s="41"/>
      <c r="B2362" s="15"/>
      <c r="C2362" s="14"/>
      <c r="D2362" s="13"/>
      <c r="E2362" s="14"/>
      <c r="F2362" s="14"/>
      <c r="G2362" s="14"/>
      <c r="H2362" s="14"/>
      <c r="I2362" s="13"/>
      <c r="J2362" s="33"/>
      <c r="K2362" s="2"/>
      <c r="L2362" s="17"/>
      <c r="M2362" s="12"/>
      <c r="N2362" s="12"/>
      <c r="O2362" s="17"/>
      <c r="P2362" s="14"/>
      <c r="Q2362" s="21"/>
      <c r="R2362" s="14"/>
      <c r="S2362" s="4"/>
      <c r="T2362" s="33"/>
      <c r="U2362" s="10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</row>
    <row r="2363" spans="1:148" x14ac:dyDescent="0.15">
      <c r="A2363" s="41"/>
      <c r="B2363" s="15"/>
      <c r="C2363" s="14"/>
      <c r="D2363" s="13"/>
      <c r="E2363" s="14"/>
      <c r="F2363" s="14"/>
      <c r="G2363" s="14"/>
      <c r="H2363" s="14"/>
      <c r="I2363" s="13"/>
      <c r="J2363" s="33"/>
      <c r="K2363" s="2"/>
      <c r="L2363" s="17"/>
      <c r="M2363" s="12"/>
      <c r="N2363" s="12"/>
      <c r="O2363" s="17"/>
      <c r="P2363" s="14"/>
      <c r="Q2363" s="21"/>
      <c r="R2363" s="14"/>
      <c r="S2363" s="4"/>
      <c r="T2363" s="33"/>
      <c r="U2363" s="10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</row>
    <row r="2364" spans="1:148" x14ac:dyDescent="0.15">
      <c r="A2364" s="41"/>
      <c r="B2364" s="15"/>
      <c r="C2364" s="14"/>
      <c r="D2364" s="13"/>
      <c r="E2364" s="14"/>
      <c r="F2364" s="14"/>
      <c r="G2364" s="14"/>
      <c r="H2364" s="14"/>
      <c r="I2364" s="13"/>
      <c r="J2364" s="33"/>
      <c r="K2364" s="2"/>
      <c r="L2364" s="17"/>
      <c r="M2364" s="12"/>
      <c r="N2364" s="12"/>
      <c r="O2364" s="17"/>
      <c r="P2364" s="14"/>
      <c r="Q2364" s="21"/>
      <c r="R2364" s="14"/>
      <c r="S2364" s="4"/>
      <c r="T2364" s="33"/>
      <c r="U2364" s="10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</row>
    <row r="2365" spans="1:148" x14ac:dyDescent="0.15">
      <c r="A2365" s="41"/>
      <c r="B2365" s="15"/>
      <c r="C2365" s="14"/>
      <c r="D2365" s="13"/>
      <c r="E2365" s="14"/>
      <c r="F2365" s="14"/>
      <c r="G2365" s="14"/>
      <c r="H2365" s="14"/>
      <c r="I2365" s="13"/>
      <c r="J2365" s="33"/>
      <c r="K2365" s="2"/>
      <c r="L2365" s="17"/>
      <c r="M2365" s="12"/>
      <c r="N2365" s="12"/>
      <c r="O2365" s="17"/>
      <c r="P2365" s="14"/>
      <c r="Q2365" s="21"/>
      <c r="R2365" s="14"/>
      <c r="S2365" s="4"/>
      <c r="T2365" s="33"/>
      <c r="U2365" s="10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</row>
    <row r="2366" spans="1:148" x14ac:dyDescent="0.15">
      <c r="A2366" s="41"/>
      <c r="B2366" s="15"/>
      <c r="C2366" s="14"/>
      <c r="D2366" s="13"/>
      <c r="E2366" s="14"/>
      <c r="F2366" s="14"/>
      <c r="G2366" s="14"/>
      <c r="H2366" s="14"/>
      <c r="I2366" s="13"/>
      <c r="J2366" s="33"/>
      <c r="K2366" s="2"/>
      <c r="L2366" s="17"/>
      <c r="M2366" s="12"/>
      <c r="N2366" s="12"/>
      <c r="O2366" s="17"/>
      <c r="P2366" s="14"/>
      <c r="Q2366" s="21"/>
      <c r="R2366" s="14"/>
      <c r="S2366" s="4"/>
      <c r="T2366" s="33"/>
      <c r="U2366" s="10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</row>
    <row r="2367" spans="1:148" x14ac:dyDescent="0.15">
      <c r="A2367" s="41"/>
      <c r="B2367" s="15"/>
      <c r="C2367" s="14"/>
      <c r="D2367" s="13"/>
      <c r="E2367" s="14"/>
      <c r="F2367" s="14"/>
      <c r="G2367" s="14"/>
      <c r="H2367" s="14"/>
      <c r="I2367" s="13"/>
      <c r="J2367" s="33"/>
      <c r="K2367" s="2"/>
      <c r="L2367" s="17"/>
      <c r="M2367" s="12"/>
      <c r="N2367" s="12"/>
      <c r="O2367" s="17"/>
      <c r="P2367" s="14"/>
      <c r="Q2367" s="21"/>
      <c r="R2367" s="14"/>
      <c r="S2367" s="4"/>
      <c r="T2367" s="33"/>
      <c r="U2367" s="10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</row>
    <row r="2368" spans="1:148" x14ac:dyDescent="0.15">
      <c r="A2368" s="41"/>
      <c r="B2368" s="15"/>
      <c r="C2368" s="14"/>
      <c r="D2368" s="13"/>
      <c r="E2368" s="14"/>
      <c r="F2368" s="14"/>
      <c r="G2368" s="14"/>
      <c r="H2368" s="14"/>
      <c r="I2368" s="13"/>
      <c r="J2368" s="33"/>
      <c r="K2368" s="2"/>
      <c r="L2368" s="17"/>
      <c r="M2368" s="12"/>
      <c r="N2368" s="12"/>
      <c r="O2368" s="17"/>
      <c r="P2368" s="14"/>
      <c r="Q2368" s="21"/>
      <c r="R2368" s="14"/>
      <c r="S2368" s="4"/>
      <c r="T2368" s="33"/>
      <c r="U2368" s="10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</row>
    <row r="2369" spans="1:148" x14ac:dyDescent="0.15">
      <c r="A2369" s="41"/>
      <c r="B2369" s="15"/>
      <c r="C2369" s="14"/>
      <c r="D2369" s="13"/>
      <c r="E2369" s="14"/>
      <c r="F2369" s="14"/>
      <c r="G2369" s="14"/>
      <c r="H2369" s="14"/>
      <c r="I2369" s="13"/>
      <c r="J2369" s="33"/>
      <c r="K2369" s="2"/>
      <c r="L2369" s="17"/>
      <c r="M2369" s="12"/>
      <c r="N2369" s="12"/>
      <c r="O2369" s="17"/>
      <c r="P2369" s="14"/>
      <c r="Q2369" s="21"/>
      <c r="R2369" s="14"/>
      <c r="S2369" s="4"/>
      <c r="T2369" s="33"/>
      <c r="U2369" s="10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</row>
    <row r="2370" spans="1:148" x14ac:dyDescent="0.15">
      <c r="A2370" s="41"/>
      <c r="B2370" s="15"/>
      <c r="C2370" s="14"/>
      <c r="D2370" s="13"/>
      <c r="E2370" s="14"/>
      <c r="F2370" s="14"/>
      <c r="G2370" s="14"/>
      <c r="H2370" s="14"/>
      <c r="I2370" s="13"/>
      <c r="J2370" s="33"/>
      <c r="K2370" s="2"/>
      <c r="L2370" s="17"/>
      <c r="M2370" s="12"/>
      <c r="N2370" s="12"/>
      <c r="O2370" s="17"/>
      <c r="P2370" s="14"/>
      <c r="Q2370" s="21"/>
      <c r="R2370" s="14"/>
      <c r="S2370" s="4"/>
      <c r="T2370" s="33"/>
      <c r="U2370" s="10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</row>
    <row r="2371" spans="1:148" x14ac:dyDescent="0.15">
      <c r="A2371" s="41"/>
      <c r="B2371" s="15"/>
      <c r="C2371" s="14"/>
      <c r="D2371" s="13"/>
      <c r="E2371" s="14"/>
      <c r="F2371" s="14"/>
      <c r="G2371" s="14"/>
      <c r="H2371" s="14"/>
      <c r="I2371" s="13"/>
      <c r="J2371" s="33"/>
      <c r="K2371" s="2"/>
      <c r="L2371" s="17"/>
      <c r="M2371" s="12"/>
      <c r="N2371" s="12"/>
      <c r="O2371" s="17"/>
      <c r="P2371" s="14"/>
      <c r="Q2371" s="21"/>
      <c r="R2371" s="14"/>
      <c r="S2371" s="4"/>
      <c r="T2371" s="33"/>
      <c r="U2371" s="10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</row>
    <row r="2372" spans="1:148" x14ac:dyDescent="0.15">
      <c r="A2372" s="41"/>
      <c r="B2372" s="15"/>
      <c r="C2372" s="14"/>
      <c r="D2372" s="13"/>
      <c r="E2372" s="14"/>
      <c r="F2372" s="14"/>
      <c r="G2372" s="14"/>
      <c r="H2372" s="14"/>
      <c r="I2372" s="13"/>
      <c r="J2372" s="33"/>
      <c r="K2372" s="2"/>
      <c r="L2372" s="17"/>
      <c r="M2372" s="12"/>
      <c r="N2372" s="12"/>
      <c r="O2372" s="17"/>
      <c r="P2372" s="14"/>
      <c r="Q2372" s="21"/>
      <c r="R2372" s="14"/>
      <c r="S2372" s="4"/>
      <c r="T2372" s="33"/>
      <c r="U2372" s="10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</row>
    <row r="2373" spans="1:148" x14ac:dyDescent="0.15">
      <c r="A2373" s="41"/>
      <c r="B2373" s="15"/>
      <c r="C2373" s="14"/>
      <c r="D2373" s="13"/>
      <c r="E2373" s="14"/>
      <c r="F2373" s="14"/>
      <c r="G2373" s="14"/>
      <c r="H2373" s="14"/>
      <c r="I2373" s="13"/>
      <c r="J2373" s="33"/>
      <c r="K2373" s="2"/>
      <c r="L2373" s="17"/>
      <c r="M2373" s="12"/>
      <c r="N2373" s="12"/>
      <c r="O2373" s="17"/>
      <c r="P2373" s="14"/>
      <c r="Q2373" s="21"/>
      <c r="R2373" s="14"/>
      <c r="S2373" s="4"/>
      <c r="T2373" s="33"/>
      <c r="U2373" s="10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</row>
    <row r="2374" spans="1:148" x14ac:dyDescent="0.15">
      <c r="A2374" s="41"/>
      <c r="B2374" s="15"/>
      <c r="C2374" s="14"/>
      <c r="D2374" s="13"/>
      <c r="E2374" s="14"/>
      <c r="F2374" s="14"/>
      <c r="G2374" s="14"/>
      <c r="H2374" s="14"/>
      <c r="I2374" s="13"/>
      <c r="J2374" s="33"/>
      <c r="K2374" s="2"/>
      <c r="L2374" s="17"/>
      <c r="M2374" s="12"/>
      <c r="N2374" s="12"/>
      <c r="O2374" s="17"/>
      <c r="P2374" s="14"/>
      <c r="Q2374" s="21"/>
      <c r="R2374" s="14"/>
      <c r="S2374" s="4"/>
      <c r="T2374" s="33"/>
      <c r="U2374" s="10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</row>
    <row r="2375" spans="1:148" x14ac:dyDescent="0.15">
      <c r="A2375" s="41"/>
      <c r="B2375" s="15"/>
      <c r="C2375" s="14"/>
      <c r="D2375" s="13"/>
      <c r="E2375" s="14"/>
      <c r="F2375" s="14"/>
      <c r="G2375" s="14"/>
      <c r="H2375" s="14"/>
      <c r="I2375" s="13"/>
      <c r="J2375" s="33"/>
      <c r="K2375" s="2"/>
      <c r="L2375" s="17"/>
      <c r="M2375" s="12"/>
      <c r="N2375" s="12"/>
      <c r="O2375" s="17"/>
      <c r="P2375" s="14"/>
      <c r="Q2375" s="21"/>
      <c r="R2375" s="14"/>
      <c r="S2375" s="4"/>
      <c r="T2375" s="33"/>
      <c r="U2375" s="10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</row>
    <row r="2376" spans="1:148" x14ac:dyDescent="0.15">
      <c r="A2376" s="41"/>
      <c r="B2376" s="15"/>
      <c r="C2376" s="14"/>
      <c r="D2376" s="13"/>
      <c r="E2376" s="14"/>
      <c r="F2376" s="14"/>
      <c r="G2376" s="14"/>
      <c r="H2376" s="14"/>
      <c r="I2376" s="13"/>
      <c r="J2376" s="33"/>
      <c r="K2376" s="2"/>
      <c r="L2376" s="17"/>
      <c r="M2376" s="12"/>
      <c r="N2376" s="12"/>
      <c r="O2376" s="17"/>
      <c r="P2376" s="14"/>
      <c r="Q2376" s="21"/>
      <c r="R2376" s="14"/>
      <c r="S2376" s="4"/>
      <c r="T2376" s="33"/>
      <c r="U2376" s="10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</row>
    <row r="2377" spans="1:148" x14ac:dyDescent="0.15">
      <c r="A2377" s="41"/>
      <c r="B2377" s="15"/>
      <c r="C2377" s="14"/>
      <c r="D2377" s="13"/>
      <c r="E2377" s="14"/>
      <c r="F2377" s="14"/>
      <c r="G2377" s="14"/>
      <c r="H2377" s="14"/>
      <c r="I2377" s="13"/>
      <c r="J2377" s="33"/>
      <c r="K2377" s="2"/>
      <c r="L2377" s="17"/>
      <c r="M2377" s="12"/>
      <c r="N2377" s="12"/>
      <c r="O2377" s="17"/>
      <c r="P2377" s="14"/>
      <c r="Q2377" s="21"/>
      <c r="R2377" s="14"/>
      <c r="S2377" s="4"/>
      <c r="T2377" s="33"/>
      <c r="U2377" s="10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</row>
    <row r="2378" spans="1:148" x14ac:dyDescent="0.15">
      <c r="A2378" s="41"/>
      <c r="B2378" s="15"/>
      <c r="C2378" s="14"/>
      <c r="D2378" s="13"/>
      <c r="E2378" s="14"/>
      <c r="F2378" s="14"/>
      <c r="G2378" s="14"/>
      <c r="H2378" s="14"/>
      <c r="I2378" s="13"/>
      <c r="J2378" s="33"/>
      <c r="K2378" s="2"/>
      <c r="L2378" s="17"/>
      <c r="M2378" s="12"/>
      <c r="N2378" s="12"/>
      <c r="O2378" s="17"/>
      <c r="P2378" s="14"/>
      <c r="Q2378" s="21"/>
      <c r="R2378" s="14"/>
      <c r="S2378" s="4"/>
      <c r="T2378" s="33"/>
      <c r="U2378" s="10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</row>
    <row r="2379" spans="1:148" x14ac:dyDescent="0.15">
      <c r="A2379" s="41"/>
      <c r="B2379" s="15"/>
      <c r="C2379" s="14"/>
      <c r="D2379" s="13"/>
      <c r="E2379" s="14"/>
      <c r="F2379" s="14"/>
      <c r="G2379" s="14"/>
      <c r="H2379" s="14"/>
      <c r="I2379" s="13"/>
      <c r="J2379" s="33"/>
      <c r="K2379" s="2"/>
      <c r="L2379" s="17"/>
      <c r="M2379" s="12"/>
      <c r="N2379" s="12"/>
      <c r="O2379" s="17"/>
      <c r="P2379" s="14"/>
      <c r="Q2379" s="21"/>
      <c r="R2379" s="14"/>
      <c r="S2379" s="4"/>
      <c r="T2379" s="33"/>
      <c r="U2379" s="10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</row>
    <row r="2380" spans="1:148" x14ac:dyDescent="0.15">
      <c r="A2380" s="41"/>
      <c r="B2380" s="15"/>
      <c r="C2380" s="14"/>
      <c r="D2380" s="13"/>
      <c r="E2380" s="14"/>
      <c r="F2380" s="14"/>
      <c r="G2380" s="14"/>
      <c r="H2380" s="14"/>
      <c r="I2380" s="13"/>
      <c r="J2380" s="33"/>
      <c r="K2380" s="2"/>
      <c r="L2380" s="17"/>
      <c r="M2380" s="12"/>
      <c r="N2380" s="12"/>
      <c r="O2380" s="17"/>
      <c r="P2380" s="14"/>
      <c r="Q2380" s="21"/>
      <c r="R2380" s="14"/>
      <c r="S2380" s="4"/>
      <c r="T2380" s="33"/>
      <c r="U2380" s="10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</row>
    <row r="2381" spans="1:148" x14ac:dyDescent="0.15">
      <c r="A2381" s="41"/>
      <c r="B2381" s="15"/>
      <c r="C2381" s="14"/>
      <c r="D2381" s="13"/>
      <c r="E2381" s="14"/>
      <c r="F2381" s="14"/>
      <c r="G2381" s="14"/>
      <c r="H2381" s="14"/>
      <c r="I2381" s="13"/>
      <c r="J2381" s="33"/>
      <c r="K2381" s="2"/>
      <c r="L2381" s="17"/>
      <c r="M2381" s="12"/>
      <c r="N2381" s="12"/>
      <c r="O2381" s="17"/>
      <c r="P2381" s="14"/>
      <c r="Q2381" s="21"/>
      <c r="R2381" s="14"/>
      <c r="S2381" s="4"/>
      <c r="T2381" s="33"/>
      <c r="U2381" s="10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</row>
    <row r="2382" spans="1:148" x14ac:dyDescent="0.15">
      <c r="A2382" s="41"/>
      <c r="B2382" s="15"/>
      <c r="C2382" s="14"/>
      <c r="D2382" s="13"/>
      <c r="E2382" s="14"/>
      <c r="F2382" s="14"/>
      <c r="G2382" s="14"/>
      <c r="H2382" s="14"/>
      <c r="I2382" s="13"/>
      <c r="J2382" s="33"/>
      <c r="K2382" s="2"/>
      <c r="L2382" s="17"/>
      <c r="M2382" s="12"/>
      <c r="N2382" s="12"/>
      <c r="O2382" s="17"/>
      <c r="P2382" s="14"/>
      <c r="Q2382" s="21"/>
      <c r="R2382" s="14"/>
      <c r="S2382" s="4"/>
      <c r="T2382" s="33"/>
      <c r="U2382" s="10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</row>
    <row r="2383" spans="1:148" x14ac:dyDescent="0.15">
      <c r="A2383" s="41"/>
      <c r="B2383" s="15"/>
      <c r="C2383" s="14"/>
      <c r="D2383" s="13"/>
      <c r="E2383" s="14"/>
      <c r="F2383" s="14"/>
      <c r="G2383" s="14"/>
      <c r="H2383" s="14"/>
      <c r="I2383" s="13"/>
      <c r="J2383" s="33"/>
      <c r="K2383" s="2"/>
      <c r="L2383" s="17"/>
      <c r="M2383" s="12"/>
      <c r="N2383" s="12"/>
      <c r="O2383" s="17"/>
      <c r="P2383" s="14"/>
      <c r="Q2383" s="21"/>
      <c r="R2383" s="14"/>
      <c r="S2383" s="4"/>
      <c r="T2383" s="33"/>
      <c r="U2383" s="10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</row>
    <row r="2384" spans="1:148" x14ac:dyDescent="0.15">
      <c r="A2384" s="41"/>
      <c r="B2384" s="15"/>
      <c r="C2384" s="14"/>
      <c r="D2384" s="13"/>
      <c r="E2384" s="14"/>
      <c r="F2384" s="14"/>
      <c r="G2384" s="14"/>
      <c r="H2384" s="14"/>
      <c r="I2384" s="13"/>
      <c r="J2384" s="33"/>
      <c r="K2384" s="2"/>
      <c r="L2384" s="17"/>
      <c r="M2384" s="12"/>
      <c r="N2384" s="12"/>
      <c r="O2384" s="17"/>
      <c r="P2384" s="14"/>
      <c r="Q2384" s="21"/>
      <c r="R2384" s="14"/>
      <c r="S2384" s="4"/>
      <c r="T2384" s="33"/>
      <c r="U2384" s="10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</row>
    <row r="2385" spans="1:148" x14ac:dyDescent="0.15">
      <c r="A2385" s="41"/>
      <c r="B2385" s="15"/>
      <c r="C2385" s="14"/>
      <c r="D2385" s="13"/>
      <c r="E2385" s="14"/>
      <c r="F2385" s="14"/>
      <c r="G2385" s="14"/>
      <c r="H2385" s="14"/>
      <c r="I2385" s="13"/>
      <c r="J2385" s="33"/>
      <c r="K2385" s="2"/>
      <c r="L2385" s="17"/>
      <c r="M2385" s="12"/>
      <c r="N2385" s="12"/>
      <c r="O2385" s="17"/>
      <c r="P2385" s="14"/>
      <c r="Q2385" s="21"/>
      <c r="R2385" s="14"/>
      <c r="S2385" s="4"/>
      <c r="T2385" s="33"/>
      <c r="U2385" s="29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</row>
    <row r="2386" spans="1:148" x14ac:dyDescent="0.15">
      <c r="A2386" s="41"/>
      <c r="B2386" s="15"/>
      <c r="C2386" s="14"/>
      <c r="D2386" s="13"/>
      <c r="E2386" s="14"/>
      <c r="F2386" s="14"/>
      <c r="G2386" s="14"/>
      <c r="H2386" s="14"/>
      <c r="I2386" s="13"/>
      <c r="J2386" s="33"/>
      <c r="K2386" s="2"/>
      <c r="L2386" s="17"/>
      <c r="M2386" s="12"/>
      <c r="N2386" s="12"/>
      <c r="O2386" s="17"/>
      <c r="P2386" s="14"/>
      <c r="Q2386" s="21"/>
      <c r="R2386" s="14"/>
      <c r="S2386" s="4"/>
      <c r="T2386" s="33"/>
      <c r="U2386" s="29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</row>
    <row r="2387" spans="1:148" x14ac:dyDescent="0.15">
      <c r="A2387" s="41"/>
      <c r="B2387" s="15"/>
      <c r="C2387" s="14"/>
      <c r="D2387" s="13"/>
      <c r="E2387" s="14"/>
      <c r="F2387" s="14"/>
      <c r="G2387" s="14"/>
      <c r="H2387" s="14"/>
      <c r="I2387" s="13"/>
      <c r="J2387" s="33"/>
      <c r="K2387" s="2"/>
      <c r="L2387" s="17"/>
      <c r="M2387" s="12"/>
      <c r="N2387" s="12"/>
      <c r="O2387" s="17"/>
      <c r="P2387" s="14"/>
      <c r="Q2387" s="21"/>
      <c r="R2387" s="14"/>
      <c r="S2387" s="4"/>
      <c r="T2387" s="33"/>
      <c r="U2387" s="29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</row>
    <row r="2388" spans="1:148" x14ac:dyDescent="0.15">
      <c r="A2388" s="41"/>
      <c r="B2388" s="15"/>
      <c r="C2388" s="14"/>
      <c r="D2388" s="13"/>
      <c r="E2388" s="14"/>
      <c r="F2388" s="14"/>
      <c r="G2388" s="14"/>
      <c r="H2388" s="14"/>
      <c r="I2388" s="13"/>
      <c r="J2388" s="33"/>
      <c r="K2388" s="2"/>
      <c r="L2388" s="17"/>
      <c r="M2388" s="12"/>
      <c r="N2388" s="12"/>
      <c r="O2388" s="17"/>
      <c r="P2388" s="14"/>
      <c r="Q2388" s="21"/>
      <c r="R2388" s="14"/>
      <c r="S2388" s="4"/>
      <c r="T2388" s="33"/>
      <c r="U2388" s="10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</row>
    <row r="2389" spans="1:148" x14ac:dyDescent="0.15">
      <c r="A2389" s="41"/>
      <c r="B2389" s="15"/>
      <c r="C2389" s="14"/>
      <c r="D2389" s="13"/>
      <c r="E2389" s="14"/>
      <c r="F2389" s="14"/>
      <c r="G2389" s="14"/>
      <c r="H2389" s="14"/>
      <c r="I2389" s="13"/>
      <c r="J2389" s="33"/>
      <c r="K2389" s="2"/>
      <c r="L2389" s="17"/>
      <c r="M2389" s="12"/>
      <c r="N2389" s="12"/>
      <c r="O2389" s="17"/>
      <c r="P2389" s="14"/>
      <c r="Q2389" s="21"/>
      <c r="R2389" s="14"/>
      <c r="S2389" s="4"/>
      <c r="T2389" s="33"/>
      <c r="U2389" s="10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</row>
    <row r="2390" spans="1:148" x14ac:dyDescent="0.15">
      <c r="A2390" s="41"/>
      <c r="B2390" s="15"/>
      <c r="C2390" s="14"/>
      <c r="D2390" s="13"/>
      <c r="E2390" s="14"/>
      <c r="F2390" s="14"/>
      <c r="G2390" s="14"/>
      <c r="H2390" s="14"/>
      <c r="I2390" s="13"/>
      <c r="J2390" s="33"/>
      <c r="K2390" s="2"/>
      <c r="L2390" s="17"/>
      <c r="M2390" s="12"/>
      <c r="N2390" s="12"/>
      <c r="O2390" s="17"/>
      <c r="P2390" s="14"/>
      <c r="Q2390" s="21"/>
      <c r="R2390" s="14"/>
      <c r="S2390" s="4"/>
      <c r="T2390" s="33"/>
      <c r="U2390" s="10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</row>
    <row r="2391" spans="1:148" x14ac:dyDescent="0.15">
      <c r="A2391" s="41"/>
      <c r="B2391" s="15"/>
      <c r="C2391" s="14"/>
      <c r="D2391" s="13"/>
      <c r="E2391" s="14"/>
      <c r="F2391" s="14"/>
      <c r="G2391" s="14"/>
      <c r="H2391" s="14"/>
      <c r="I2391" s="13"/>
      <c r="J2391" s="33"/>
      <c r="K2391" s="2"/>
      <c r="L2391" s="17"/>
      <c r="M2391" s="12"/>
      <c r="N2391" s="12"/>
      <c r="O2391" s="17"/>
      <c r="P2391" s="14"/>
      <c r="Q2391" s="21"/>
      <c r="R2391" s="14"/>
      <c r="S2391" s="4"/>
      <c r="T2391" s="33"/>
      <c r="U2391" s="10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</row>
    <row r="2392" spans="1:148" x14ac:dyDescent="0.15">
      <c r="A2392" s="41"/>
      <c r="B2392" s="15"/>
      <c r="C2392" s="14"/>
      <c r="D2392" s="13"/>
      <c r="E2392" s="14"/>
      <c r="F2392" s="14"/>
      <c r="G2392" s="14"/>
      <c r="H2392" s="14"/>
      <c r="I2392" s="13"/>
      <c r="J2392" s="33"/>
      <c r="K2392" s="2"/>
      <c r="L2392" s="17"/>
      <c r="M2392" s="12"/>
      <c r="N2392" s="12"/>
      <c r="O2392" s="17"/>
      <c r="P2392" s="14"/>
      <c r="Q2392" s="21"/>
      <c r="R2392" s="14"/>
      <c r="S2392" s="4"/>
      <c r="T2392" s="33"/>
      <c r="U2392" s="10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</row>
    <row r="2393" spans="1:148" x14ac:dyDescent="0.15">
      <c r="A2393" s="41"/>
      <c r="B2393" s="15"/>
      <c r="C2393" s="14"/>
      <c r="D2393" s="13"/>
      <c r="E2393" s="14"/>
      <c r="F2393" s="14"/>
      <c r="G2393" s="14"/>
      <c r="H2393" s="14"/>
      <c r="I2393" s="13"/>
      <c r="J2393" s="33"/>
      <c r="K2393" s="2"/>
      <c r="L2393" s="17"/>
      <c r="M2393" s="12"/>
      <c r="N2393" s="12"/>
      <c r="O2393" s="17"/>
      <c r="P2393" s="14"/>
      <c r="Q2393" s="21"/>
      <c r="R2393" s="14"/>
      <c r="S2393" s="4"/>
      <c r="T2393" s="33"/>
      <c r="U2393" s="10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</row>
    <row r="2394" spans="1:148" x14ac:dyDescent="0.15">
      <c r="A2394" s="41"/>
      <c r="B2394" s="15"/>
      <c r="C2394" s="14"/>
      <c r="D2394" s="13"/>
      <c r="E2394" s="14"/>
      <c r="F2394" s="14"/>
      <c r="G2394" s="14"/>
      <c r="H2394" s="14"/>
      <c r="I2394" s="13"/>
      <c r="J2394" s="33"/>
      <c r="K2394" s="2"/>
      <c r="L2394" s="17"/>
      <c r="M2394" s="12"/>
      <c r="N2394" s="12"/>
      <c r="O2394" s="17"/>
      <c r="P2394" s="14"/>
      <c r="Q2394" s="21"/>
      <c r="R2394" s="14"/>
      <c r="S2394" s="4"/>
      <c r="T2394" s="33"/>
      <c r="U2394" s="10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</row>
    <row r="2395" spans="1:148" x14ac:dyDescent="0.15">
      <c r="A2395" s="41"/>
      <c r="B2395" s="15"/>
      <c r="C2395" s="14"/>
      <c r="D2395" s="13"/>
      <c r="E2395" s="14"/>
      <c r="F2395" s="14"/>
      <c r="G2395" s="14"/>
      <c r="H2395" s="14"/>
      <c r="I2395" s="13"/>
      <c r="J2395" s="33"/>
      <c r="K2395" s="2"/>
      <c r="L2395" s="17"/>
      <c r="M2395" s="12"/>
      <c r="N2395" s="12"/>
      <c r="O2395" s="17"/>
      <c r="P2395" s="14"/>
      <c r="Q2395" s="21"/>
      <c r="R2395" s="14"/>
      <c r="S2395" s="4"/>
      <c r="T2395" s="33"/>
      <c r="U2395" s="10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</row>
    <row r="2396" spans="1:148" x14ac:dyDescent="0.15">
      <c r="A2396" s="41"/>
      <c r="B2396" s="15"/>
      <c r="C2396" s="14"/>
      <c r="D2396" s="13"/>
      <c r="E2396" s="14"/>
      <c r="F2396" s="14"/>
      <c r="G2396" s="14"/>
      <c r="H2396" s="14"/>
      <c r="I2396" s="13"/>
      <c r="J2396" s="33"/>
      <c r="K2396" s="2"/>
      <c r="L2396" s="17"/>
      <c r="M2396" s="12"/>
      <c r="N2396" s="12"/>
      <c r="O2396" s="17"/>
      <c r="P2396" s="14"/>
      <c r="Q2396" s="21"/>
      <c r="R2396" s="14"/>
      <c r="S2396" s="4"/>
      <c r="T2396" s="33"/>
      <c r="U2396" s="10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</row>
    <row r="2397" spans="1:148" x14ac:dyDescent="0.15">
      <c r="A2397" s="41"/>
      <c r="B2397" s="15"/>
      <c r="C2397" s="14"/>
      <c r="D2397" s="13"/>
      <c r="E2397" s="14"/>
      <c r="F2397" s="14"/>
      <c r="G2397" s="14"/>
      <c r="H2397" s="14"/>
      <c r="I2397" s="13"/>
      <c r="J2397" s="33"/>
      <c r="K2397" s="2"/>
      <c r="L2397" s="17"/>
      <c r="M2397" s="12"/>
      <c r="N2397" s="12"/>
      <c r="O2397" s="17"/>
      <c r="P2397" s="14"/>
      <c r="Q2397" s="21"/>
      <c r="R2397" s="14"/>
      <c r="S2397" s="4"/>
      <c r="T2397" s="33"/>
      <c r="U2397" s="10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</row>
    <row r="2398" spans="1:148" x14ac:dyDescent="0.15">
      <c r="A2398" s="41"/>
      <c r="B2398" s="15"/>
      <c r="C2398" s="14"/>
      <c r="D2398" s="13"/>
      <c r="E2398" s="14"/>
      <c r="F2398" s="14"/>
      <c r="G2398" s="14"/>
      <c r="H2398" s="14"/>
      <c r="I2398" s="13"/>
      <c r="J2398" s="33"/>
      <c r="K2398" s="2"/>
      <c r="L2398" s="17"/>
      <c r="M2398" s="12"/>
      <c r="N2398" s="12"/>
      <c r="O2398" s="17"/>
      <c r="P2398" s="14"/>
      <c r="Q2398" s="21"/>
      <c r="R2398" s="14"/>
      <c r="S2398" s="4"/>
      <c r="T2398" s="33"/>
      <c r="U2398" s="10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</row>
    <row r="2399" spans="1:148" x14ac:dyDescent="0.15">
      <c r="A2399" s="41"/>
      <c r="B2399" s="15"/>
      <c r="C2399" s="14"/>
      <c r="D2399" s="13"/>
      <c r="E2399" s="14"/>
      <c r="F2399" s="14"/>
      <c r="G2399" s="14"/>
      <c r="H2399" s="14"/>
      <c r="I2399" s="13"/>
      <c r="J2399" s="33"/>
      <c r="K2399" s="2"/>
      <c r="L2399" s="17"/>
      <c r="M2399" s="12"/>
      <c r="N2399" s="12"/>
      <c r="O2399" s="17"/>
      <c r="P2399" s="14"/>
      <c r="Q2399" s="21"/>
      <c r="R2399" s="14"/>
      <c r="S2399" s="4"/>
      <c r="T2399" s="33"/>
      <c r="U2399" s="10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</row>
    <row r="2400" spans="1:148" x14ac:dyDescent="0.15">
      <c r="A2400" s="41"/>
      <c r="B2400" s="15"/>
      <c r="C2400" s="14"/>
      <c r="D2400" s="13"/>
      <c r="E2400" s="14"/>
      <c r="F2400" s="14"/>
      <c r="G2400" s="14"/>
      <c r="H2400" s="14"/>
      <c r="I2400" s="13"/>
      <c r="J2400" s="33"/>
      <c r="K2400" s="2"/>
      <c r="L2400" s="17"/>
      <c r="M2400" s="12"/>
      <c r="N2400" s="12"/>
      <c r="O2400" s="17"/>
      <c r="P2400" s="14"/>
      <c r="Q2400" s="21"/>
      <c r="R2400" s="14"/>
      <c r="S2400" s="4"/>
      <c r="T2400" s="33"/>
      <c r="U2400" s="10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</row>
    <row r="2401" spans="1:148" x14ac:dyDescent="0.15">
      <c r="A2401" s="41"/>
      <c r="B2401" s="15"/>
      <c r="C2401" s="14"/>
      <c r="D2401" s="13"/>
      <c r="E2401" s="14"/>
      <c r="F2401" s="14"/>
      <c r="G2401" s="14"/>
      <c r="H2401" s="14"/>
      <c r="I2401" s="13"/>
      <c r="J2401" s="33"/>
      <c r="K2401" s="2"/>
      <c r="L2401" s="17"/>
      <c r="M2401" s="12"/>
      <c r="N2401" s="12"/>
      <c r="O2401" s="17"/>
      <c r="P2401" s="14"/>
      <c r="Q2401" s="21"/>
      <c r="R2401" s="14"/>
      <c r="S2401" s="4"/>
      <c r="T2401" s="33"/>
      <c r="U2401" s="10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</row>
    <row r="2402" spans="1:148" x14ac:dyDescent="0.15">
      <c r="A2402" s="41"/>
      <c r="B2402" s="15"/>
      <c r="C2402" s="14"/>
      <c r="D2402" s="13"/>
      <c r="E2402" s="14"/>
      <c r="F2402" s="14"/>
      <c r="G2402" s="14"/>
      <c r="H2402" s="14"/>
      <c r="I2402" s="13"/>
      <c r="J2402" s="33"/>
      <c r="K2402" s="2"/>
      <c r="L2402" s="17"/>
      <c r="M2402" s="12"/>
      <c r="N2402" s="12"/>
      <c r="O2402" s="17"/>
      <c r="P2402" s="14"/>
      <c r="Q2402" s="21"/>
      <c r="R2402" s="14"/>
      <c r="S2402" s="4"/>
      <c r="T2402" s="33"/>
      <c r="U2402" s="10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</row>
    <row r="2403" spans="1:148" x14ac:dyDescent="0.15">
      <c r="A2403" s="41"/>
      <c r="B2403" s="15"/>
      <c r="C2403" s="14"/>
      <c r="D2403" s="13"/>
      <c r="E2403" s="14"/>
      <c r="F2403" s="14"/>
      <c r="G2403" s="14"/>
      <c r="H2403" s="14"/>
      <c r="I2403" s="13"/>
      <c r="J2403" s="33"/>
      <c r="K2403" s="2"/>
      <c r="L2403" s="17"/>
      <c r="M2403" s="12"/>
      <c r="N2403" s="12"/>
      <c r="O2403" s="17"/>
      <c r="P2403" s="14"/>
      <c r="Q2403" s="21"/>
      <c r="R2403" s="14"/>
      <c r="S2403" s="4"/>
      <c r="T2403" s="33"/>
      <c r="U2403" s="10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</row>
    <row r="2404" spans="1:148" x14ac:dyDescent="0.15">
      <c r="A2404" s="41"/>
      <c r="B2404" s="15"/>
      <c r="C2404" s="14"/>
      <c r="D2404" s="13"/>
      <c r="E2404" s="14"/>
      <c r="F2404" s="14"/>
      <c r="G2404" s="14"/>
      <c r="H2404" s="14"/>
      <c r="I2404" s="13"/>
      <c r="J2404" s="33"/>
      <c r="K2404" s="2"/>
      <c r="L2404" s="17"/>
      <c r="M2404" s="12"/>
      <c r="N2404" s="12"/>
      <c r="O2404" s="17"/>
      <c r="P2404" s="14"/>
      <c r="Q2404" s="21"/>
      <c r="R2404" s="14"/>
      <c r="S2404" s="4"/>
      <c r="T2404" s="33"/>
      <c r="U2404" s="10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</row>
    <row r="2405" spans="1:148" x14ac:dyDescent="0.15">
      <c r="A2405" s="41"/>
      <c r="B2405" s="15"/>
      <c r="C2405" s="14"/>
      <c r="D2405" s="13"/>
      <c r="E2405" s="14"/>
      <c r="F2405" s="14"/>
      <c r="G2405" s="14"/>
      <c r="H2405" s="14"/>
      <c r="I2405" s="13"/>
      <c r="J2405" s="33"/>
      <c r="K2405" s="2"/>
      <c r="L2405" s="17"/>
      <c r="M2405" s="12"/>
      <c r="N2405" s="12"/>
      <c r="O2405" s="17"/>
      <c r="P2405" s="14"/>
      <c r="Q2405" s="21"/>
      <c r="R2405" s="14"/>
      <c r="S2405" s="4"/>
      <c r="T2405" s="33"/>
      <c r="U2405" s="10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</row>
    <row r="2406" spans="1:148" x14ac:dyDescent="0.15">
      <c r="A2406" s="41"/>
      <c r="B2406" s="15"/>
      <c r="C2406" s="14"/>
      <c r="D2406" s="13"/>
      <c r="E2406" s="14"/>
      <c r="F2406" s="14"/>
      <c r="G2406" s="14"/>
      <c r="H2406" s="14"/>
      <c r="I2406" s="13"/>
      <c r="J2406" s="33"/>
      <c r="K2406" s="2"/>
      <c r="L2406" s="17"/>
      <c r="M2406" s="12"/>
      <c r="N2406" s="12"/>
      <c r="O2406" s="17"/>
      <c r="P2406" s="14"/>
      <c r="Q2406" s="21"/>
      <c r="R2406" s="14"/>
      <c r="S2406" s="4"/>
      <c r="T2406" s="33"/>
      <c r="U2406" s="10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</row>
    <row r="2407" spans="1:148" x14ac:dyDescent="0.15">
      <c r="A2407" s="41"/>
      <c r="B2407" s="15"/>
      <c r="C2407" s="14"/>
      <c r="D2407" s="13"/>
      <c r="E2407" s="14"/>
      <c r="F2407" s="14"/>
      <c r="G2407" s="14"/>
      <c r="H2407" s="14"/>
      <c r="I2407" s="13"/>
      <c r="J2407" s="33"/>
      <c r="K2407" s="2"/>
      <c r="L2407" s="17"/>
      <c r="M2407" s="12"/>
      <c r="N2407" s="12"/>
      <c r="O2407" s="17"/>
      <c r="P2407" s="14"/>
      <c r="Q2407" s="21"/>
      <c r="R2407" s="14"/>
      <c r="S2407" s="4"/>
      <c r="T2407" s="33"/>
      <c r="U2407" s="10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</row>
    <row r="2408" spans="1:148" x14ac:dyDescent="0.15">
      <c r="A2408" s="41"/>
      <c r="B2408" s="15"/>
      <c r="C2408" s="14"/>
      <c r="D2408" s="13"/>
      <c r="E2408" s="14"/>
      <c r="F2408" s="14"/>
      <c r="G2408" s="14"/>
      <c r="H2408" s="14"/>
      <c r="I2408" s="13"/>
      <c r="J2408" s="33"/>
      <c r="K2408" s="2"/>
      <c r="L2408" s="17"/>
      <c r="M2408" s="12"/>
      <c r="N2408" s="12"/>
      <c r="O2408" s="17"/>
      <c r="P2408" s="14"/>
      <c r="Q2408" s="21"/>
      <c r="R2408" s="14"/>
      <c r="S2408" s="4"/>
      <c r="T2408" s="33"/>
      <c r="U2408" s="10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</row>
    <row r="2409" spans="1:148" x14ac:dyDescent="0.15">
      <c r="A2409" s="41"/>
      <c r="B2409" s="15"/>
      <c r="C2409" s="14"/>
      <c r="D2409" s="13"/>
      <c r="E2409" s="14"/>
      <c r="F2409" s="14"/>
      <c r="G2409" s="14"/>
      <c r="H2409" s="14"/>
      <c r="I2409" s="13"/>
      <c r="J2409" s="33"/>
      <c r="K2409" s="2"/>
      <c r="L2409" s="17"/>
      <c r="M2409" s="12"/>
      <c r="N2409" s="12"/>
      <c r="O2409" s="17"/>
      <c r="P2409" s="14"/>
      <c r="Q2409" s="21"/>
      <c r="R2409" s="14"/>
      <c r="S2409" s="4"/>
      <c r="T2409" s="33"/>
      <c r="U2409" s="10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</row>
    <row r="2410" spans="1:148" x14ac:dyDescent="0.15">
      <c r="A2410" s="41"/>
      <c r="B2410" s="15"/>
      <c r="C2410" s="14"/>
      <c r="D2410" s="13"/>
      <c r="E2410" s="14"/>
      <c r="F2410" s="14"/>
      <c r="G2410" s="14"/>
      <c r="H2410" s="14"/>
      <c r="I2410" s="13"/>
      <c r="J2410" s="33"/>
      <c r="K2410" s="2"/>
      <c r="L2410" s="17"/>
      <c r="M2410" s="12"/>
      <c r="N2410" s="12"/>
      <c r="O2410" s="17"/>
      <c r="P2410" s="14"/>
      <c r="Q2410" s="21"/>
      <c r="R2410" s="14"/>
      <c r="S2410" s="4"/>
      <c r="T2410" s="33"/>
      <c r="U2410" s="10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</row>
    <row r="2411" spans="1:148" x14ac:dyDescent="0.15">
      <c r="A2411" s="41"/>
      <c r="B2411" s="15"/>
      <c r="C2411" s="14"/>
      <c r="D2411" s="13"/>
      <c r="E2411" s="14"/>
      <c r="F2411" s="14"/>
      <c r="G2411" s="14"/>
      <c r="H2411" s="14"/>
      <c r="I2411" s="13"/>
      <c r="J2411" s="33"/>
      <c r="K2411" s="2"/>
      <c r="L2411" s="17"/>
      <c r="M2411" s="12"/>
      <c r="N2411" s="12"/>
      <c r="O2411" s="17"/>
      <c r="P2411" s="14"/>
      <c r="Q2411" s="21"/>
      <c r="R2411" s="14"/>
      <c r="S2411" s="4"/>
      <c r="T2411" s="33"/>
      <c r="U2411" s="10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</row>
    <row r="2412" spans="1:148" x14ac:dyDescent="0.15">
      <c r="A2412" s="41"/>
      <c r="B2412" s="15"/>
      <c r="C2412" s="14"/>
      <c r="D2412" s="13"/>
      <c r="E2412" s="14"/>
      <c r="F2412" s="14"/>
      <c r="G2412" s="14"/>
      <c r="H2412" s="14"/>
      <c r="I2412" s="13"/>
      <c r="J2412" s="33"/>
      <c r="K2412" s="2"/>
      <c r="L2412" s="17"/>
      <c r="M2412" s="12"/>
      <c r="N2412" s="12"/>
      <c r="O2412" s="17"/>
      <c r="P2412" s="14"/>
      <c r="Q2412" s="21"/>
      <c r="R2412" s="14"/>
      <c r="S2412" s="4"/>
      <c r="T2412" s="33"/>
      <c r="U2412" s="10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</row>
    <row r="2413" spans="1:148" x14ac:dyDescent="0.15">
      <c r="A2413" s="41"/>
      <c r="B2413" s="15"/>
      <c r="C2413" s="14"/>
      <c r="D2413" s="13"/>
      <c r="E2413" s="14"/>
      <c r="F2413" s="14"/>
      <c r="G2413" s="14"/>
      <c r="H2413" s="14"/>
      <c r="I2413" s="13"/>
      <c r="J2413" s="33"/>
      <c r="K2413" s="2"/>
      <c r="L2413" s="17"/>
      <c r="M2413" s="12"/>
      <c r="N2413" s="12"/>
      <c r="O2413" s="17"/>
      <c r="P2413" s="14"/>
      <c r="Q2413" s="21"/>
      <c r="R2413" s="14"/>
      <c r="S2413" s="4"/>
      <c r="T2413" s="33"/>
      <c r="U2413" s="10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</row>
    <row r="2414" spans="1:148" x14ac:dyDescent="0.15">
      <c r="A2414" s="41"/>
      <c r="B2414" s="15"/>
      <c r="C2414" s="14"/>
      <c r="D2414" s="13"/>
      <c r="E2414" s="14"/>
      <c r="F2414" s="14"/>
      <c r="G2414" s="14"/>
      <c r="H2414" s="14"/>
      <c r="I2414" s="13"/>
      <c r="J2414" s="33"/>
      <c r="K2414" s="2"/>
      <c r="L2414" s="17"/>
      <c r="M2414" s="12"/>
      <c r="N2414" s="12"/>
      <c r="O2414" s="17"/>
      <c r="P2414" s="14"/>
      <c r="Q2414" s="21"/>
      <c r="R2414" s="14"/>
      <c r="S2414" s="4"/>
      <c r="T2414" s="33"/>
      <c r="U2414" s="10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</row>
    <row r="2415" spans="1:148" x14ac:dyDescent="0.15">
      <c r="A2415" s="41"/>
      <c r="B2415" s="15"/>
      <c r="C2415" s="14"/>
      <c r="D2415" s="13"/>
      <c r="E2415" s="14"/>
      <c r="F2415" s="14"/>
      <c r="G2415" s="14"/>
      <c r="H2415" s="14"/>
      <c r="I2415" s="13"/>
      <c r="J2415" s="33"/>
      <c r="K2415" s="2"/>
      <c r="L2415" s="17"/>
      <c r="M2415" s="12"/>
      <c r="N2415" s="12"/>
      <c r="O2415" s="17"/>
      <c r="P2415" s="14"/>
      <c r="Q2415" s="21"/>
      <c r="R2415" s="14"/>
      <c r="S2415" s="4"/>
      <c r="T2415" s="33"/>
      <c r="U2415" s="10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</row>
    <row r="2416" spans="1:148" x14ac:dyDescent="0.15">
      <c r="A2416" s="41"/>
      <c r="B2416" s="15"/>
      <c r="C2416" s="14"/>
      <c r="D2416" s="13"/>
      <c r="E2416" s="14"/>
      <c r="F2416" s="14"/>
      <c r="G2416" s="14"/>
      <c r="H2416" s="14"/>
      <c r="I2416" s="13"/>
      <c r="J2416" s="33"/>
      <c r="K2416" s="2"/>
      <c r="L2416" s="17"/>
      <c r="M2416" s="12"/>
      <c r="N2416" s="12"/>
      <c r="O2416" s="17"/>
      <c r="P2416" s="14"/>
      <c r="Q2416" s="21"/>
      <c r="R2416" s="14"/>
      <c r="S2416" s="4"/>
      <c r="T2416" s="33"/>
      <c r="U2416" s="10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</row>
    <row r="2417" spans="1:148" x14ac:dyDescent="0.15">
      <c r="A2417" s="41"/>
      <c r="B2417" s="15"/>
      <c r="C2417" s="14"/>
      <c r="D2417" s="13"/>
      <c r="E2417" s="14"/>
      <c r="F2417" s="14"/>
      <c r="G2417" s="14"/>
      <c r="H2417" s="14"/>
      <c r="I2417" s="13"/>
      <c r="J2417" s="33"/>
      <c r="K2417" s="2"/>
      <c r="L2417" s="17"/>
      <c r="M2417" s="12"/>
      <c r="N2417" s="12"/>
      <c r="O2417" s="17"/>
      <c r="P2417" s="14"/>
      <c r="Q2417" s="21"/>
      <c r="R2417" s="14"/>
      <c r="S2417" s="4"/>
      <c r="T2417" s="33"/>
      <c r="U2417" s="10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</row>
    <row r="2418" spans="1:148" x14ac:dyDescent="0.15">
      <c r="A2418" s="41"/>
      <c r="B2418" s="15"/>
      <c r="C2418" s="14"/>
      <c r="D2418" s="13"/>
      <c r="E2418" s="14"/>
      <c r="F2418" s="14"/>
      <c r="G2418" s="14"/>
      <c r="H2418" s="14"/>
      <c r="I2418" s="13"/>
      <c r="J2418" s="33"/>
      <c r="K2418" s="2"/>
      <c r="L2418" s="17"/>
      <c r="M2418" s="12"/>
      <c r="N2418" s="12"/>
      <c r="O2418" s="17"/>
      <c r="P2418" s="14"/>
      <c r="Q2418" s="21"/>
      <c r="R2418" s="14"/>
      <c r="S2418" s="4"/>
      <c r="T2418" s="33"/>
      <c r="U2418" s="10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</row>
    <row r="2419" spans="1:148" x14ac:dyDescent="0.15">
      <c r="A2419" s="41"/>
      <c r="B2419" s="15"/>
      <c r="C2419" s="14"/>
      <c r="D2419" s="13"/>
      <c r="E2419" s="14"/>
      <c r="F2419" s="14"/>
      <c r="G2419" s="14"/>
      <c r="H2419" s="14"/>
      <c r="I2419" s="13"/>
      <c r="J2419" s="33"/>
      <c r="K2419" s="2"/>
      <c r="L2419" s="17"/>
      <c r="M2419" s="12"/>
      <c r="N2419" s="12"/>
      <c r="O2419" s="17"/>
      <c r="P2419" s="14"/>
      <c r="Q2419" s="21"/>
      <c r="R2419" s="14"/>
      <c r="S2419" s="4"/>
      <c r="T2419" s="33"/>
      <c r="U2419" s="10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</row>
    <row r="2420" spans="1:148" x14ac:dyDescent="0.15">
      <c r="A2420" s="41"/>
      <c r="B2420" s="15"/>
      <c r="C2420" s="14"/>
      <c r="D2420" s="13"/>
      <c r="E2420" s="14"/>
      <c r="F2420" s="14"/>
      <c r="G2420" s="14"/>
      <c r="H2420" s="14"/>
      <c r="I2420" s="13"/>
      <c r="J2420" s="33"/>
      <c r="K2420" s="2"/>
      <c r="L2420" s="17"/>
      <c r="M2420" s="12"/>
      <c r="N2420" s="12"/>
      <c r="O2420" s="17"/>
      <c r="P2420" s="14"/>
      <c r="Q2420" s="21"/>
      <c r="R2420" s="14"/>
      <c r="S2420" s="4"/>
      <c r="T2420" s="33"/>
      <c r="U2420" s="10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</row>
    <row r="2421" spans="1:148" x14ac:dyDescent="0.15">
      <c r="A2421" s="41"/>
      <c r="B2421" s="15"/>
      <c r="C2421" s="14"/>
      <c r="D2421" s="13"/>
      <c r="E2421" s="14"/>
      <c r="F2421" s="14"/>
      <c r="G2421" s="14"/>
      <c r="H2421" s="14"/>
      <c r="I2421" s="13"/>
      <c r="J2421" s="33"/>
      <c r="K2421" s="2"/>
      <c r="L2421" s="17"/>
      <c r="M2421" s="12"/>
      <c r="N2421" s="12"/>
      <c r="O2421" s="17"/>
      <c r="P2421" s="14"/>
      <c r="Q2421" s="21"/>
      <c r="R2421" s="14"/>
      <c r="S2421" s="4"/>
      <c r="T2421" s="33"/>
      <c r="U2421" s="10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</row>
    <row r="2422" spans="1:148" x14ac:dyDescent="0.15">
      <c r="A2422" s="41"/>
      <c r="B2422" s="15"/>
      <c r="C2422" s="14"/>
      <c r="D2422" s="13"/>
      <c r="E2422" s="14"/>
      <c r="F2422" s="14"/>
      <c r="G2422" s="14"/>
      <c r="H2422" s="14"/>
      <c r="I2422" s="13"/>
      <c r="J2422" s="33"/>
      <c r="K2422" s="2"/>
      <c r="L2422" s="17"/>
      <c r="M2422" s="12"/>
      <c r="N2422" s="12"/>
      <c r="O2422" s="17"/>
      <c r="P2422" s="14"/>
      <c r="Q2422" s="21"/>
      <c r="R2422" s="14"/>
      <c r="S2422" s="4"/>
      <c r="T2422" s="33"/>
      <c r="U2422" s="10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</row>
    <row r="2423" spans="1:148" x14ac:dyDescent="0.15">
      <c r="A2423" s="41"/>
      <c r="B2423" s="15"/>
      <c r="C2423" s="14"/>
      <c r="D2423" s="13"/>
      <c r="E2423" s="14"/>
      <c r="F2423" s="14"/>
      <c r="G2423" s="14"/>
      <c r="H2423" s="14"/>
      <c r="I2423" s="13"/>
      <c r="J2423" s="33"/>
      <c r="K2423" s="2"/>
      <c r="L2423" s="17"/>
      <c r="M2423" s="12"/>
      <c r="N2423" s="12"/>
      <c r="O2423" s="17"/>
      <c r="P2423" s="14"/>
      <c r="Q2423" s="21"/>
      <c r="R2423" s="14"/>
      <c r="S2423" s="4"/>
      <c r="T2423" s="33"/>
      <c r="U2423" s="10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</row>
    <row r="2424" spans="1:148" x14ac:dyDescent="0.15">
      <c r="A2424" s="41"/>
      <c r="B2424" s="15"/>
      <c r="C2424" s="14"/>
      <c r="D2424" s="13"/>
      <c r="E2424" s="14"/>
      <c r="F2424" s="14"/>
      <c r="G2424" s="14"/>
      <c r="H2424" s="14"/>
      <c r="I2424" s="13"/>
      <c r="J2424" s="33"/>
      <c r="K2424" s="2"/>
      <c r="L2424" s="17"/>
      <c r="M2424" s="12"/>
      <c r="N2424" s="12"/>
      <c r="O2424" s="17"/>
      <c r="P2424" s="14"/>
      <c r="Q2424" s="21"/>
      <c r="R2424" s="14"/>
      <c r="S2424" s="4"/>
      <c r="T2424" s="33"/>
      <c r="U2424" s="10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</row>
    <row r="2425" spans="1:148" x14ac:dyDescent="0.15">
      <c r="A2425" s="41"/>
      <c r="B2425" s="15"/>
      <c r="C2425" s="14"/>
      <c r="D2425" s="13"/>
      <c r="E2425" s="14"/>
      <c r="F2425" s="14"/>
      <c r="G2425" s="14"/>
      <c r="H2425" s="14"/>
      <c r="I2425" s="13"/>
      <c r="J2425" s="33"/>
      <c r="K2425" s="2"/>
      <c r="L2425" s="17"/>
      <c r="M2425" s="12"/>
      <c r="N2425" s="12"/>
      <c r="O2425" s="17"/>
      <c r="P2425" s="14"/>
      <c r="Q2425" s="21"/>
      <c r="R2425" s="14"/>
      <c r="S2425" s="4"/>
      <c r="T2425" s="33"/>
      <c r="U2425" s="10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</row>
    <row r="2426" spans="1:148" x14ac:dyDescent="0.15">
      <c r="A2426" s="41"/>
      <c r="B2426" s="15"/>
      <c r="C2426" s="14"/>
      <c r="D2426" s="13"/>
      <c r="E2426" s="14"/>
      <c r="F2426" s="14"/>
      <c r="G2426" s="14"/>
      <c r="H2426" s="14"/>
      <c r="I2426" s="13"/>
      <c r="J2426" s="33"/>
      <c r="K2426" s="2"/>
      <c r="L2426" s="17"/>
      <c r="M2426" s="12"/>
      <c r="N2426" s="12"/>
      <c r="O2426" s="17"/>
      <c r="P2426" s="14"/>
      <c r="Q2426" s="21"/>
      <c r="R2426" s="14"/>
      <c r="S2426" s="4"/>
      <c r="T2426" s="33"/>
      <c r="U2426" s="10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</row>
    <row r="2427" spans="1:148" x14ac:dyDescent="0.15">
      <c r="A2427" s="41"/>
      <c r="B2427" s="15"/>
      <c r="C2427" s="14"/>
      <c r="D2427" s="13"/>
      <c r="E2427" s="14"/>
      <c r="F2427" s="14"/>
      <c r="G2427" s="14"/>
      <c r="H2427" s="14"/>
      <c r="I2427" s="13"/>
      <c r="J2427" s="33"/>
      <c r="K2427" s="2"/>
      <c r="L2427" s="17"/>
      <c r="M2427" s="12"/>
      <c r="N2427" s="12"/>
      <c r="O2427" s="17"/>
      <c r="P2427" s="14"/>
      <c r="Q2427" s="21"/>
      <c r="R2427" s="14"/>
      <c r="S2427" s="4"/>
      <c r="T2427" s="33"/>
      <c r="U2427" s="10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</row>
    <row r="2428" spans="1:148" x14ac:dyDescent="0.15">
      <c r="A2428" s="41"/>
      <c r="B2428" s="15"/>
      <c r="C2428" s="14"/>
      <c r="D2428" s="13"/>
      <c r="E2428" s="14"/>
      <c r="F2428" s="14"/>
      <c r="G2428" s="14"/>
      <c r="H2428" s="14"/>
      <c r="I2428" s="13"/>
      <c r="J2428" s="33"/>
      <c r="K2428" s="2"/>
      <c r="L2428" s="17"/>
      <c r="M2428" s="12"/>
      <c r="N2428" s="12"/>
      <c r="O2428" s="17"/>
      <c r="P2428" s="14"/>
      <c r="Q2428" s="21"/>
      <c r="R2428" s="14"/>
      <c r="S2428" s="4"/>
      <c r="T2428" s="33"/>
      <c r="U2428" s="10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</row>
    <row r="2429" spans="1:148" x14ac:dyDescent="0.15">
      <c r="A2429" s="41"/>
      <c r="B2429" s="15"/>
      <c r="C2429" s="14"/>
      <c r="D2429" s="13"/>
      <c r="E2429" s="14"/>
      <c r="F2429" s="14"/>
      <c r="G2429" s="14"/>
      <c r="H2429" s="14"/>
      <c r="I2429" s="13"/>
      <c r="J2429" s="33"/>
      <c r="K2429" s="2"/>
      <c r="L2429" s="17"/>
      <c r="M2429" s="12"/>
      <c r="N2429" s="12"/>
      <c r="O2429" s="17"/>
      <c r="P2429" s="14"/>
      <c r="Q2429" s="21"/>
      <c r="R2429" s="14"/>
      <c r="S2429" s="4"/>
      <c r="T2429" s="33"/>
      <c r="U2429" s="10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</row>
    <row r="2430" spans="1:148" x14ac:dyDescent="0.15">
      <c r="A2430" s="41"/>
      <c r="B2430" s="15"/>
      <c r="C2430" s="14"/>
      <c r="D2430" s="13"/>
      <c r="E2430" s="14"/>
      <c r="F2430" s="14"/>
      <c r="G2430" s="14"/>
      <c r="H2430" s="14"/>
      <c r="I2430" s="13"/>
      <c r="J2430" s="33"/>
      <c r="K2430" s="2"/>
      <c r="L2430" s="17"/>
      <c r="M2430" s="12"/>
      <c r="N2430" s="12"/>
      <c r="O2430" s="17"/>
      <c r="P2430" s="14"/>
      <c r="Q2430" s="21"/>
      <c r="R2430" s="14"/>
      <c r="S2430" s="4"/>
      <c r="T2430" s="33"/>
      <c r="U2430" s="10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</row>
    <row r="2431" spans="1:148" x14ac:dyDescent="0.15">
      <c r="A2431" s="41"/>
      <c r="B2431" s="15"/>
      <c r="C2431" s="14"/>
      <c r="D2431" s="13"/>
      <c r="E2431" s="14"/>
      <c r="F2431" s="14"/>
      <c r="G2431" s="14"/>
      <c r="H2431" s="14"/>
      <c r="I2431" s="13"/>
      <c r="J2431" s="33"/>
      <c r="K2431" s="2"/>
      <c r="L2431" s="17"/>
      <c r="M2431" s="12"/>
      <c r="N2431" s="12"/>
      <c r="O2431" s="17"/>
      <c r="P2431" s="14"/>
      <c r="Q2431" s="21"/>
      <c r="R2431" s="14"/>
      <c r="S2431" s="4"/>
      <c r="T2431" s="33"/>
      <c r="U2431" s="10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</row>
    <row r="2432" spans="1:148" x14ac:dyDescent="0.15">
      <c r="A2432" s="41"/>
      <c r="B2432" s="15"/>
      <c r="C2432" s="14"/>
      <c r="D2432" s="13"/>
      <c r="E2432" s="14"/>
      <c r="F2432" s="14"/>
      <c r="G2432" s="14"/>
      <c r="H2432" s="14"/>
      <c r="I2432" s="13"/>
      <c r="J2432" s="33"/>
      <c r="K2432" s="2"/>
      <c r="L2432" s="17"/>
      <c r="M2432" s="12"/>
      <c r="N2432" s="12"/>
      <c r="O2432" s="17"/>
      <c r="P2432" s="14"/>
      <c r="Q2432" s="21"/>
      <c r="R2432" s="14"/>
      <c r="S2432" s="4"/>
      <c r="T2432" s="33"/>
      <c r="U2432" s="10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</row>
    <row r="2433" spans="1:148" x14ac:dyDescent="0.15">
      <c r="A2433" s="41"/>
      <c r="B2433" s="15"/>
      <c r="C2433" s="14"/>
      <c r="D2433" s="13"/>
      <c r="E2433" s="14"/>
      <c r="F2433" s="14"/>
      <c r="G2433" s="14"/>
      <c r="H2433" s="14"/>
      <c r="I2433" s="13"/>
      <c r="J2433" s="33"/>
      <c r="K2433" s="2"/>
      <c r="L2433" s="17"/>
      <c r="M2433" s="12"/>
      <c r="N2433" s="12"/>
      <c r="O2433" s="17"/>
      <c r="P2433" s="14"/>
      <c r="Q2433" s="21"/>
      <c r="R2433" s="14"/>
      <c r="S2433" s="4"/>
      <c r="T2433" s="33"/>
      <c r="U2433" s="10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</row>
    <row r="2434" spans="1:148" x14ac:dyDescent="0.15">
      <c r="A2434" s="41"/>
      <c r="B2434" s="15"/>
      <c r="C2434" s="14"/>
      <c r="D2434" s="13"/>
      <c r="E2434" s="14"/>
      <c r="F2434" s="14"/>
      <c r="G2434" s="14"/>
      <c r="H2434" s="14"/>
      <c r="I2434" s="13"/>
      <c r="J2434" s="33"/>
      <c r="K2434" s="2"/>
      <c r="L2434" s="17"/>
      <c r="M2434" s="12"/>
      <c r="N2434" s="12"/>
      <c r="O2434" s="17"/>
      <c r="P2434" s="14"/>
      <c r="Q2434" s="21"/>
      <c r="R2434" s="14"/>
      <c r="S2434" s="4"/>
      <c r="T2434" s="33"/>
      <c r="U2434" s="10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</row>
    <row r="2435" spans="1:148" x14ac:dyDescent="0.15">
      <c r="A2435" s="41"/>
      <c r="B2435" s="15"/>
      <c r="C2435" s="14"/>
      <c r="D2435" s="13"/>
      <c r="E2435" s="14"/>
      <c r="F2435" s="14"/>
      <c r="G2435" s="14"/>
      <c r="H2435" s="14"/>
      <c r="I2435" s="13"/>
      <c r="J2435" s="33"/>
      <c r="K2435" s="2"/>
      <c r="L2435" s="17"/>
      <c r="M2435" s="12"/>
      <c r="N2435" s="12"/>
      <c r="O2435" s="17"/>
      <c r="P2435" s="14"/>
      <c r="Q2435" s="21"/>
      <c r="R2435" s="14"/>
      <c r="S2435" s="4"/>
      <c r="T2435" s="33"/>
      <c r="U2435" s="10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</row>
    <row r="2436" spans="1:148" x14ac:dyDescent="0.15">
      <c r="A2436" s="41"/>
      <c r="B2436" s="15"/>
      <c r="C2436" s="14"/>
      <c r="D2436" s="13"/>
      <c r="E2436" s="14"/>
      <c r="F2436" s="14"/>
      <c r="G2436" s="14"/>
      <c r="H2436" s="14"/>
      <c r="I2436" s="13"/>
      <c r="J2436" s="33"/>
      <c r="K2436" s="2"/>
      <c r="L2436" s="17"/>
      <c r="M2436" s="12"/>
      <c r="N2436" s="12"/>
      <c r="O2436" s="17"/>
      <c r="P2436" s="14"/>
      <c r="Q2436" s="21"/>
      <c r="R2436" s="14"/>
      <c r="S2436" s="4"/>
      <c r="T2436" s="33"/>
      <c r="U2436" s="10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</row>
    <row r="2437" spans="1:148" x14ac:dyDescent="0.15">
      <c r="A2437" s="41"/>
      <c r="B2437" s="15"/>
      <c r="C2437" s="14"/>
      <c r="D2437" s="13"/>
      <c r="E2437" s="14"/>
      <c r="F2437" s="14"/>
      <c r="G2437" s="14"/>
      <c r="H2437" s="14"/>
      <c r="I2437" s="13"/>
      <c r="J2437" s="33"/>
      <c r="K2437" s="2"/>
      <c r="L2437" s="17"/>
      <c r="M2437" s="12"/>
      <c r="N2437" s="12"/>
      <c r="O2437" s="17"/>
      <c r="P2437" s="14"/>
      <c r="Q2437" s="21"/>
      <c r="R2437" s="14"/>
      <c r="S2437" s="4"/>
      <c r="T2437" s="33"/>
      <c r="U2437" s="10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</row>
    <row r="2438" spans="1:148" x14ac:dyDescent="0.15">
      <c r="A2438" s="41"/>
      <c r="B2438" s="15"/>
      <c r="C2438" s="14"/>
      <c r="D2438" s="13"/>
      <c r="E2438" s="14"/>
      <c r="F2438" s="14"/>
      <c r="G2438" s="14"/>
      <c r="H2438" s="14"/>
      <c r="I2438" s="13"/>
      <c r="J2438" s="33"/>
      <c r="K2438" s="2"/>
      <c r="L2438" s="17"/>
      <c r="M2438" s="12"/>
      <c r="N2438" s="12"/>
      <c r="O2438" s="17"/>
      <c r="P2438" s="14"/>
      <c r="Q2438" s="21"/>
      <c r="R2438" s="14"/>
      <c r="S2438" s="4"/>
      <c r="T2438" s="33"/>
      <c r="U2438" s="10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</row>
    <row r="2439" spans="1:148" x14ac:dyDescent="0.15">
      <c r="A2439" s="41"/>
      <c r="B2439" s="15"/>
      <c r="C2439" s="14"/>
      <c r="D2439" s="13"/>
      <c r="E2439" s="14"/>
      <c r="F2439" s="14"/>
      <c r="G2439" s="14"/>
      <c r="H2439" s="14"/>
      <c r="I2439" s="13"/>
      <c r="J2439" s="33"/>
      <c r="K2439" s="2"/>
      <c r="L2439" s="17"/>
      <c r="M2439" s="12"/>
      <c r="N2439" s="12"/>
      <c r="O2439" s="17"/>
      <c r="P2439" s="14"/>
      <c r="Q2439" s="21"/>
      <c r="R2439" s="14"/>
      <c r="S2439" s="4"/>
      <c r="T2439" s="33"/>
      <c r="U2439" s="10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</row>
    <row r="2440" spans="1:148" x14ac:dyDescent="0.15">
      <c r="A2440" s="41"/>
      <c r="B2440" s="15"/>
      <c r="C2440" s="14"/>
      <c r="D2440" s="13"/>
      <c r="E2440" s="14"/>
      <c r="F2440" s="14"/>
      <c r="G2440" s="14"/>
      <c r="H2440" s="14"/>
      <c r="I2440" s="13"/>
      <c r="J2440" s="33"/>
      <c r="K2440" s="2"/>
      <c r="L2440" s="17"/>
      <c r="M2440" s="12"/>
      <c r="N2440" s="12"/>
      <c r="O2440" s="17"/>
      <c r="P2440" s="14"/>
      <c r="Q2440" s="21"/>
      <c r="R2440" s="14"/>
      <c r="S2440" s="4"/>
      <c r="T2440" s="33"/>
      <c r="U2440" s="10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</row>
    <row r="2441" spans="1:148" x14ac:dyDescent="0.15">
      <c r="A2441" s="41"/>
      <c r="B2441" s="15"/>
      <c r="C2441" s="14"/>
      <c r="D2441" s="13"/>
      <c r="E2441" s="14"/>
      <c r="F2441" s="14"/>
      <c r="G2441" s="14"/>
      <c r="H2441" s="14"/>
      <c r="I2441" s="13"/>
      <c r="J2441" s="33"/>
      <c r="K2441" s="2"/>
      <c r="L2441" s="17"/>
      <c r="M2441" s="12"/>
      <c r="N2441" s="12"/>
      <c r="O2441" s="17"/>
      <c r="P2441" s="14"/>
      <c r="Q2441" s="21"/>
      <c r="R2441" s="14"/>
      <c r="S2441" s="4"/>
      <c r="T2441" s="33"/>
      <c r="U2441" s="10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</row>
    <row r="2442" spans="1:148" x14ac:dyDescent="0.15">
      <c r="A2442" s="41"/>
      <c r="B2442" s="15"/>
      <c r="C2442" s="14"/>
      <c r="D2442" s="13"/>
      <c r="E2442" s="14"/>
      <c r="F2442" s="14"/>
      <c r="G2442" s="14"/>
      <c r="H2442" s="14"/>
      <c r="I2442" s="13"/>
      <c r="J2442" s="33"/>
      <c r="K2442" s="2"/>
      <c r="L2442" s="17"/>
      <c r="M2442" s="12"/>
      <c r="N2442" s="12"/>
      <c r="O2442" s="17"/>
      <c r="P2442" s="14"/>
      <c r="Q2442" s="21"/>
      <c r="R2442" s="14"/>
      <c r="S2442" s="4"/>
      <c r="T2442" s="33"/>
      <c r="U2442" s="10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</row>
    <row r="2443" spans="1:148" x14ac:dyDescent="0.15">
      <c r="A2443" s="41"/>
      <c r="B2443" s="15"/>
      <c r="C2443" s="14"/>
      <c r="D2443" s="13"/>
      <c r="E2443" s="14"/>
      <c r="F2443" s="14"/>
      <c r="G2443" s="14"/>
      <c r="H2443" s="14"/>
      <c r="I2443" s="13"/>
      <c r="J2443" s="33"/>
      <c r="K2443" s="2"/>
      <c r="L2443" s="17"/>
      <c r="M2443" s="12"/>
      <c r="N2443" s="12"/>
      <c r="O2443" s="17"/>
      <c r="P2443" s="14"/>
      <c r="Q2443" s="21"/>
      <c r="R2443" s="14"/>
      <c r="S2443" s="4"/>
      <c r="T2443" s="33"/>
      <c r="U2443" s="10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</row>
    <row r="2444" spans="1:148" x14ac:dyDescent="0.15">
      <c r="A2444" s="41"/>
      <c r="B2444" s="15"/>
      <c r="C2444" s="14"/>
      <c r="D2444" s="13"/>
      <c r="E2444" s="14"/>
      <c r="F2444" s="14"/>
      <c r="G2444" s="14"/>
      <c r="H2444" s="14"/>
      <c r="I2444" s="13"/>
      <c r="J2444" s="33"/>
      <c r="K2444" s="2"/>
      <c r="L2444" s="17"/>
      <c r="M2444" s="12"/>
      <c r="N2444" s="12"/>
      <c r="O2444" s="17"/>
      <c r="P2444" s="14"/>
      <c r="Q2444" s="21"/>
      <c r="R2444" s="14"/>
      <c r="S2444" s="4"/>
      <c r="T2444" s="33"/>
      <c r="U2444" s="10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</row>
    <row r="2445" spans="1:148" x14ac:dyDescent="0.15">
      <c r="A2445" s="41"/>
      <c r="B2445" s="15"/>
      <c r="C2445" s="14"/>
      <c r="D2445" s="13"/>
      <c r="E2445" s="14"/>
      <c r="F2445" s="14"/>
      <c r="G2445" s="14"/>
      <c r="H2445" s="14"/>
      <c r="I2445" s="13"/>
      <c r="J2445" s="33"/>
      <c r="K2445" s="2"/>
      <c r="L2445" s="17"/>
      <c r="M2445" s="12"/>
      <c r="N2445" s="12"/>
      <c r="O2445" s="17"/>
      <c r="P2445" s="14"/>
      <c r="Q2445" s="21"/>
      <c r="R2445" s="14"/>
      <c r="S2445" s="4"/>
      <c r="T2445" s="33"/>
      <c r="U2445" s="10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</row>
    <row r="2446" spans="1:148" x14ac:dyDescent="0.15">
      <c r="A2446" s="41"/>
      <c r="B2446" s="15"/>
      <c r="C2446" s="14"/>
      <c r="D2446" s="13"/>
      <c r="E2446" s="14"/>
      <c r="F2446" s="14"/>
      <c r="G2446" s="14"/>
      <c r="H2446" s="14"/>
      <c r="I2446" s="13"/>
      <c r="J2446" s="33"/>
      <c r="K2446" s="2"/>
      <c r="L2446" s="17"/>
      <c r="M2446" s="12"/>
      <c r="N2446" s="12"/>
      <c r="O2446" s="17"/>
      <c r="P2446" s="14"/>
      <c r="Q2446" s="21"/>
      <c r="R2446" s="14"/>
      <c r="S2446" s="4"/>
      <c r="T2446" s="33"/>
      <c r="U2446" s="10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</row>
    <row r="2447" spans="1:148" x14ac:dyDescent="0.15">
      <c r="A2447" s="41"/>
      <c r="B2447" s="15"/>
      <c r="C2447" s="14"/>
      <c r="D2447" s="13"/>
      <c r="E2447" s="14"/>
      <c r="F2447" s="14"/>
      <c r="G2447" s="14"/>
      <c r="H2447" s="14"/>
      <c r="I2447" s="13"/>
      <c r="J2447" s="33"/>
      <c r="K2447" s="2"/>
      <c r="L2447" s="17"/>
      <c r="M2447" s="12"/>
      <c r="N2447" s="12"/>
      <c r="O2447" s="17"/>
      <c r="P2447" s="14"/>
      <c r="Q2447" s="21"/>
      <c r="R2447" s="14"/>
      <c r="S2447" s="4"/>
      <c r="T2447" s="33"/>
      <c r="U2447" s="10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</row>
    <row r="2448" spans="1:148" x14ac:dyDescent="0.15">
      <c r="A2448" s="41"/>
      <c r="B2448" s="15"/>
      <c r="C2448" s="14"/>
      <c r="D2448" s="13"/>
      <c r="E2448" s="14"/>
      <c r="F2448" s="14"/>
      <c r="G2448" s="14"/>
      <c r="H2448" s="14"/>
      <c r="I2448" s="13"/>
      <c r="J2448" s="33"/>
      <c r="K2448" s="2"/>
      <c r="L2448" s="17"/>
      <c r="M2448" s="12"/>
      <c r="N2448" s="12"/>
      <c r="O2448" s="17"/>
      <c r="P2448" s="14"/>
      <c r="Q2448" s="21"/>
      <c r="R2448" s="14"/>
      <c r="S2448" s="4"/>
      <c r="T2448" s="33"/>
      <c r="U2448" s="10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</row>
    <row r="2449" spans="1:148" x14ac:dyDescent="0.15">
      <c r="A2449" s="41"/>
      <c r="B2449" s="15"/>
      <c r="C2449" s="14"/>
      <c r="D2449" s="13"/>
      <c r="E2449" s="14"/>
      <c r="F2449" s="14"/>
      <c r="G2449" s="14"/>
      <c r="H2449" s="14"/>
      <c r="I2449" s="13"/>
      <c r="J2449" s="33"/>
      <c r="K2449" s="2"/>
      <c r="L2449" s="17"/>
      <c r="M2449" s="12"/>
      <c r="N2449" s="12"/>
      <c r="O2449" s="17"/>
      <c r="P2449" s="14"/>
      <c r="Q2449" s="21"/>
      <c r="R2449" s="14"/>
      <c r="S2449" s="4"/>
      <c r="T2449" s="33"/>
      <c r="U2449" s="10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</row>
    <row r="2450" spans="1:148" x14ac:dyDescent="0.15">
      <c r="A2450" s="41"/>
      <c r="B2450" s="15"/>
      <c r="C2450" s="14"/>
      <c r="D2450" s="13"/>
      <c r="E2450" s="14"/>
      <c r="F2450" s="14"/>
      <c r="G2450" s="14"/>
      <c r="H2450" s="14"/>
      <c r="I2450" s="13"/>
      <c r="J2450" s="33"/>
      <c r="K2450" s="2"/>
      <c r="L2450" s="17"/>
      <c r="M2450" s="12"/>
      <c r="N2450" s="12"/>
      <c r="O2450" s="17"/>
      <c r="P2450" s="14"/>
      <c r="Q2450" s="21"/>
      <c r="R2450" s="14"/>
      <c r="S2450" s="4"/>
      <c r="T2450" s="33"/>
      <c r="U2450" s="10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</row>
    <row r="2451" spans="1:148" x14ac:dyDescent="0.15">
      <c r="A2451" s="41"/>
      <c r="B2451" s="15"/>
      <c r="C2451" s="14"/>
      <c r="D2451" s="13"/>
      <c r="E2451" s="14"/>
      <c r="F2451" s="14"/>
      <c r="G2451" s="14"/>
      <c r="H2451" s="14"/>
      <c r="I2451" s="13"/>
      <c r="J2451" s="33"/>
      <c r="K2451" s="2"/>
      <c r="L2451" s="17"/>
      <c r="M2451" s="12"/>
      <c r="N2451" s="12"/>
      <c r="O2451" s="17"/>
      <c r="P2451" s="14"/>
      <c r="Q2451" s="21"/>
      <c r="R2451" s="14"/>
      <c r="S2451" s="4"/>
      <c r="T2451" s="33"/>
      <c r="U2451" s="10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</row>
    <row r="2452" spans="1:148" x14ac:dyDescent="0.15">
      <c r="A2452" s="41"/>
      <c r="B2452" s="15"/>
      <c r="C2452" s="14"/>
      <c r="D2452" s="13"/>
      <c r="E2452" s="14"/>
      <c r="F2452" s="14"/>
      <c r="G2452" s="14"/>
      <c r="H2452" s="14"/>
      <c r="I2452" s="13"/>
      <c r="J2452" s="33"/>
      <c r="K2452" s="2"/>
      <c r="L2452" s="17"/>
      <c r="M2452" s="12"/>
      <c r="N2452" s="12"/>
      <c r="O2452" s="17"/>
      <c r="P2452" s="14"/>
      <c r="Q2452" s="21"/>
      <c r="R2452" s="14"/>
      <c r="S2452" s="4"/>
      <c r="T2452" s="33"/>
      <c r="U2452" s="10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</row>
    <row r="2453" spans="1:148" x14ac:dyDescent="0.15">
      <c r="A2453" s="41"/>
      <c r="B2453" s="15"/>
      <c r="C2453" s="14"/>
      <c r="D2453" s="13"/>
      <c r="E2453" s="14"/>
      <c r="F2453" s="14"/>
      <c r="G2453" s="14"/>
      <c r="H2453" s="14"/>
      <c r="I2453" s="13"/>
      <c r="J2453" s="33"/>
      <c r="K2453" s="2"/>
      <c r="L2453" s="17"/>
      <c r="M2453" s="12"/>
      <c r="N2453" s="12"/>
      <c r="O2453" s="17"/>
      <c r="P2453" s="14"/>
      <c r="Q2453" s="21"/>
      <c r="R2453" s="14"/>
      <c r="S2453" s="4"/>
      <c r="T2453" s="33"/>
      <c r="U2453" s="10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</row>
    <row r="2454" spans="1:148" x14ac:dyDescent="0.15">
      <c r="A2454" s="41"/>
      <c r="B2454" s="15"/>
      <c r="C2454" s="14"/>
      <c r="D2454" s="13"/>
      <c r="E2454" s="14"/>
      <c r="F2454" s="14"/>
      <c r="G2454" s="14"/>
      <c r="H2454" s="14"/>
      <c r="I2454" s="13"/>
      <c r="J2454" s="33"/>
      <c r="K2454" s="2"/>
      <c r="L2454" s="17"/>
      <c r="M2454" s="12"/>
      <c r="N2454" s="12"/>
      <c r="O2454" s="17"/>
      <c r="P2454" s="14"/>
      <c r="Q2454" s="21"/>
      <c r="R2454" s="14"/>
      <c r="S2454" s="4"/>
      <c r="T2454" s="33"/>
      <c r="U2454" s="10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</row>
    <row r="2455" spans="1:148" x14ac:dyDescent="0.15">
      <c r="A2455" s="41"/>
      <c r="B2455" s="15"/>
      <c r="C2455" s="14"/>
      <c r="D2455" s="13"/>
      <c r="E2455" s="14"/>
      <c r="F2455" s="14"/>
      <c r="G2455" s="14"/>
      <c r="H2455" s="14"/>
      <c r="I2455" s="13"/>
      <c r="J2455" s="33"/>
      <c r="K2455" s="2"/>
      <c r="L2455" s="17"/>
      <c r="M2455" s="12"/>
      <c r="N2455" s="12"/>
      <c r="O2455" s="17"/>
      <c r="P2455" s="14"/>
      <c r="Q2455" s="21"/>
      <c r="R2455" s="14"/>
      <c r="S2455" s="4"/>
      <c r="T2455" s="33"/>
      <c r="U2455" s="10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</row>
    <row r="2456" spans="1:148" x14ac:dyDescent="0.15">
      <c r="A2456" s="41"/>
      <c r="B2456" s="15"/>
      <c r="C2456" s="14"/>
      <c r="D2456" s="13"/>
      <c r="E2456" s="14"/>
      <c r="F2456" s="14"/>
      <c r="G2456" s="14"/>
      <c r="H2456" s="14"/>
      <c r="I2456" s="13"/>
      <c r="J2456" s="33"/>
      <c r="K2456" s="2"/>
      <c r="L2456" s="17"/>
      <c r="M2456" s="12"/>
      <c r="N2456" s="12"/>
      <c r="O2456" s="17"/>
      <c r="P2456" s="14"/>
      <c r="Q2456" s="21"/>
      <c r="R2456" s="14"/>
      <c r="S2456" s="4"/>
      <c r="T2456" s="33"/>
      <c r="U2456" s="10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</row>
    <row r="2457" spans="1:148" x14ac:dyDescent="0.15">
      <c r="A2457" s="41"/>
      <c r="B2457" s="15"/>
      <c r="C2457" s="14"/>
      <c r="D2457" s="13"/>
      <c r="E2457" s="14"/>
      <c r="F2457" s="14"/>
      <c r="G2457" s="14"/>
      <c r="H2457" s="14"/>
      <c r="I2457" s="13"/>
      <c r="J2457" s="33"/>
      <c r="K2457" s="2"/>
      <c r="L2457" s="17"/>
      <c r="M2457" s="12"/>
      <c r="N2457" s="12"/>
      <c r="O2457" s="17"/>
      <c r="P2457" s="14"/>
      <c r="Q2457" s="21"/>
      <c r="R2457" s="14"/>
      <c r="S2457" s="4"/>
      <c r="T2457" s="33"/>
      <c r="U2457" s="10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</row>
    <row r="2458" spans="1:148" x14ac:dyDescent="0.15">
      <c r="A2458" s="41"/>
      <c r="B2458" s="15"/>
      <c r="C2458" s="14"/>
      <c r="D2458" s="13"/>
      <c r="E2458" s="14"/>
      <c r="F2458" s="14"/>
      <c r="G2458" s="14"/>
      <c r="H2458" s="14"/>
      <c r="I2458" s="13"/>
      <c r="J2458" s="33"/>
      <c r="K2458" s="2"/>
      <c r="L2458" s="17"/>
      <c r="M2458" s="12"/>
      <c r="N2458" s="12"/>
      <c r="O2458" s="17"/>
      <c r="P2458" s="14"/>
      <c r="Q2458" s="21"/>
      <c r="R2458" s="14"/>
      <c r="S2458" s="4"/>
      <c r="T2458" s="33"/>
      <c r="U2458" s="10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</row>
    <row r="2459" spans="1:148" x14ac:dyDescent="0.15">
      <c r="A2459" s="41"/>
      <c r="B2459" s="15"/>
      <c r="C2459" s="14"/>
      <c r="D2459" s="13"/>
      <c r="E2459" s="14"/>
      <c r="F2459" s="14"/>
      <c r="G2459" s="14"/>
      <c r="H2459" s="14"/>
      <c r="I2459" s="13"/>
      <c r="J2459" s="33"/>
      <c r="K2459" s="2"/>
      <c r="L2459" s="17"/>
      <c r="M2459" s="12"/>
      <c r="N2459" s="12"/>
      <c r="O2459" s="17"/>
      <c r="P2459" s="14"/>
      <c r="Q2459" s="21"/>
      <c r="R2459" s="14"/>
      <c r="S2459" s="4"/>
      <c r="T2459" s="33"/>
      <c r="U2459" s="10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</row>
    <row r="2460" spans="1:148" x14ac:dyDescent="0.15">
      <c r="A2460" s="41"/>
      <c r="B2460" s="15"/>
      <c r="C2460" s="14"/>
      <c r="D2460" s="13"/>
      <c r="E2460" s="14"/>
      <c r="F2460" s="14"/>
      <c r="G2460" s="14"/>
      <c r="H2460" s="14"/>
      <c r="I2460" s="13"/>
      <c r="J2460" s="33"/>
      <c r="K2460" s="2"/>
      <c r="L2460" s="17"/>
      <c r="M2460" s="12"/>
      <c r="N2460" s="12"/>
      <c r="O2460" s="17"/>
      <c r="P2460" s="14"/>
      <c r="Q2460" s="21"/>
      <c r="R2460" s="14"/>
      <c r="S2460" s="4"/>
      <c r="T2460" s="33"/>
      <c r="U2460" s="10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</row>
    <row r="2461" spans="1:148" x14ac:dyDescent="0.15">
      <c r="A2461" s="41"/>
      <c r="B2461" s="15"/>
      <c r="C2461" s="14"/>
      <c r="D2461" s="13"/>
      <c r="E2461" s="14"/>
      <c r="F2461" s="14"/>
      <c r="G2461" s="14"/>
      <c r="H2461" s="14"/>
      <c r="I2461" s="13"/>
      <c r="J2461" s="33"/>
      <c r="K2461" s="2"/>
      <c r="L2461" s="17"/>
      <c r="M2461" s="12"/>
      <c r="N2461" s="12"/>
      <c r="O2461" s="17"/>
      <c r="P2461" s="14"/>
      <c r="Q2461" s="21"/>
      <c r="R2461" s="14"/>
      <c r="S2461" s="4"/>
      <c r="T2461" s="33"/>
      <c r="U2461" s="10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</row>
    <row r="2462" spans="1:148" x14ac:dyDescent="0.15">
      <c r="A2462" s="41"/>
      <c r="B2462" s="15"/>
      <c r="C2462" s="14"/>
      <c r="D2462" s="13"/>
      <c r="E2462" s="14"/>
      <c r="F2462" s="14"/>
      <c r="G2462" s="14"/>
      <c r="H2462" s="14"/>
      <c r="I2462" s="13"/>
      <c r="J2462" s="33"/>
      <c r="K2462" s="2"/>
      <c r="L2462" s="17"/>
      <c r="M2462" s="12"/>
      <c r="N2462" s="12"/>
      <c r="O2462" s="17"/>
      <c r="P2462" s="14"/>
      <c r="Q2462" s="21"/>
      <c r="R2462" s="14"/>
      <c r="S2462" s="4"/>
      <c r="T2462" s="33"/>
      <c r="U2462" s="10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</row>
    <row r="2463" spans="1:148" x14ac:dyDescent="0.15">
      <c r="A2463" s="41"/>
      <c r="B2463" s="15"/>
      <c r="C2463" s="14"/>
      <c r="D2463" s="13"/>
      <c r="E2463" s="14"/>
      <c r="F2463" s="14"/>
      <c r="G2463" s="14"/>
      <c r="H2463" s="14"/>
      <c r="I2463" s="13"/>
      <c r="J2463" s="33"/>
      <c r="K2463" s="2"/>
      <c r="L2463" s="17"/>
      <c r="M2463" s="12"/>
      <c r="N2463" s="12"/>
      <c r="O2463" s="17"/>
      <c r="P2463" s="14"/>
      <c r="Q2463" s="21"/>
      <c r="R2463" s="14"/>
      <c r="S2463" s="4"/>
      <c r="T2463" s="33"/>
      <c r="U2463" s="10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</row>
    <row r="2464" spans="1:148" x14ac:dyDescent="0.15">
      <c r="A2464" s="41"/>
      <c r="B2464" s="15"/>
      <c r="C2464" s="14"/>
      <c r="D2464" s="13"/>
      <c r="E2464" s="14"/>
      <c r="F2464" s="14"/>
      <c r="G2464" s="14"/>
      <c r="H2464" s="14"/>
      <c r="I2464" s="13"/>
      <c r="J2464" s="33"/>
      <c r="K2464" s="2"/>
      <c r="L2464" s="17"/>
      <c r="M2464" s="12"/>
      <c r="N2464" s="12"/>
      <c r="O2464" s="17"/>
      <c r="P2464" s="14"/>
      <c r="Q2464" s="21"/>
      <c r="R2464" s="14"/>
      <c r="S2464" s="4"/>
      <c r="T2464" s="33"/>
      <c r="U2464" s="10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</row>
    <row r="2465" spans="1:148" x14ac:dyDescent="0.15">
      <c r="A2465" s="41"/>
      <c r="B2465" s="15"/>
      <c r="C2465" s="14"/>
      <c r="D2465" s="13"/>
      <c r="E2465" s="14"/>
      <c r="F2465" s="14"/>
      <c r="G2465" s="14"/>
      <c r="H2465" s="14"/>
      <c r="I2465" s="13"/>
      <c r="J2465" s="33"/>
      <c r="K2465" s="2"/>
      <c r="L2465" s="17"/>
      <c r="M2465" s="12"/>
      <c r="N2465" s="12"/>
      <c r="O2465" s="17"/>
      <c r="P2465" s="14"/>
      <c r="Q2465" s="21"/>
      <c r="R2465" s="14"/>
      <c r="S2465" s="4"/>
      <c r="T2465" s="33"/>
      <c r="U2465" s="10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</row>
    <row r="2466" spans="1:148" x14ac:dyDescent="0.15">
      <c r="A2466" s="41"/>
      <c r="B2466" s="15"/>
      <c r="C2466" s="14"/>
      <c r="D2466" s="13"/>
      <c r="E2466" s="14"/>
      <c r="F2466" s="14"/>
      <c r="G2466" s="14"/>
      <c r="H2466" s="14"/>
      <c r="I2466" s="13"/>
      <c r="J2466" s="33"/>
      <c r="K2466" s="2"/>
      <c r="L2466" s="17"/>
      <c r="M2466" s="12"/>
      <c r="N2466" s="12"/>
      <c r="O2466" s="17"/>
      <c r="P2466" s="14"/>
      <c r="Q2466" s="21"/>
      <c r="R2466" s="14"/>
      <c r="S2466" s="4"/>
      <c r="T2466" s="33"/>
      <c r="U2466" s="10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</row>
    <row r="2467" spans="1:148" x14ac:dyDescent="0.15">
      <c r="A2467" s="41"/>
      <c r="B2467" s="15"/>
      <c r="C2467" s="14"/>
      <c r="D2467" s="13"/>
      <c r="E2467" s="14"/>
      <c r="F2467" s="14"/>
      <c r="G2467" s="14"/>
      <c r="H2467" s="14"/>
      <c r="I2467" s="13"/>
      <c r="J2467" s="33"/>
      <c r="K2467" s="2"/>
      <c r="L2467" s="17"/>
      <c r="M2467" s="12"/>
      <c r="N2467" s="12"/>
      <c r="O2467" s="17"/>
      <c r="P2467" s="14"/>
      <c r="Q2467" s="21"/>
      <c r="R2467" s="14"/>
      <c r="S2467" s="4"/>
      <c r="T2467" s="33"/>
      <c r="U2467" s="10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</row>
    <row r="2468" spans="1:148" x14ac:dyDescent="0.15">
      <c r="A2468" s="41"/>
      <c r="B2468" s="15"/>
      <c r="C2468" s="14"/>
      <c r="D2468" s="13"/>
      <c r="E2468" s="14"/>
      <c r="F2468" s="14"/>
      <c r="G2468" s="14"/>
      <c r="H2468" s="14"/>
      <c r="I2468" s="13"/>
      <c r="J2468" s="33"/>
      <c r="K2468" s="2"/>
      <c r="L2468" s="17"/>
      <c r="M2468" s="12"/>
      <c r="N2468" s="12"/>
      <c r="O2468" s="17"/>
      <c r="P2468" s="14"/>
      <c r="Q2468" s="21"/>
      <c r="R2468" s="14"/>
      <c r="S2468" s="4"/>
      <c r="T2468" s="33"/>
      <c r="U2468" s="10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</row>
    <row r="2469" spans="1:148" x14ac:dyDescent="0.15">
      <c r="A2469" s="41"/>
      <c r="B2469" s="15"/>
      <c r="C2469" s="14"/>
      <c r="D2469" s="13"/>
      <c r="E2469" s="14"/>
      <c r="F2469" s="14"/>
      <c r="G2469" s="14"/>
      <c r="H2469" s="14"/>
      <c r="I2469" s="13"/>
      <c r="J2469" s="33"/>
      <c r="K2469" s="2"/>
      <c r="L2469" s="17"/>
      <c r="M2469" s="12"/>
      <c r="N2469" s="12"/>
      <c r="O2469" s="17"/>
      <c r="P2469" s="14"/>
      <c r="Q2469" s="21"/>
      <c r="R2469" s="14"/>
      <c r="S2469" s="4"/>
      <c r="T2469" s="33"/>
      <c r="U2469" s="10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</row>
    <row r="2470" spans="1:148" x14ac:dyDescent="0.15">
      <c r="A2470" s="41"/>
      <c r="B2470" s="15"/>
      <c r="C2470" s="14"/>
      <c r="D2470" s="13"/>
      <c r="E2470" s="14"/>
      <c r="F2470" s="14"/>
      <c r="G2470" s="14"/>
      <c r="H2470" s="14"/>
      <c r="I2470" s="13"/>
      <c r="J2470" s="33"/>
      <c r="K2470" s="2"/>
      <c r="L2470" s="17"/>
      <c r="M2470" s="12"/>
      <c r="N2470" s="12"/>
      <c r="O2470" s="17"/>
      <c r="P2470" s="14"/>
      <c r="Q2470" s="21"/>
      <c r="R2470" s="14"/>
      <c r="S2470" s="4"/>
      <c r="T2470" s="33"/>
      <c r="U2470" s="10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</row>
    <row r="2471" spans="1:148" x14ac:dyDescent="0.15">
      <c r="A2471" s="41"/>
      <c r="B2471" s="15"/>
      <c r="C2471" s="14"/>
      <c r="D2471" s="13"/>
      <c r="E2471" s="14"/>
      <c r="F2471" s="14"/>
      <c r="G2471" s="14"/>
      <c r="H2471" s="14"/>
      <c r="I2471" s="13"/>
      <c r="J2471" s="33"/>
      <c r="K2471" s="2"/>
      <c r="L2471" s="17"/>
      <c r="M2471" s="12"/>
      <c r="N2471" s="12"/>
      <c r="O2471" s="17"/>
      <c r="P2471" s="14"/>
      <c r="Q2471" s="21"/>
      <c r="R2471" s="14"/>
      <c r="S2471" s="4"/>
      <c r="T2471" s="33"/>
      <c r="U2471" s="10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</row>
    <row r="2472" spans="1:148" x14ac:dyDescent="0.15">
      <c r="A2472" s="41"/>
      <c r="B2472" s="15"/>
      <c r="C2472" s="14"/>
      <c r="D2472" s="13"/>
      <c r="E2472" s="14"/>
      <c r="F2472" s="14"/>
      <c r="G2472" s="14"/>
      <c r="H2472" s="14"/>
      <c r="I2472" s="13"/>
      <c r="J2472" s="33"/>
      <c r="K2472" s="2"/>
      <c r="L2472" s="17"/>
      <c r="M2472" s="12"/>
      <c r="N2472" s="12"/>
      <c r="O2472" s="17"/>
      <c r="P2472" s="14"/>
      <c r="Q2472" s="21"/>
      <c r="R2472" s="14"/>
      <c r="S2472" s="4"/>
      <c r="T2472" s="33"/>
      <c r="U2472" s="10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</row>
    <row r="2473" spans="1:148" x14ac:dyDescent="0.15">
      <c r="A2473" s="41"/>
      <c r="B2473" s="15"/>
      <c r="C2473" s="14"/>
      <c r="D2473" s="13"/>
      <c r="E2473" s="14"/>
      <c r="F2473" s="14"/>
      <c r="G2473" s="14"/>
      <c r="H2473" s="14"/>
      <c r="I2473" s="13"/>
      <c r="J2473" s="33"/>
      <c r="K2473" s="2"/>
      <c r="L2473" s="17"/>
      <c r="M2473" s="12"/>
      <c r="N2473" s="12"/>
      <c r="O2473" s="17"/>
      <c r="P2473" s="14"/>
      <c r="Q2473" s="21"/>
      <c r="R2473" s="14"/>
      <c r="S2473" s="4"/>
      <c r="T2473" s="33"/>
      <c r="U2473" s="10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</row>
    <row r="2474" spans="1:148" x14ac:dyDescent="0.15">
      <c r="A2474" s="41"/>
      <c r="B2474" s="15"/>
      <c r="C2474" s="14"/>
      <c r="D2474" s="13"/>
      <c r="E2474" s="14"/>
      <c r="F2474" s="14"/>
      <c r="G2474" s="14"/>
      <c r="H2474" s="14"/>
      <c r="I2474" s="13"/>
      <c r="J2474" s="33"/>
      <c r="K2474" s="2"/>
      <c r="L2474" s="17"/>
      <c r="M2474" s="12"/>
      <c r="N2474" s="12"/>
      <c r="O2474" s="17"/>
      <c r="P2474" s="14"/>
      <c r="Q2474" s="21"/>
      <c r="R2474" s="14"/>
      <c r="S2474" s="4"/>
      <c r="T2474" s="33"/>
      <c r="U2474" s="10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</row>
    <row r="2475" spans="1:148" x14ac:dyDescent="0.15">
      <c r="A2475" s="41"/>
      <c r="B2475" s="15"/>
      <c r="C2475" s="14"/>
      <c r="D2475" s="13"/>
      <c r="E2475" s="14"/>
      <c r="F2475" s="14"/>
      <c r="G2475" s="14"/>
      <c r="H2475" s="14"/>
      <c r="I2475" s="13"/>
      <c r="J2475" s="33"/>
      <c r="K2475" s="2"/>
      <c r="L2475" s="17"/>
      <c r="M2475" s="12"/>
      <c r="N2475" s="12"/>
      <c r="O2475" s="17"/>
      <c r="P2475" s="14"/>
      <c r="Q2475" s="21"/>
      <c r="R2475" s="14"/>
      <c r="S2475" s="4"/>
      <c r="T2475" s="33"/>
      <c r="U2475" s="10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</row>
    <row r="2476" spans="1:148" x14ac:dyDescent="0.15">
      <c r="A2476" s="41"/>
      <c r="B2476" s="15"/>
      <c r="C2476" s="14"/>
      <c r="D2476" s="13"/>
      <c r="E2476" s="14"/>
      <c r="F2476" s="14"/>
      <c r="G2476" s="14"/>
      <c r="H2476" s="14"/>
      <c r="I2476" s="13"/>
      <c r="J2476" s="33"/>
      <c r="K2476" s="2"/>
      <c r="L2476" s="17"/>
      <c r="M2476" s="12"/>
      <c r="N2476" s="12"/>
      <c r="O2476" s="17"/>
      <c r="P2476" s="14"/>
      <c r="Q2476" s="21"/>
      <c r="R2476" s="14"/>
      <c r="S2476" s="4"/>
      <c r="T2476" s="33"/>
      <c r="U2476" s="10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</row>
    <row r="2477" spans="1:148" x14ac:dyDescent="0.15">
      <c r="A2477" s="41"/>
      <c r="B2477" s="15"/>
      <c r="C2477" s="14"/>
      <c r="D2477" s="13"/>
      <c r="E2477" s="14"/>
      <c r="F2477" s="14"/>
      <c r="G2477" s="14"/>
      <c r="H2477" s="14"/>
      <c r="I2477" s="13"/>
      <c r="J2477" s="33"/>
      <c r="K2477" s="2"/>
      <c r="L2477" s="17"/>
      <c r="M2477" s="12"/>
      <c r="N2477" s="12"/>
      <c r="O2477" s="17"/>
      <c r="P2477" s="14"/>
      <c r="Q2477" s="21"/>
      <c r="R2477" s="14"/>
      <c r="S2477" s="4"/>
      <c r="T2477" s="33"/>
      <c r="U2477" s="10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</row>
    <row r="2478" spans="1:148" x14ac:dyDescent="0.15">
      <c r="A2478" s="41"/>
      <c r="B2478" s="15"/>
      <c r="C2478" s="14"/>
      <c r="D2478" s="13"/>
      <c r="E2478" s="14"/>
      <c r="F2478" s="14"/>
      <c r="G2478" s="14"/>
      <c r="H2478" s="14"/>
      <c r="I2478" s="13"/>
      <c r="J2478" s="33"/>
      <c r="K2478" s="2"/>
      <c r="L2478" s="17"/>
      <c r="M2478" s="12"/>
      <c r="N2478" s="12"/>
      <c r="O2478" s="17"/>
      <c r="P2478" s="14"/>
      <c r="Q2478" s="21"/>
      <c r="R2478" s="14"/>
      <c r="S2478" s="4"/>
      <c r="T2478" s="33"/>
      <c r="U2478" s="10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</row>
    <row r="2479" spans="1:148" x14ac:dyDescent="0.15">
      <c r="A2479" s="41"/>
      <c r="B2479" s="15"/>
      <c r="C2479" s="14"/>
      <c r="D2479" s="13"/>
      <c r="E2479" s="14"/>
      <c r="F2479" s="14"/>
      <c r="G2479" s="14"/>
      <c r="H2479" s="14"/>
      <c r="I2479" s="13"/>
      <c r="J2479" s="33"/>
      <c r="K2479" s="2"/>
      <c r="L2479" s="17"/>
      <c r="M2479" s="12"/>
      <c r="N2479" s="12"/>
      <c r="O2479" s="17"/>
      <c r="P2479" s="14"/>
      <c r="Q2479" s="21"/>
      <c r="R2479" s="14"/>
      <c r="S2479" s="4"/>
      <c r="T2479" s="33"/>
      <c r="U2479" s="10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</row>
    <row r="2480" spans="1:148" x14ac:dyDescent="0.15">
      <c r="A2480" s="41"/>
      <c r="B2480" s="15"/>
      <c r="C2480" s="14"/>
      <c r="D2480" s="13"/>
      <c r="E2480" s="14"/>
      <c r="F2480" s="14"/>
      <c r="G2480" s="14"/>
      <c r="H2480" s="14"/>
      <c r="I2480" s="13"/>
      <c r="J2480" s="33"/>
      <c r="K2480" s="2"/>
      <c r="L2480" s="17"/>
      <c r="M2480" s="12"/>
      <c r="N2480" s="12"/>
      <c r="O2480" s="17"/>
      <c r="P2480" s="14"/>
      <c r="Q2480" s="21"/>
      <c r="R2480" s="14"/>
      <c r="S2480" s="4"/>
      <c r="T2480" s="33"/>
      <c r="U2480" s="10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</row>
    <row r="2481" spans="1:148" x14ac:dyDescent="0.15">
      <c r="A2481" s="41"/>
      <c r="B2481" s="15"/>
      <c r="C2481" s="14"/>
      <c r="D2481" s="13"/>
      <c r="E2481" s="14"/>
      <c r="F2481" s="14"/>
      <c r="G2481" s="14"/>
      <c r="H2481" s="14"/>
      <c r="I2481" s="13"/>
      <c r="J2481" s="33"/>
      <c r="K2481" s="2"/>
      <c r="L2481" s="17"/>
      <c r="M2481" s="12"/>
      <c r="N2481" s="12"/>
      <c r="O2481" s="17"/>
      <c r="P2481" s="14"/>
      <c r="Q2481" s="21"/>
      <c r="R2481" s="14"/>
      <c r="S2481" s="4"/>
      <c r="T2481" s="33"/>
      <c r="U2481" s="10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</row>
    <row r="2482" spans="1:148" x14ac:dyDescent="0.15">
      <c r="A2482" s="41"/>
      <c r="B2482" s="15"/>
      <c r="C2482" s="14"/>
      <c r="D2482" s="13"/>
      <c r="E2482" s="14"/>
      <c r="F2482" s="14"/>
      <c r="G2482" s="14"/>
      <c r="H2482" s="14"/>
      <c r="I2482" s="13"/>
      <c r="J2482" s="33"/>
      <c r="K2482" s="2"/>
      <c r="L2482" s="17"/>
      <c r="M2482" s="12"/>
      <c r="N2482" s="12"/>
      <c r="O2482" s="17"/>
      <c r="P2482" s="14"/>
      <c r="Q2482" s="21"/>
      <c r="R2482" s="14"/>
      <c r="S2482" s="4"/>
      <c r="T2482" s="33"/>
      <c r="U2482" s="10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</row>
    <row r="2483" spans="1:148" x14ac:dyDescent="0.15">
      <c r="A2483" s="41"/>
      <c r="B2483" s="15"/>
      <c r="C2483" s="14"/>
      <c r="D2483" s="13"/>
      <c r="E2483" s="14"/>
      <c r="F2483" s="14"/>
      <c r="G2483" s="14"/>
      <c r="H2483" s="14"/>
      <c r="I2483" s="13"/>
      <c r="J2483" s="33"/>
      <c r="K2483" s="2"/>
      <c r="L2483" s="17"/>
      <c r="M2483" s="12"/>
      <c r="N2483" s="12"/>
      <c r="O2483" s="17"/>
      <c r="P2483" s="14"/>
      <c r="Q2483" s="21"/>
      <c r="R2483" s="14"/>
      <c r="S2483" s="4"/>
      <c r="T2483" s="33"/>
      <c r="U2483" s="10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</row>
    <row r="2484" spans="1:148" x14ac:dyDescent="0.15">
      <c r="A2484" s="41"/>
      <c r="B2484" s="15"/>
      <c r="C2484" s="14"/>
      <c r="D2484" s="13"/>
      <c r="E2484" s="14"/>
      <c r="F2484" s="14"/>
      <c r="G2484" s="14"/>
      <c r="H2484" s="14"/>
      <c r="I2484" s="13"/>
      <c r="J2484" s="33"/>
      <c r="K2484" s="2"/>
      <c r="L2484" s="17"/>
      <c r="M2484" s="12"/>
      <c r="N2484" s="12"/>
      <c r="O2484" s="17"/>
      <c r="P2484" s="14"/>
      <c r="Q2484" s="21"/>
      <c r="R2484" s="14"/>
      <c r="S2484" s="4"/>
      <c r="T2484" s="33"/>
      <c r="U2484" s="10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</row>
    <row r="2485" spans="1:148" x14ac:dyDescent="0.15">
      <c r="A2485" s="41"/>
      <c r="B2485" s="15"/>
      <c r="C2485" s="14"/>
      <c r="D2485" s="13"/>
      <c r="E2485" s="14"/>
      <c r="F2485" s="14"/>
      <c r="G2485" s="14"/>
      <c r="H2485" s="14"/>
      <c r="I2485" s="13"/>
      <c r="J2485" s="33"/>
      <c r="K2485" s="2"/>
      <c r="L2485" s="17"/>
      <c r="M2485" s="12"/>
      <c r="N2485" s="12"/>
      <c r="O2485" s="17"/>
      <c r="P2485" s="14"/>
      <c r="Q2485" s="21"/>
      <c r="R2485" s="14"/>
      <c r="S2485" s="4"/>
      <c r="T2485" s="33"/>
      <c r="U2485" s="10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</row>
    <row r="2486" spans="1:148" x14ac:dyDescent="0.15">
      <c r="A2486" s="41"/>
      <c r="B2486" s="15"/>
      <c r="C2486" s="14"/>
      <c r="D2486" s="13"/>
      <c r="E2486" s="14"/>
      <c r="F2486" s="14"/>
      <c r="G2486" s="14"/>
      <c r="H2486" s="14"/>
      <c r="I2486" s="13"/>
      <c r="J2486" s="33"/>
      <c r="K2486" s="2"/>
      <c r="L2486" s="17"/>
      <c r="M2486" s="12"/>
      <c r="N2486" s="12"/>
      <c r="O2486" s="17"/>
      <c r="P2486" s="14"/>
      <c r="Q2486" s="21"/>
      <c r="R2486" s="14"/>
      <c r="S2486" s="4"/>
      <c r="T2486" s="33"/>
      <c r="U2486" s="10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</row>
    <row r="2487" spans="1:148" x14ac:dyDescent="0.15">
      <c r="A2487" s="41"/>
      <c r="B2487" s="15"/>
      <c r="C2487" s="14"/>
      <c r="D2487" s="13"/>
      <c r="E2487" s="14"/>
      <c r="F2487" s="14"/>
      <c r="G2487" s="14"/>
      <c r="H2487" s="14"/>
      <c r="I2487" s="13"/>
      <c r="J2487" s="33"/>
      <c r="K2487" s="2"/>
      <c r="L2487" s="17"/>
      <c r="M2487" s="12"/>
      <c r="N2487" s="12"/>
      <c r="O2487" s="17"/>
      <c r="P2487" s="14"/>
      <c r="Q2487" s="21"/>
      <c r="R2487" s="14"/>
      <c r="S2487" s="4"/>
      <c r="T2487" s="33"/>
      <c r="U2487" s="10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</row>
    <row r="2488" spans="1:148" x14ac:dyDescent="0.15">
      <c r="A2488" s="41"/>
      <c r="B2488" s="15"/>
      <c r="C2488" s="14"/>
      <c r="D2488" s="13"/>
      <c r="E2488" s="14"/>
      <c r="F2488" s="14"/>
      <c r="G2488" s="14"/>
      <c r="H2488" s="14"/>
      <c r="I2488" s="13"/>
      <c r="J2488" s="33"/>
      <c r="K2488" s="2"/>
      <c r="L2488" s="17"/>
      <c r="M2488" s="12"/>
      <c r="N2488" s="12"/>
      <c r="O2488" s="17"/>
      <c r="P2488" s="14"/>
      <c r="Q2488" s="21"/>
      <c r="R2488" s="14"/>
      <c r="S2488" s="4"/>
      <c r="T2488" s="33"/>
      <c r="U2488" s="10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</row>
    <row r="2489" spans="1:148" x14ac:dyDescent="0.15">
      <c r="A2489" s="41"/>
      <c r="B2489" s="15"/>
      <c r="C2489" s="14"/>
      <c r="D2489" s="13"/>
      <c r="E2489" s="14"/>
      <c r="F2489" s="14"/>
      <c r="G2489" s="14"/>
      <c r="H2489" s="14"/>
      <c r="I2489" s="13"/>
      <c r="J2489" s="33"/>
      <c r="K2489" s="2"/>
      <c r="L2489" s="17"/>
      <c r="M2489" s="12"/>
      <c r="N2489" s="12"/>
      <c r="O2489" s="17"/>
      <c r="P2489" s="14"/>
      <c r="Q2489" s="21"/>
      <c r="R2489" s="14"/>
      <c r="S2489" s="4"/>
      <c r="T2489" s="33"/>
      <c r="U2489" s="10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</row>
    <row r="2490" spans="1:148" x14ac:dyDescent="0.15">
      <c r="A2490" s="41"/>
      <c r="B2490" s="15"/>
      <c r="C2490" s="14"/>
      <c r="D2490" s="13"/>
      <c r="E2490" s="14"/>
      <c r="F2490" s="14"/>
      <c r="G2490" s="14"/>
      <c r="H2490" s="14"/>
      <c r="I2490" s="13"/>
      <c r="J2490" s="33"/>
      <c r="K2490" s="2"/>
      <c r="L2490" s="17"/>
      <c r="M2490" s="12"/>
      <c r="N2490" s="12"/>
      <c r="O2490" s="17"/>
      <c r="P2490" s="14"/>
      <c r="Q2490" s="21"/>
      <c r="R2490" s="14"/>
      <c r="S2490" s="4"/>
      <c r="T2490" s="33"/>
      <c r="U2490" s="10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</row>
    <row r="2491" spans="1:148" x14ac:dyDescent="0.15">
      <c r="A2491" s="41"/>
      <c r="B2491" s="15"/>
      <c r="C2491" s="14"/>
      <c r="D2491" s="13"/>
      <c r="E2491" s="14"/>
      <c r="F2491" s="14"/>
      <c r="G2491" s="14"/>
      <c r="H2491" s="14"/>
      <c r="I2491" s="13"/>
      <c r="J2491" s="33"/>
      <c r="K2491" s="2"/>
      <c r="L2491" s="17"/>
      <c r="M2491" s="12"/>
      <c r="N2491" s="12"/>
      <c r="O2491" s="17"/>
      <c r="P2491" s="14"/>
      <c r="Q2491" s="21"/>
      <c r="R2491" s="14"/>
      <c r="S2491" s="4"/>
      <c r="T2491" s="33"/>
      <c r="U2491" s="10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</row>
    <row r="2492" spans="1:148" x14ac:dyDescent="0.15">
      <c r="A2492" s="41"/>
      <c r="B2492" s="15"/>
      <c r="C2492" s="14"/>
      <c r="D2492" s="13"/>
      <c r="E2492" s="14"/>
      <c r="F2492" s="14"/>
      <c r="G2492" s="14"/>
      <c r="H2492" s="14"/>
      <c r="I2492" s="13"/>
      <c r="J2492" s="33"/>
      <c r="K2492" s="2"/>
      <c r="L2492" s="17"/>
      <c r="M2492" s="12"/>
      <c r="N2492" s="12"/>
      <c r="O2492" s="17"/>
      <c r="P2492" s="14"/>
      <c r="Q2492" s="21"/>
      <c r="R2492" s="14"/>
      <c r="S2492" s="4"/>
      <c r="T2492" s="33"/>
      <c r="U2492" s="10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</row>
    <row r="2493" spans="1:148" x14ac:dyDescent="0.15">
      <c r="A2493" s="41"/>
      <c r="B2493" s="15"/>
      <c r="C2493" s="14"/>
      <c r="D2493" s="13"/>
      <c r="E2493" s="14"/>
      <c r="F2493" s="14"/>
      <c r="G2493" s="14"/>
      <c r="H2493" s="14"/>
      <c r="I2493" s="13"/>
      <c r="J2493" s="33"/>
      <c r="K2493" s="2"/>
      <c r="L2493" s="17"/>
      <c r="M2493" s="12"/>
      <c r="N2493" s="12"/>
      <c r="O2493" s="17"/>
      <c r="P2493" s="14"/>
      <c r="Q2493" s="21"/>
      <c r="R2493" s="14"/>
      <c r="S2493" s="4"/>
      <c r="T2493" s="33"/>
      <c r="U2493" s="10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</row>
    <row r="2494" spans="1:148" x14ac:dyDescent="0.15">
      <c r="A2494" s="41"/>
      <c r="B2494" s="15"/>
      <c r="C2494" s="14"/>
      <c r="D2494" s="13"/>
      <c r="E2494" s="14"/>
      <c r="F2494" s="14"/>
      <c r="G2494" s="14"/>
      <c r="H2494" s="14"/>
      <c r="I2494" s="13"/>
      <c r="J2494" s="33"/>
      <c r="K2494" s="2"/>
      <c r="L2494" s="17"/>
      <c r="M2494" s="12"/>
      <c r="N2494" s="12"/>
      <c r="O2494" s="17"/>
      <c r="P2494" s="14"/>
      <c r="Q2494" s="21"/>
      <c r="R2494" s="14"/>
      <c r="S2494" s="4"/>
      <c r="T2494" s="33"/>
      <c r="U2494" s="10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</row>
    <row r="2495" spans="1:148" x14ac:dyDescent="0.15">
      <c r="A2495" s="41"/>
      <c r="B2495" s="15"/>
      <c r="C2495" s="14"/>
      <c r="D2495" s="13"/>
      <c r="E2495" s="14"/>
      <c r="F2495" s="14"/>
      <c r="G2495" s="14"/>
      <c r="H2495" s="14"/>
      <c r="I2495" s="13"/>
      <c r="J2495" s="33"/>
      <c r="K2495" s="2"/>
      <c r="L2495" s="17"/>
      <c r="M2495" s="12"/>
      <c r="N2495" s="12"/>
      <c r="O2495" s="17"/>
      <c r="P2495" s="14"/>
      <c r="Q2495" s="21"/>
      <c r="R2495" s="14"/>
      <c r="S2495" s="4"/>
      <c r="T2495" s="33"/>
      <c r="U2495" s="10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</row>
    <row r="2496" spans="1:148" x14ac:dyDescent="0.15">
      <c r="A2496" s="41"/>
      <c r="B2496" s="15"/>
      <c r="C2496" s="14"/>
      <c r="D2496" s="13"/>
      <c r="E2496" s="14"/>
      <c r="F2496" s="14"/>
      <c r="G2496" s="14"/>
      <c r="H2496" s="14"/>
      <c r="I2496" s="13"/>
      <c r="J2496" s="33"/>
      <c r="K2496" s="2"/>
      <c r="L2496" s="17"/>
      <c r="M2496" s="12"/>
      <c r="N2496" s="12"/>
      <c r="O2496" s="17"/>
      <c r="P2496" s="14"/>
      <c r="Q2496" s="21"/>
      <c r="R2496" s="14"/>
      <c r="S2496" s="4"/>
      <c r="T2496" s="33"/>
      <c r="U2496" s="10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</row>
    <row r="2497" spans="1:148" x14ac:dyDescent="0.15">
      <c r="A2497" s="41"/>
      <c r="B2497" s="15"/>
      <c r="C2497" s="14"/>
      <c r="D2497" s="13"/>
      <c r="E2497" s="14"/>
      <c r="F2497" s="14"/>
      <c r="G2497" s="14"/>
      <c r="H2497" s="14"/>
      <c r="I2497" s="13"/>
      <c r="J2497" s="33"/>
      <c r="K2497" s="2"/>
      <c r="L2497" s="17"/>
      <c r="M2497" s="12"/>
      <c r="N2497" s="12"/>
      <c r="O2497" s="17"/>
      <c r="P2497" s="14"/>
      <c r="Q2497" s="21"/>
      <c r="R2497" s="14"/>
      <c r="S2497" s="4"/>
      <c r="T2497" s="33"/>
      <c r="U2497" s="10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</row>
    <row r="2498" spans="1:148" x14ac:dyDescent="0.15">
      <c r="A2498" s="41"/>
      <c r="B2498" s="15"/>
      <c r="C2498" s="14"/>
      <c r="D2498" s="13"/>
      <c r="E2498" s="14"/>
      <c r="F2498" s="14"/>
      <c r="G2498" s="14"/>
      <c r="H2498" s="14"/>
      <c r="I2498" s="13"/>
      <c r="J2498" s="33"/>
      <c r="K2498" s="2"/>
      <c r="L2498" s="17"/>
      <c r="M2498" s="12"/>
      <c r="N2498" s="12"/>
      <c r="O2498" s="17"/>
      <c r="P2498" s="14"/>
      <c r="Q2498" s="21"/>
      <c r="R2498" s="14"/>
      <c r="S2498" s="4"/>
      <c r="T2498" s="33"/>
      <c r="U2498" s="10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</row>
    <row r="2499" spans="1:148" x14ac:dyDescent="0.15">
      <c r="A2499" s="41"/>
      <c r="B2499" s="15"/>
      <c r="C2499" s="14"/>
      <c r="D2499" s="13"/>
      <c r="E2499" s="14"/>
      <c r="F2499" s="14"/>
      <c r="G2499" s="14"/>
      <c r="H2499" s="14"/>
      <c r="I2499" s="13"/>
      <c r="J2499" s="33"/>
      <c r="K2499" s="2"/>
      <c r="L2499" s="17"/>
      <c r="M2499" s="12"/>
      <c r="N2499" s="12"/>
      <c r="O2499" s="17"/>
      <c r="P2499" s="14"/>
      <c r="Q2499" s="21"/>
      <c r="R2499" s="14"/>
      <c r="S2499" s="4"/>
      <c r="T2499" s="33"/>
      <c r="U2499" s="10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</row>
    <row r="2500" spans="1:148" x14ac:dyDescent="0.15">
      <c r="A2500" s="41"/>
      <c r="B2500" s="15"/>
      <c r="C2500" s="14"/>
      <c r="D2500" s="13"/>
      <c r="E2500" s="14"/>
      <c r="F2500" s="14"/>
      <c r="G2500" s="14"/>
      <c r="H2500" s="14"/>
      <c r="I2500" s="13"/>
      <c r="J2500" s="33"/>
      <c r="K2500" s="2"/>
      <c r="L2500" s="17"/>
      <c r="M2500" s="12"/>
      <c r="N2500" s="12"/>
      <c r="O2500" s="17"/>
      <c r="P2500" s="14"/>
      <c r="Q2500" s="21"/>
      <c r="R2500" s="14"/>
      <c r="S2500" s="4"/>
      <c r="T2500" s="33"/>
      <c r="U2500" s="10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</row>
    <row r="2501" spans="1:148" x14ac:dyDescent="0.15">
      <c r="A2501" s="41"/>
      <c r="B2501" s="15"/>
      <c r="C2501" s="14"/>
      <c r="D2501" s="13"/>
      <c r="E2501" s="14"/>
      <c r="F2501" s="14"/>
      <c r="G2501" s="14"/>
      <c r="H2501" s="14"/>
      <c r="I2501" s="13"/>
      <c r="J2501" s="33"/>
      <c r="K2501" s="2"/>
      <c r="L2501" s="17"/>
      <c r="M2501" s="12"/>
      <c r="N2501" s="12"/>
      <c r="O2501" s="17"/>
      <c r="P2501" s="14"/>
      <c r="Q2501" s="21"/>
      <c r="R2501" s="14"/>
      <c r="S2501" s="4"/>
      <c r="T2501" s="33"/>
      <c r="U2501" s="10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</row>
    <row r="2502" spans="1:148" x14ac:dyDescent="0.15">
      <c r="A2502" s="41"/>
      <c r="B2502" s="15"/>
      <c r="C2502" s="14"/>
      <c r="D2502" s="13"/>
      <c r="E2502" s="14"/>
      <c r="F2502" s="14"/>
      <c r="G2502" s="14"/>
      <c r="H2502" s="14"/>
      <c r="I2502" s="13"/>
      <c r="J2502" s="33"/>
      <c r="K2502" s="2"/>
      <c r="L2502" s="17"/>
      <c r="M2502" s="12"/>
      <c r="N2502" s="12"/>
      <c r="O2502" s="17"/>
      <c r="P2502" s="14"/>
      <c r="Q2502" s="21"/>
      <c r="R2502" s="14"/>
      <c r="S2502" s="4"/>
      <c r="T2502" s="33"/>
      <c r="U2502" s="10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</row>
    <row r="2503" spans="1:148" x14ac:dyDescent="0.15">
      <c r="A2503" s="41"/>
      <c r="B2503" s="15"/>
      <c r="C2503" s="14"/>
      <c r="D2503" s="13"/>
      <c r="E2503" s="14"/>
      <c r="F2503" s="14"/>
      <c r="G2503" s="14"/>
      <c r="H2503" s="14"/>
      <c r="I2503" s="13"/>
      <c r="J2503" s="33"/>
      <c r="K2503" s="2"/>
      <c r="L2503" s="17"/>
      <c r="M2503" s="12"/>
      <c r="N2503" s="12"/>
      <c r="O2503" s="17"/>
      <c r="P2503" s="14"/>
      <c r="Q2503" s="21"/>
      <c r="R2503" s="14"/>
      <c r="S2503" s="4"/>
      <c r="T2503" s="33"/>
      <c r="U2503" s="10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</row>
    <row r="2504" spans="1:148" x14ac:dyDescent="0.15">
      <c r="A2504" s="41"/>
      <c r="B2504" s="15"/>
      <c r="C2504" s="14"/>
      <c r="D2504" s="13"/>
      <c r="E2504" s="14"/>
      <c r="F2504" s="14"/>
      <c r="G2504" s="14"/>
      <c r="H2504" s="14"/>
      <c r="I2504" s="13"/>
      <c r="J2504" s="33"/>
      <c r="K2504" s="2"/>
      <c r="L2504" s="17"/>
      <c r="M2504" s="12"/>
      <c r="N2504" s="12"/>
      <c r="O2504" s="17"/>
      <c r="P2504" s="14"/>
      <c r="Q2504" s="21"/>
      <c r="R2504" s="14"/>
      <c r="S2504" s="4"/>
      <c r="T2504" s="33"/>
      <c r="U2504" s="10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</row>
    <row r="2505" spans="1:148" x14ac:dyDescent="0.15">
      <c r="A2505" s="41"/>
      <c r="B2505" s="15"/>
      <c r="C2505" s="14"/>
      <c r="D2505" s="13"/>
      <c r="E2505" s="14"/>
      <c r="F2505" s="14"/>
      <c r="G2505" s="14"/>
      <c r="H2505" s="14"/>
      <c r="I2505" s="13"/>
      <c r="J2505" s="33"/>
      <c r="K2505" s="2"/>
      <c r="L2505" s="17"/>
      <c r="M2505" s="12"/>
      <c r="N2505" s="12"/>
      <c r="O2505" s="17"/>
      <c r="P2505" s="14"/>
      <c r="Q2505" s="21"/>
      <c r="R2505" s="14"/>
      <c r="S2505" s="4"/>
      <c r="T2505" s="33"/>
      <c r="U2505" s="10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</row>
    <row r="2506" spans="1:148" x14ac:dyDescent="0.15">
      <c r="A2506" s="41"/>
      <c r="B2506" s="15"/>
      <c r="C2506" s="14"/>
      <c r="D2506" s="13"/>
      <c r="E2506" s="14"/>
      <c r="F2506" s="14"/>
      <c r="G2506" s="14"/>
      <c r="H2506" s="14"/>
      <c r="I2506" s="13"/>
      <c r="J2506" s="33"/>
      <c r="K2506" s="2"/>
      <c r="L2506" s="17"/>
      <c r="M2506" s="12"/>
      <c r="N2506" s="12"/>
      <c r="O2506" s="17"/>
      <c r="P2506" s="14"/>
      <c r="Q2506" s="21"/>
      <c r="R2506" s="14"/>
      <c r="S2506" s="4"/>
      <c r="T2506" s="33"/>
      <c r="U2506" s="10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</row>
    <row r="2507" spans="1:148" x14ac:dyDescent="0.15">
      <c r="A2507" s="41"/>
      <c r="B2507" s="15"/>
      <c r="C2507" s="14"/>
      <c r="D2507" s="13"/>
      <c r="E2507" s="14"/>
      <c r="F2507" s="14"/>
      <c r="G2507" s="14"/>
      <c r="H2507" s="14"/>
      <c r="I2507" s="13"/>
      <c r="J2507" s="33"/>
      <c r="K2507" s="2"/>
      <c r="L2507" s="17"/>
      <c r="M2507" s="12"/>
      <c r="N2507" s="12"/>
      <c r="O2507" s="17"/>
      <c r="P2507" s="14"/>
      <c r="Q2507" s="21"/>
      <c r="R2507" s="14"/>
      <c r="S2507" s="4"/>
      <c r="T2507" s="33"/>
      <c r="U2507" s="10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</row>
    <row r="2508" spans="1:148" x14ac:dyDescent="0.15">
      <c r="A2508" s="41"/>
      <c r="B2508" s="15"/>
      <c r="C2508" s="14"/>
      <c r="D2508" s="13"/>
      <c r="E2508" s="14"/>
      <c r="F2508" s="14"/>
      <c r="G2508" s="14"/>
      <c r="H2508" s="14"/>
      <c r="I2508" s="13"/>
      <c r="J2508" s="33"/>
      <c r="K2508" s="2"/>
      <c r="L2508" s="17"/>
      <c r="M2508" s="12"/>
      <c r="N2508" s="12"/>
      <c r="O2508" s="17"/>
      <c r="P2508" s="14"/>
      <c r="Q2508" s="21"/>
      <c r="R2508" s="14"/>
      <c r="S2508" s="4"/>
      <c r="T2508" s="33"/>
      <c r="U2508" s="10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</row>
    <row r="2509" spans="1:148" x14ac:dyDescent="0.15">
      <c r="A2509" s="41"/>
      <c r="B2509" s="15"/>
      <c r="C2509" s="14"/>
      <c r="D2509" s="13"/>
      <c r="E2509" s="14"/>
      <c r="F2509" s="14"/>
      <c r="G2509" s="14"/>
      <c r="H2509" s="14"/>
      <c r="I2509" s="13"/>
      <c r="J2509" s="33"/>
      <c r="K2509" s="2"/>
      <c r="L2509" s="17"/>
      <c r="M2509" s="12"/>
      <c r="N2509" s="12"/>
      <c r="O2509" s="17"/>
      <c r="P2509" s="14"/>
      <c r="Q2509" s="21"/>
      <c r="R2509" s="14"/>
      <c r="S2509" s="4"/>
      <c r="T2509" s="33"/>
      <c r="U2509" s="10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</row>
    <row r="2510" spans="1:148" x14ac:dyDescent="0.15">
      <c r="A2510" s="41"/>
      <c r="B2510" s="15"/>
      <c r="C2510" s="14"/>
      <c r="D2510" s="13"/>
      <c r="E2510" s="14"/>
      <c r="F2510" s="14"/>
      <c r="G2510" s="14"/>
      <c r="H2510" s="14"/>
      <c r="I2510" s="13"/>
      <c r="J2510" s="33"/>
      <c r="K2510" s="2"/>
      <c r="L2510" s="17"/>
      <c r="M2510" s="12"/>
      <c r="N2510" s="12"/>
      <c r="O2510" s="17"/>
      <c r="P2510" s="14"/>
      <c r="Q2510" s="21"/>
      <c r="R2510" s="14"/>
      <c r="S2510" s="4"/>
      <c r="T2510" s="33"/>
      <c r="U2510" s="10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</row>
    <row r="2511" spans="1:148" x14ac:dyDescent="0.15">
      <c r="A2511" s="41"/>
      <c r="B2511" s="15"/>
      <c r="C2511" s="14"/>
      <c r="D2511" s="13"/>
      <c r="E2511" s="14"/>
      <c r="F2511" s="14"/>
      <c r="G2511" s="14"/>
      <c r="H2511" s="14"/>
      <c r="I2511" s="13"/>
      <c r="J2511" s="33"/>
      <c r="K2511" s="2"/>
      <c r="L2511" s="17"/>
      <c r="M2511" s="12"/>
      <c r="N2511" s="12"/>
      <c r="O2511" s="17"/>
      <c r="P2511" s="14"/>
      <c r="Q2511" s="21"/>
      <c r="R2511" s="14"/>
      <c r="S2511" s="4"/>
      <c r="T2511" s="33"/>
      <c r="U2511" s="10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</row>
    <row r="2512" spans="1:148" x14ac:dyDescent="0.15">
      <c r="A2512" s="41"/>
      <c r="B2512" s="15"/>
      <c r="C2512" s="14"/>
      <c r="D2512" s="13"/>
      <c r="E2512" s="14"/>
      <c r="F2512" s="14"/>
      <c r="G2512" s="14"/>
      <c r="H2512" s="14"/>
      <c r="I2512" s="13"/>
      <c r="J2512" s="33"/>
      <c r="K2512" s="2"/>
      <c r="L2512" s="17"/>
      <c r="M2512" s="12"/>
      <c r="N2512" s="12"/>
      <c r="O2512" s="17"/>
      <c r="P2512" s="14"/>
      <c r="Q2512" s="21"/>
      <c r="R2512" s="14"/>
      <c r="S2512" s="4"/>
      <c r="T2512" s="33"/>
      <c r="U2512" s="10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</row>
    <row r="2513" spans="1:148" x14ac:dyDescent="0.15">
      <c r="A2513" s="41"/>
      <c r="B2513" s="15"/>
      <c r="C2513" s="14"/>
      <c r="D2513" s="13"/>
      <c r="E2513" s="14"/>
      <c r="F2513" s="14"/>
      <c r="G2513" s="14"/>
      <c r="H2513" s="14"/>
      <c r="I2513" s="13"/>
      <c r="J2513" s="33"/>
      <c r="K2513" s="2"/>
      <c r="L2513" s="17"/>
      <c r="M2513" s="12"/>
      <c r="N2513" s="12"/>
      <c r="O2513" s="17"/>
      <c r="P2513" s="14"/>
      <c r="Q2513" s="21"/>
      <c r="R2513" s="14"/>
      <c r="S2513" s="4"/>
      <c r="T2513" s="33"/>
      <c r="U2513" s="10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</row>
    <row r="2514" spans="1:148" x14ac:dyDescent="0.15">
      <c r="A2514" s="41"/>
      <c r="B2514" s="15"/>
      <c r="C2514" s="14"/>
      <c r="D2514" s="13"/>
      <c r="E2514" s="14"/>
      <c r="F2514" s="14"/>
      <c r="G2514" s="14"/>
      <c r="H2514" s="14"/>
      <c r="I2514" s="13"/>
      <c r="J2514" s="33"/>
      <c r="K2514" s="2"/>
      <c r="L2514" s="17"/>
      <c r="M2514" s="12"/>
      <c r="N2514" s="12"/>
      <c r="O2514" s="17"/>
      <c r="P2514" s="14"/>
      <c r="Q2514" s="21"/>
      <c r="R2514" s="14"/>
      <c r="S2514" s="4"/>
      <c r="T2514" s="33"/>
      <c r="U2514" s="10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</row>
    <row r="2515" spans="1:148" x14ac:dyDescent="0.15">
      <c r="A2515" s="41"/>
      <c r="B2515" s="15"/>
      <c r="C2515" s="14"/>
      <c r="D2515" s="13"/>
      <c r="E2515" s="14"/>
      <c r="F2515" s="14"/>
      <c r="G2515" s="14"/>
      <c r="H2515" s="14"/>
      <c r="I2515" s="13"/>
      <c r="J2515" s="33"/>
      <c r="K2515" s="2"/>
      <c r="L2515" s="17"/>
      <c r="M2515" s="12"/>
      <c r="N2515" s="12"/>
      <c r="O2515" s="17"/>
      <c r="P2515" s="14"/>
      <c r="Q2515" s="21"/>
      <c r="R2515" s="14"/>
      <c r="S2515" s="4"/>
      <c r="T2515" s="33"/>
      <c r="U2515" s="10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</row>
    <row r="2516" spans="1:148" x14ac:dyDescent="0.15">
      <c r="A2516" s="41"/>
      <c r="B2516" s="15"/>
      <c r="C2516" s="14"/>
      <c r="D2516" s="13"/>
      <c r="E2516" s="14"/>
      <c r="F2516" s="14"/>
      <c r="G2516" s="14"/>
      <c r="H2516" s="14"/>
      <c r="I2516" s="13"/>
      <c r="J2516" s="33"/>
      <c r="K2516" s="2"/>
      <c r="L2516" s="17"/>
      <c r="M2516" s="12"/>
      <c r="N2516" s="12"/>
      <c r="O2516" s="17"/>
      <c r="P2516" s="14"/>
      <c r="Q2516" s="21"/>
      <c r="R2516" s="14"/>
      <c r="S2516" s="4"/>
      <c r="T2516" s="33"/>
      <c r="U2516" s="10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</row>
    <row r="2517" spans="1:148" x14ac:dyDescent="0.15">
      <c r="A2517" s="41"/>
      <c r="B2517" s="15"/>
      <c r="C2517" s="14"/>
      <c r="D2517" s="13"/>
      <c r="E2517" s="14"/>
      <c r="F2517" s="14"/>
      <c r="G2517" s="14"/>
      <c r="H2517" s="14"/>
      <c r="I2517" s="13"/>
      <c r="J2517" s="33"/>
      <c r="K2517" s="2"/>
      <c r="L2517" s="17"/>
      <c r="M2517" s="12"/>
      <c r="N2517" s="12"/>
      <c r="O2517" s="17"/>
      <c r="P2517" s="14"/>
      <c r="Q2517" s="21"/>
      <c r="R2517" s="14"/>
      <c r="S2517" s="4"/>
      <c r="T2517" s="33"/>
      <c r="U2517" s="10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</row>
    <row r="2518" spans="1:148" x14ac:dyDescent="0.15">
      <c r="A2518" s="41"/>
      <c r="B2518" s="15"/>
      <c r="C2518" s="14"/>
      <c r="D2518" s="13"/>
      <c r="E2518" s="14"/>
      <c r="F2518" s="14"/>
      <c r="G2518" s="14"/>
      <c r="H2518" s="14"/>
      <c r="I2518" s="13"/>
      <c r="J2518" s="33"/>
      <c r="K2518" s="2"/>
      <c r="L2518" s="17"/>
      <c r="M2518" s="12"/>
      <c r="N2518" s="12"/>
      <c r="O2518" s="17"/>
      <c r="P2518" s="14"/>
      <c r="Q2518" s="21"/>
      <c r="R2518" s="14"/>
      <c r="S2518" s="4"/>
      <c r="T2518" s="33"/>
      <c r="U2518" s="10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</row>
    <row r="2519" spans="1:148" x14ac:dyDescent="0.15">
      <c r="A2519" s="41"/>
      <c r="B2519" s="15"/>
      <c r="C2519" s="14"/>
      <c r="D2519" s="13"/>
      <c r="E2519" s="14"/>
      <c r="F2519" s="14"/>
      <c r="G2519" s="14"/>
      <c r="H2519" s="14"/>
      <c r="I2519" s="13"/>
      <c r="J2519" s="33"/>
      <c r="K2519" s="2"/>
      <c r="L2519" s="17"/>
      <c r="M2519" s="12"/>
      <c r="N2519" s="12"/>
      <c r="O2519" s="17"/>
      <c r="P2519" s="14"/>
      <c r="Q2519" s="21"/>
      <c r="R2519" s="14"/>
      <c r="S2519" s="4"/>
      <c r="T2519" s="33"/>
      <c r="U2519" s="10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</row>
    <row r="2520" spans="1:148" x14ac:dyDescent="0.15">
      <c r="A2520" s="41"/>
      <c r="B2520" s="15"/>
      <c r="C2520" s="14"/>
      <c r="D2520" s="13"/>
      <c r="E2520" s="14"/>
      <c r="F2520" s="14"/>
      <c r="G2520" s="14"/>
      <c r="H2520" s="14"/>
      <c r="I2520" s="13"/>
      <c r="J2520" s="33"/>
      <c r="K2520" s="2"/>
      <c r="L2520" s="17"/>
      <c r="M2520" s="12"/>
      <c r="N2520" s="12"/>
      <c r="O2520" s="17"/>
      <c r="P2520" s="14"/>
      <c r="Q2520" s="21"/>
      <c r="R2520" s="14"/>
      <c r="S2520" s="4"/>
      <c r="T2520" s="33"/>
      <c r="U2520" s="10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</row>
    <row r="2521" spans="1:148" x14ac:dyDescent="0.15">
      <c r="A2521" s="41"/>
      <c r="B2521" s="15"/>
      <c r="C2521" s="14"/>
      <c r="D2521" s="13"/>
      <c r="E2521" s="14"/>
      <c r="F2521" s="14"/>
      <c r="G2521" s="14"/>
      <c r="H2521" s="14"/>
      <c r="I2521" s="13"/>
      <c r="J2521" s="33"/>
      <c r="K2521" s="2"/>
      <c r="L2521" s="17"/>
      <c r="M2521" s="12"/>
      <c r="N2521" s="12"/>
      <c r="O2521" s="17"/>
      <c r="P2521" s="14"/>
      <c r="Q2521" s="21"/>
      <c r="R2521" s="14"/>
      <c r="S2521" s="4"/>
      <c r="T2521" s="33"/>
      <c r="U2521" s="10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</row>
    <row r="2522" spans="1:148" x14ac:dyDescent="0.15">
      <c r="A2522" s="41"/>
      <c r="B2522" s="15"/>
      <c r="C2522" s="14"/>
      <c r="D2522" s="13"/>
      <c r="E2522" s="14"/>
      <c r="F2522" s="14"/>
      <c r="G2522" s="14"/>
      <c r="H2522" s="14"/>
      <c r="I2522" s="13"/>
      <c r="J2522" s="33"/>
      <c r="K2522" s="2"/>
      <c r="L2522" s="17"/>
      <c r="M2522" s="12"/>
      <c r="N2522" s="12"/>
      <c r="O2522" s="17"/>
      <c r="P2522" s="14"/>
      <c r="Q2522" s="21"/>
      <c r="R2522" s="14"/>
      <c r="S2522" s="4"/>
      <c r="T2522" s="33"/>
      <c r="U2522" s="10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</row>
    <row r="2523" spans="1:148" x14ac:dyDescent="0.15">
      <c r="A2523" s="41"/>
      <c r="B2523" s="15"/>
      <c r="C2523" s="14"/>
      <c r="D2523" s="13"/>
      <c r="E2523" s="14"/>
      <c r="F2523" s="14"/>
      <c r="G2523" s="14"/>
      <c r="H2523" s="14"/>
      <c r="I2523" s="13"/>
      <c r="J2523" s="33"/>
      <c r="K2523" s="2"/>
      <c r="L2523" s="17"/>
      <c r="M2523" s="12"/>
      <c r="N2523" s="12"/>
      <c r="O2523" s="17"/>
      <c r="P2523" s="14"/>
      <c r="Q2523" s="21"/>
      <c r="R2523" s="14"/>
      <c r="S2523" s="4"/>
      <c r="T2523" s="33"/>
      <c r="U2523" s="10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</row>
    <row r="2524" spans="1:148" x14ac:dyDescent="0.15">
      <c r="A2524" s="41"/>
      <c r="B2524" s="15"/>
      <c r="C2524" s="14"/>
      <c r="D2524" s="13"/>
      <c r="E2524" s="14"/>
      <c r="F2524" s="14"/>
      <c r="G2524" s="14"/>
      <c r="H2524" s="14"/>
      <c r="I2524" s="13"/>
      <c r="J2524" s="33"/>
      <c r="K2524" s="2"/>
      <c r="L2524" s="17"/>
      <c r="M2524" s="12"/>
      <c r="N2524" s="12"/>
      <c r="O2524" s="17"/>
      <c r="P2524" s="14"/>
      <c r="Q2524" s="21"/>
      <c r="R2524" s="14"/>
      <c r="S2524" s="4"/>
      <c r="T2524" s="33"/>
      <c r="U2524" s="10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</row>
    <row r="2525" spans="1:148" x14ac:dyDescent="0.15">
      <c r="A2525" s="41"/>
      <c r="B2525" s="15"/>
      <c r="C2525" s="14"/>
      <c r="D2525" s="13"/>
      <c r="E2525" s="14"/>
      <c r="F2525" s="14"/>
      <c r="G2525" s="14"/>
      <c r="H2525" s="14"/>
      <c r="I2525" s="13"/>
      <c r="J2525" s="33"/>
      <c r="K2525" s="2"/>
      <c r="L2525" s="17"/>
      <c r="M2525" s="12"/>
      <c r="N2525" s="12"/>
      <c r="O2525" s="17"/>
      <c r="P2525" s="14"/>
      <c r="Q2525" s="21"/>
      <c r="R2525" s="14"/>
      <c r="S2525" s="4"/>
      <c r="T2525" s="33"/>
      <c r="U2525" s="10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</row>
    <row r="2526" spans="1:148" x14ac:dyDescent="0.15">
      <c r="A2526" s="41"/>
      <c r="B2526" s="15"/>
      <c r="C2526" s="14"/>
      <c r="D2526" s="13"/>
      <c r="E2526" s="14"/>
      <c r="F2526" s="14"/>
      <c r="G2526" s="14"/>
      <c r="H2526" s="14"/>
      <c r="I2526" s="13"/>
      <c r="J2526" s="33"/>
      <c r="K2526" s="2"/>
      <c r="L2526" s="17"/>
      <c r="M2526" s="12"/>
      <c r="N2526" s="12"/>
      <c r="O2526" s="17"/>
      <c r="P2526" s="14"/>
      <c r="Q2526" s="21"/>
      <c r="R2526" s="14"/>
      <c r="S2526" s="4"/>
      <c r="T2526" s="33"/>
      <c r="U2526" s="10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</row>
    <row r="2527" spans="1:148" x14ac:dyDescent="0.15">
      <c r="A2527" s="41"/>
      <c r="B2527" s="15"/>
      <c r="C2527" s="14"/>
      <c r="D2527" s="13"/>
      <c r="E2527" s="14"/>
      <c r="F2527" s="14"/>
      <c r="G2527" s="14"/>
      <c r="H2527" s="14"/>
      <c r="I2527" s="13"/>
      <c r="J2527" s="33"/>
      <c r="K2527" s="2"/>
      <c r="L2527" s="17"/>
      <c r="M2527" s="12"/>
      <c r="N2527" s="12"/>
      <c r="O2527" s="17"/>
      <c r="P2527" s="14"/>
      <c r="Q2527" s="21"/>
      <c r="R2527" s="14"/>
      <c r="S2527" s="4"/>
      <c r="T2527" s="33"/>
      <c r="U2527" s="10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</row>
    <row r="2528" spans="1:148" x14ac:dyDescent="0.15">
      <c r="A2528" s="41"/>
      <c r="B2528" s="15"/>
      <c r="C2528" s="14"/>
      <c r="D2528" s="13"/>
      <c r="E2528" s="14"/>
      <c r="F2528" s="14"/>
      <c r="G2528" s="14"/>
      <c r="H2528" s="14"/>
      <c r="I2528" s="13"/>
      <c r="J2528" s="33"/>
      <c r="K2528" s="2"/>
      <c r="L2528" s="17"/>
      <c r="M2528" s="12"/>
      <c r="N2528" s="12"/>
      <c r="O2528" s="17"/>
      <c r="P2528" s="14"/>
      <c r="Q2528" s="21"/>
      <c r="R2528" s="14"/>
      <c r="S2528" s="4"/>
      <c r="T2528" s="33"/>
      <c r="U2528" s="10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</row>
    <row r="2529" spans="1:148" x14ac:dyDescent="0.15">
      <c r="A2529" s="41"/>
      <c r="B2529" s="15"/>
      <c r="C2529" s="14"/>
      <c r="D2529" s="13"/>
      <c r="E2529" s="14"/>
      <c r="F2529" s="14"/>
      <c r="G2529" s="14"/>
      <c r="H2529" s="14"/>
      <c r="I2529" s="13"/>
      <c r="J2529" s="33"/>
      <c r="K2529" s="2"/>
      <c r="L2529" s="17"/>
      <c r="M2529" s="12"/>
      <c r="N2529" s="12"/>
      <c r="O2529" s="17"/>
      <c r="P2529" s="14"/>
      <c r="Q2529" s="21"/>
      <c r="R2529" s="14"/>
      <c r="S2529" s="4"/>
      <c r="T2529" s="33"/>
      <c r="U2529" s="10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</row>
    <row r="2530" spans="1:148" x14ac:dyDescent="0.15">
      <c r="A2530" s="41"/>
      <c r="B2530" s="15"/>
      <c r="C2530" s="14"/>
      <c r="D2530" s="13"/>
      <c r="E2530" s="14"/>
      <c r="F2530" s="14"/>
      <c r="G2530" s="14"/>
      <c r="H2530" s="14"/>
      <c r="I2530" s="13"/>
      <c r="J2530" s="33"/>
      <c r="K2530" s="2"/>
      <c r="L2530" s="17"/>
      <c r="M2530" s="12"/>
      <c r="N2530" s="12"/>
      <c r="O2530" s="17"/>
      <c r="P2530" s="14"/>
      <c r="Q2530" s="21"/>
      <c r="R2530" s="14"/>
      <c r="S2530" s="4"/>
      <c r="T2530" s="33"/>
      <c r="U2530" s="10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</row>
    <row r="2531" spans="1:148" x14ac:dyDescent="0.15">
      <c r="A2531" s="41"/>
      <c r="B2531" s="15"/>
      <c r="C2531" s="14"/>
      <c r="D2531" s="13"/>
      <c r="E2531" s="14"/>
      <c r="F2531" s="14"/>
      <c r="G2531" s="14"/>
      <c r="H2531" s="14"/>
      <c r="I2531" s="13"/>
      <c r="J2531" s="33"/>
      <c r="K2531" s="2"/>
      <c r="L2531" s="17"/>
      <c r="M2531" s="12"/>
      <c r="N2531" s="12"/>
      <c r="O2531" s="17"/>
      <c r="P2531" s="14"/>
      <c r="Q2531" s="21"/>
      <c r="R2531" s="14"/>
      <c r="S2531" s="4"/>
      <c r="T2531" s="33"/>
      <c r="U2531" s="10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</row>
    <row r="2532" spans="1:148" x14ac:dyDescent="0.15">
      <c r="A2532" s="41"/>
      <c r="B2532" s="15"/>
      <c r="C2532" s="14"/>
      <c r="D2532" s="13"/>
      <c r="E2532" s="14"/>
      <c r="F2532" s="14"/>
      <c r="G2532" s="14"/>
      <c r="H2532" s="14"/>
      <c r="I2532" s="13"/>
      <c r="J2532" s="33"/>
      <c r="K2532" s="2"/>
      <c r="L2532" s="17"/>
      <c r="M2532" s="12"/>
      <c r="N2532" s="12"/>
      <c r="O2532" s="17"/>
      <c r="P2532" s="14"/>
      <c r="Q2532" s="21"/>
      <c r="R2532" s="14"/>
      <c r="S2532" s="4"/>
      <c r="T2532" s="33"/>
      <c r="U2532" s="10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</row>
    <row r="2533" spans="1:148" x14ac:dyDescent="0.15">
      <c r="A2533" s="41"/>
      <c r="B2533" s="15"/>
      <c r="C2533" s="14"/>
      <c r="D2533" s="13"/>
      <c r="E2533" s="14"/>
      <c r="F2533" s="14"/>
      <c r="G2533" s="14"/>
      <c r="H2533" s="14"/>
      <c r="I2533" s="13"/>
      <c r="J2533" s="33"/>
      <c r="K2533" s="2"/>
      <c r="L2533" s="17"/>
      <c r="M2533" s="12"/>
      <c r="N2533" s="12"/>
      <c r="O2533" s="17"/>
      <c r="P2533" s="14"/>
      <c r="Q2533" s="21"/>
      <c r="R2533" s="14"/>
      <c r="S2533" s="4"/>
      <c r="T2533" s="33"/>
      <c r="U2533" s="10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</row>
    <row r="2534" spans="1:148" x14ac:dyDescent="0.15">
      <c r="A2534" s="41"/>
      <c r="B2534" s="15"/>
      <c r="C2534" s="14"/>
      <c r="D2534" s="13"/>
      <c r="E2534" s="14"/>
      <c r="F2534" s="14"/>
      <c r="G2534" s="14"/>
      <c r="H2534" s="14"/>
      <c r="I2534" s="13"/>
      <c r="J2534" s="33"/>
      <c r="K2534" s="2"/>
      <c r="L2534" s="17"/>
      <c r="M2534" s="12"/>
      <c r="N2534" s="12"/>
      <c r="O2534" s="17"/>
      <c r="P2534" s="14"/>
      <c r="Q2534" s="21"/>
      <c r="R2534" s="14"/>
      <c r="S2534" s="4"/>
      <c r="T2534" s="33"/>
      <c r="U2534" s="10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</row>
    <row r="2535" spans="1:148" x14ac:dyDescent="0.15">
      <c r="A2535" s="41"/>
      <c r="B2535" s="15"/>
      <c r="C2535" s="14"/>
      <c r="D2535" s="13"/>
      <c r="E2535" s="14"/>
      <c r="F2535" s="14"/>
      <c r="G2535" s="14"/>
      <c r="H2535" s="14"/>
      <c r="I2535" s="13"/>
      <c r="J2535" s="33"/>
      <c r="K2535" s="2"/>
      <c r="L2535" s="17"/>
      <c r="M2535" s="12"/>
      <c r="N2535" s="12"/>
      <c r="O2535" s="17"/>
      <c r="P2535" s="14"/>
      <c r="Q2535" s="21"/>
      <c r="R2535" s="14"/>
      <c r="S2535" s="4"/>
      <c r="T2535" s="33"/>
      <c r="U2535" s="10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</row>
    <row r="2536" spans="1:148" x14ac:dyDescent="0.15">
      <c r="A2536" s="41"/>
      <c r="B2536" s="15"/>
      <c r="C2536" s="14"/>
      <c r="D2536" s="13"/>
      <c r="E2536" s="14"/>
      <c r="F2536" s="14"/>
      <c r="G2536" s="14"/>
      <c r="H2536" s="14"/>
      <c r="I2536" s="13"/>
      <c r="J2536" s="33"/>
      <c r="K2536" s="2"/>
      <c r="L2536" s="17"/>
      <c r="M2536" s="12"/>
      <c r="N2536" s="12"/>
      <c r="O2536" s="17"/>
      <c r="P2536" s="14"/>
      <c r="Q2536" s="21"/>
      <c r="R2536" s="14"/>
      <c r="S2536" s="4"/>
      <c r="T2536" s="33"/>
      <c r="U2536" s="10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</row>
    <row r="2537" spans="1:148" x14ac:dyDescent="0.15">
      <c r="A2537" s="41"/>
      <c r="B2537" s="15"/>
      <c r="C2537" s="14"/>
      <c r="D2537" s="13"/>
      <c r="E2537" s="14"/>
      <c r="F2537" s="14"/>
      <c r="G2537" s="14"/>
      <c r="H2537" s="14"/>
      <c r="I2537" s="13"/>
      <c r="J2537" s="33"/>
      <c r="K2537" s="2"/>
      <c r="L2537" s="17"/>
      <c r="M2537" s="12"/>
      <c r="N2537" s="12"/>
      <c r="O2537" s="17"/>
      <c r="P2537" s="14"/>
      <c r="Q2537" s="21"/>
      <c r="R2537" s="14"/>
      <c r="S2537" s="4"/>
      <c r="T2537" s="33"/>
      <c r="U2537" s="10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</row>
    <row r="2538" spans="1:148" x14ac:dyDescent="0.15">
      <c r="A2538" s="41"/>
      <c r="B2538" s="15"/>
      <c r="C2538" s="14"/>
      <c r="D2538" s="13"/>
      <c r="E2538" s="14"/>
      <c r="F2538" s="14"/>
      <c r="G2538" s="14"/>
      <c r="H2538" s="14"/>
      <c r="I2538" s="13"/>
      <c r="J2538" s="33"/>
      <c r="K2538" s="2"/>
      <c r="L2538" s="17"/>
      <c r="M2538" s="12"/>
      <c r="N2538" s="12"/>
      <c r="O2538" s="17"/>
      <c r="P2538" s="14"/>
      <c r="Q2538" s="21"/>
      <c r="R2538" s="14"/>
      <c r="S2538" s="4"/>
      <c r="T2538" s="33"/>
      <c r="U2538" s="10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</row>
    <row r="2539" spans="1:148" x14ac:dyDescent="0.15">
      <c r="A2539" s="41"/>
      <c r="B2539" s="15"/>
      <c r="C2539" s="14"/>
      <c r="D2539" s="13"/>
      <c r="E2539" s="14"/>
      <c r="F2539" s="14"/>
      <c r="G2539" s="14"/>
      <c r="H2539" s="14"/>
      <c r="I2539" s="13"/>
      <c r="J2539" s="33"/>
      <c r="K2539" s="2"/>
      <c r="L2539" s="17"/>
      <c r="M2539" s="12"/>
      <c r="N2539" s="12"/>
      <c r="O2539" s="17"/>
      <c r="P2539" s="14"/>
      <c r="Q2539" s="21"/>
      <c r="R2539" s="14"/>
      <c r="S2539" s="4"/>
      <c r="T2539" s="33"/>
      <c r="U2539" s="10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</row>
    <row r="2540" spans="1:148" x14ac:dyDescent="0.15">
      <c r="A2540" s="41"/>
      <c r="B2540" s="15"/>
      <c r="C2540" s="14"/>
      <c r="D2540" s="13"/>
      <c r="E2540" s="14"/>
      <c r="F2540" s="14"/>
      <c r="G2540" s="14"/>
      <c r="H2540" s="14"/>
      <c r="I2540" s="13"/>
      <c r="J2540" s="33"/>
      <c r="K2540" s="2"/>
      <c r="L2540" s="17"/>
      <c r="M2540" s="12"/>
      <c r="N2540" s="12"/>
      <c r="O2540" s="17"/>
      <c r="P2540" s="14"/>
      <c r="Q2540" s="21"/>
      <c r="R2540" s="14"/>
      <c r="S2540" s="4"/>
      <c r="T2540" s="33"/>
      <c r="U2540" s="10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</row>
    <row r="2541" spans="1:148" x14ac:dyDescent="0.15">
      <c r="A2541" s="41"/>
      <c r="B2541" s="15"/>
      <c r="C2541" s="14"/>
      <c r="D2541" s="13"/>
      <c r="E2541" s="14"/>
      <c r="F2541" s="14"/>
      <c r="G2541" s="14"/>
      <c r="H2541" s="14"/>
      <c r="I2541" s="13"/>
      <c r="J2541" s="33"/>
      <c r="K2541" s="2"/>
      <c r="L2541" s="17"/>
      <c r="M2541" s="12"/>
      <c r="N2541" s="12"/>
      <c r="O2541" s="17"/>
      <c r="P2541" s="14"/>
      <c r="Q2541" s="21"/>
      <c r="R2541" s="14"/>
      <c r="S2541" s="4"/>
      <c r="T2541" s="33"/>
      <c r="U2541" s="10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</row>
    <row r="2542" spans="1:148" x14ac:dyDescent="0.15">
      <c r="A2542" s="41"/>
      <c r="B2542" s="15"/>
      <c r="C2542" s="14"/>
      <c r="D2542" s="13"/>
      <c r="E2542" s="14"/>
      <c r="F2542" s="14"/>
      <c r="G2542" s="14"/>
      <c r="H2542" s="14"/>
      <c r="I2542" s="13"/>
      <c r="J2542" s="33"/>
      <c r="K2542" s="2"/>
      <c r="L2542" s="17"/>
      <c r="M2542" s="12"/>
      <c r="N2542" s="12"/>
      <c r="O2542" s="17"/>
      <c r="P2542" s="14"/>
      <c r="Q2542" s="21"/>
      <c r="R2542" s="14"/>
      <c r="S2542" s="4"/>
      <c r="T2542" s="33"/>
      <c r="U2542" s="10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</row>
    <row r="2543" spans="1:148" x14ac:dyDescent="0.15">
      <c r="A2543" s="41"/>
      <c r="B2543" s="15"/>
      <c r="C2543" s="14"/>
      <c r="D2543" s="13"/>
      <c r="E2543" s="14"/>
      <c r="F2543" s="14"/>
      <c r="G2543" s="14"/>
      <c r="H2543" s="14"/>
      <c r="I2543" s="13"/>
      <c r="J2543" s="33"/>
      <c r="K2543" s="2"/>
      <c r="L2543" s="17"/>
      <c r="M2543" s="12"/>
      <c r="N2543" s="12"/>
      <c r="O2543" s="17"/>
      <c r="P2543" s="14"/>
      <c r="Q2543" s="21"/>
      <c r="R2543" s="14"/>
      <c r="S2543" s="4"/>
      <c r="T2543" s="33"/>
      <c r="U2543" s="10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</row>
    <row r="2544" spans="1:148" x14ac:dyDescent="0.15">
      <c r="A2544" s="41"/>
      <c r="B2544" s="15"/>
      <c r="C2544" s="14"/>
      <c r="D2544" s="13"/>
      <c r="E2544" s="14"/>
      <c r="F2544" s="14"/>
      <c r="G2544" s="14"/>
      <c r="H2544" s="14"/>
      <c r="I2544" s="13"/>
      <c r="J2544" s="33"/>
      <c r="K2544" s="2"/>
      <c r="L2544" s="17"/>
      <c r="M2544" s="12"/>
      <c r="N2544" s="12"/>
      <c r="O2544" s="17"/>
      <c r="P2544" s="14"/>
      <c r="Q2544" s="21"/>
      <c r="R2544" s="14"/>
      <c r="S2544" s="4"/>
      <c r="T2544" s="33"/>
      <c r="U2544" s="10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</row>
    <row r="2545" spans="1:148" x14ac:dyDescent="0.15">
      <c r="A2545" s="41"/>
      <c r="B2545" s="15"/>
      <c r="C2545" s="14"/>
      <c r="D2545" s="13"/>
      <c r="E2545" s="14"/>
      <c r="F2545" s="14"/>
      <c r="G2545" s="14"/>
      <c r="H2545" s="14"/>
      <c r="I2545" s="13"/>
      <c r="J2545" s="33"/>
      <c r="K2545" s="2"/>
      <c r="L2545" s="17"/>
      <c r="M2545" s="12"/>
      <c r="N2545" s="12"/>
      <c r="O2545" s="17"/>
      <c r="P2545" s="14"/>
      <c r="Q2545" s="21"/>
      <c r="R2545" s="14"/>
      <c r="S2545" s="4"/>
      <c r="T2545" s="33"/>
      <c r="U2545" s="10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</row>
    <row r="2546" spans="1:148" x14ac:dyDescent="0.15">
      <c r="A2546" s="41"/>
      <c r="B2546" s="15"/>
      <c r="C2546" s="14"/>
      <c r="D2546" s="13"/>
      <c r="E2546" s="14"/>
      <c r="F2546" s="14"/>
      <c r="G2546" s="14"/>
      <c r="H2546" s="14"/>
      <c r="I2546" s="13"/>
      <c r="J2546" s="33"/>
      <c r="K2546" s="2"/>
      <c r="L2546" s="17"/>
      <c r="M2546" s="12"/>
      <c r="N2546" s="12"/>
      <c r="O2546" s="17"/>
      <c r="P2546" s="14"/>
      <c r="Q2546" s="21"/>
      <c r="R2546" s="14"/>
      <c r="S2546" s="4"/>
      <c r="T2546" s="33"/>
      <c r="U2546" s="10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</row>
    <row r="2547" spans="1:148" x14ac:dyDescent="0.15">
      <c r="A2547" s="41"/>
      <c r="B2547" s="15"/>
      <c r="C2547" s="14"/>
      <c r="D2547" s="13"/>
      <c r="E2547" s="14"/>
      <c r="F2547" s="14"/>
      <c r="G2547" s="14"/>
      <c r="H2547" s="14"/>
      <c r="I2547" s="13"/>
      <c r="J2547" s="33"/>
      <c r="K2547" s="2"/>
      <c r="L2547" s="17"/>
      <c r="M2547" s="12"/>
      <c r="N2547" s="12"/>
      <c r="O2547" s="17"/>
      <c r="P2547" s="14"/>
      <c r="Q2547" s="21"/>
      <c r="R2547" s="14"/>
      <c r="S2547" s="4"/>
      <c r="T2547" s="33"/>
      <c r="U2547" s="10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</row>
    <row r="2548" spans="1:148" x14ac:dyDescent="0.15">
      <c r="A2548" s="41"/>
      <c r="B2548" s="15"/>
      <c r="C2548" s="14"/>
      <c r="D2548" s="13"/>
      <c r="E2548" s="14"/>
      <c r="F2548" s="14"/>
      <c r="G2548" s="14"/>
      <c r="H2548" s="14"/>
      <c r="I2548" s="13"/>
      <c r="J2548" s="33"/>
      <c r="K2548" s="2"/>
      <c r="L2548" s="17"/>
      <c r="M2548" s="12"/>
      <c r="N2548" s="12"/>
      <c r="O2548" s="17"/>
      <c r="P2548" s="14"/>
      <c r="Q2548" s="21"/>
      <c r="R2548" s="14"/>
      <c r="S2548" s="4"/>
      <c r="T2548" s="33"/>
      <c r="U2548" s="10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</row>
    <row r="2549" spans="1:148" x14ac:dyDescent="0.15">
      <c r="A2549" s="41"/>
      <c r="B2549" s="15"/>
      <c r="C2549" s="14"/>
      <c r="D2549" s="13"/>
      <c r="E2549" s="14"/>
      <c r="F2549" s="14"/>
      <c r="G2549" s="14"/>
      <c r="H2549" s="14"/>
      <c r="I2549" s="13"/>
      <c r="J2549" s="33"/>
      <c r="K2549" s="2"/>
      <c r="L2549" s="17"/>
      <c r="M2549" s="12"/>
      <c r="N2549" s="12"/>
      <c r="O2549" s="17"/>
      <c r="P2549" s="14"/>
      <c r="Q2549" s="21"/>
      <c r="R2549" s="14"/>
      <c r="S2549" s="4"/>
      <c r="T2549" s="33"/>
      <c r="U2549" s="10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</row>
    <row r="2550" spans="1:148" x14ac:dyDescent="0.15">
      <c r="A2550" s="41"/>
      <c r="B2550" s="15"/>
      <c r="C2550" s="14"/>
      <c r="D2550" s="13"/>
      <c r="E2550" s="14"/>
      <c r="F2550" s="14"/>
      <c r="G2550" s="14"/>
      <c r="H2550" s="14"/>
      <c r="I2550" s="13"/>
      <c r="J2550" s="33"/>
      <c r="K2550" s="2"/>
      <c r="L2550" s="17"/>
      <c r="M2550" s="12"/>
      <c r="N2550" s="12"/>
      <c r="O2550" s="17"/>
      <c r="P2550" s="14"/>
      <c r="Q2550" s="21"/>
      <c r="R2550" s="14"/>
      <c r="S2550" s="4"/>
      <c r="T2550" s="33"/>
      <c r="U2550" s="10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</row>
    <row r="2551" spans="1:148" x14ac:dyDescent="0.15">
      <c r="A2551" s="41"/>
      <c r="B2551" s="15"/>
      <c r="C2551" s="14"/>
      <c r="D2551" s="13"/>
      <c r="E2551" s="14"/>
      <c r="F2551" s="14"/>
      <c r="G2551" s="14"/>
      <c r="H2551" s="14"/>
      <c r="I2551" s="13"/>
      <c r="J2551" s="33"/>
      <c r="K2551" s="2"/>
      <c r="L2551" s="17"/>
      <c r="M2551" s="12"/>
      <c r="N2551" s="12"/>
      <c r="O2551" s="17"/>
      <c r="P2551" s="14"/>
      <c r="Q2551" s="21"/>
      <c r="R2551" s="14"/>
      <c r="S2551" s="4"/>
      <c r="T2551" s="33"/>
      <c r="U2551" s="10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</row>
    <row r="2552" spans="1:148" x14ac:dyDescent="0.15">
      <c r="A2552" s="41"/>
      <c r="B2552" s="15"/>
      <c r="C2552" s="14"/>
      <c r="D2552" s="13"/>
      <c r="E2552" s="14"/>
      <c r="F2552" s="14"/>
      <c r="G2552" s="14"/>
      <c r="H2552" s="14"/>
      <c r="I2552" s="13"/>
      <c r="J2552" s="33"/>
      <c r="K2552" s="2"/>
      <c r="L2552" s="17"/>
      <c r="M2552" s="12"/>
      <c r="N2552" s="12"/>
      <c r="O2552" s="17"/>
      <c r="P2552" s="14"/>
      <c r="Q2552" s="21"/>
      <c r="R2552" s="14"/>
      <c r="S2552" s="4"/>
      <c r="T2552" s="33"/>
      <c r="U2552" s="10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</row>
    <row r="2553" spans="1:148" x14ac:dyDescent="0.15">
      <c r="A2553" s="94"/>
      <c r="B2553" s="95"/>
      <c r="C2553" s="96"/>
      <c r="D2553" s="97"/>
      <c r="E2553" s="98"/>
      <c r="F2553" s="98"/>
      <c r="G2553" s="98"/>
      <c r="H2553" s="98"/>
      <c r="I2553" s="97"/>
      <c r="J2553" s="99"/>
      <c r="K2553" s="100"/>
      <c r="L2553" s="101"/>
      <c r="M2553" s="102"/>
      <c r="N2553" s="102"/>
      <c r="O2553" s="101"/>
      <c r="P2553" s="98"/>
      <c r="Q2553" s="103"/>
      <c r="R2553" s="98"/>
      <c r="S2553" s="104"/>
      <c r="T2553" s="99"/>
      <c r="U2553" s="10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</row>
    <row r="2554" spans="1:148" x14ac:dyDescent="0.15">
      <c r="A2554" s="94"/>
      <c r="B2554" s="95"/>
      <c r="C2554" s="96"/>
      <c r="D2554" s="97"/>
      <c r="E2554" s="98"/>
      <c r="F2554" s="98"/>
      <c r="G2554" s="98"/>
      <c r="H2554" s="98"/>
      <c r="I2554" s="97"/>
      <c r="J2554" s="99"/>
      <c r="K2554" s="100"/>
      <c r="L2554" s="101"/>
      <c r="M2554" s="102"/>
      <c r="N2554" s="102"/>
      <c r="O2554" s="101"/>
      <c r="P2554" s="98"/>
      <c r="Q2554" s="103"/>
      <c r="R2554" s="98"/>
      <c r="S2554" s="104"/>
      <c r="T2554" s="99"/>
      <c r="U2554" s="10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</row>
    <row r="2555" spans="1:148" x14ac:dyDescent="0.15">
      <c r="A2555" s="94"/>
      <c r="B2555" s="95"/>
      <c r="C2555" s="96"/>
      <c r="D2555" s="97"/>
      <c r="E2555" s="98"/>
      <c r="F2555" s="98"/>
      <c r="G2555" s="98"/>
      <c r="H2555" s="98"/>
      <c r="I2555" s="97"/>
      <c r="J2555" s="99"/>
      <c r="K2555" s="100"/>
      <c r="L2555" s="101"/>
      <c r="M2555" s="102"/>
      <c r="N2555" s="102"/>
      <c r="O2555" s="101"/>
      <c r="P2555" s="98"/>
      <c r="Q2555" s="103"/>
      <c r="R2555" s="98"/>
      <c r="S2555" s="104"/>
      <c r="T2555" s="99"/>
      <c r="U2555" s="10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</row>
    <row r="2556" spans="1:148" x14ac:dyDescent="0.15">
      <c r="A2556" s="94"/>
      <c r="B2556" s="95"/>
      <c r="C2556" s="96"/>
      <c r="D2556" s="97"/>
      <c r="E2556" s="98"/>
      <c r="F2556" s="98"/>
      <c r="G2556" s="98"/>
      <c r="H2556" s="98"/>
      <c r="I2556" s="97"/>
      <c r="J2556" s="99"/>
      <c r="K2556" s="100"/>
      <c r="L2556" s="101"/>
      <c r="M2556" s="102"/>
      <c r="N2556" s="102"/>
      <c r="O2556" s="101"/>
      <c r="P2556" s="98"/>
      <c r="Q2556" s="103"/>
      <c r="R2556" s="98"/>
      <c r="S2556" s="104"/>
      <c r="T2556" s="99"/>
      <c r="U2556" s="10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</row>
    <row r="2557" spans="1:148" x14ac:dyDescent="0.15">
      <c r="A2557" s="94"/>
      <c r="B2557" s="95"/>
      <c r="C2557" s="96"/>
      <c r="D2557" s="97"/>
      <c r="E2557" s="98"/>
      <c r="F2557" s="98"/>
      <c r="G2557" s="98"/>
      <c r="H2557" s="98"/>
      <c r="I2557" s="97"/>
      <c r="J2557" s="99"/>
      <c r="K2557" s="100"/>
      <c r="L2557" s="101"/>
      <c r="M2557" s="102"/>
      <c r="N2557" s="102"/>
      <c r="O2557" s="101"/>
      <c r="P2557" s="98"/>
      <c r="Q2557" s="103"/>
      <c r="R2557" s="98"/>
      <c r="S2557" s="104"/>
      <c r="T2557" s="99"/>
      <c r="U2557" s="10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</row>
    <row r="2558" spans="1:148" x14ac:dyDescent="0.15">
      <c r="A2558" s="94"/>
      <c r="B2558" s="95"/>
      <c r="C2558" s="96"/>
      <c r="D2558" s="97"/>
      <c r="E2558" s="98"/>
      <c r="F2558" s="98"/>
      <c r="G2558" s="98"/>
      <c r="H2558" s="98"/>
      <c r="I2558" s="97"/>
      <c r="J2558" s="99"/>
      <c r="K2558" s="100"/>
      <c r="L2558" s="101"/>
      <c r="M2558" s="102"/>
      <c r="N2558" s="102"/>
      <c r="O2558" s="101"/>
      <c r="P2558" s="98"/>
      <c r="Q2558" s="103"/>
      <c r="R2558" s="98"/>
      <c r="S2558" s="104"/>
      <c r="T2558" s="99"/>
      <c r="U2558" s="10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</row>
    <row r="2559" spans="1:148" x14ac:dyDescent="0.15">
      <c r="A2559" s="94"/>
      <c r="B2559" s="95"/>
      <c r="C2559" s="96"/>
      <c r="D2559" s="97"/>
      <c r="E2559" s="98"/>
      <c r="F2559" s="98"/>
      <c r="G2559" s="98"/>
      <c r="H2559" s="98"/>
      <c r="I2559" s="97"/>
      <c r="J2559" s="99"/>
      <c r="K2559" s="100"/>
      <c r="L2559" s="101"/>
      <c r="M2559" s="102"/>
      <c r="N2559" s="102"/>
      <c r="O2559" s="101"/>
      <c r="P2559" s="98"/>
      <c r="Q2559" s="103"/>
      <c r="R2559" s="98"/>
      <c r="S2559" s="104"/>
      <c r="T2559" s="99"/>
      <c r="U2559" s="10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</row>
    <row r="2560" spans="1:148" x14ac:dyDescent="0.15">
      <c r="A2560" s="94"/>
      <c r="B2560" s="95"/>
      <c r="C2560" s="96"/>
      <c r="D2560" s="97"/>
      <c r="E2560" s="98"/>
      <c r="F2560" s="98"/>
      <c r="G2560" s="98"/>
      <c r="H2560" s="98"/>
      <c r="I2560" s="97"/>
      <c r="J2560" s="99"/>
      <c r="K2560" s="100"/>
      <c r="L2560" s="101"/>
      <c r="M2560" s="102"/>
      <c r="N2560" s="102"/>
      <c r="O2560" s="101"/>
      <c r="P2560" s="98"/>
      <c r="Q2560" s="103"/>
      <c r="R2560" s="98"/>
      <c r="S2560" s="104"/>
      <c r="T2560" s="99"/>
      <c r="U2560" s="10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</row>
    <row r="2561" spans="1:148" x14ac:dyDescent="0.15">
      <c r="A2561" s="94"/>
      <c r="B2561" s="95"/>
      <c r="C2561" s="96"/>
      <c r="D2561" s="97"/>
      <c r="E2561" s="98"/>
      <c r="F2561" s="98"/>
      <c r="G2561" s="98"/>
      <c r="H2561" s="98"/>
      <c r="I2561" s="97"/>
      <c r="J2561" s="99"/>
      <c r="K2561" s="100"/>
      <c r="L2561" s="101"/>
      <c r="M2561" s="102"/>
      <c r="N2561" s="102"/>
      <c r="O2561" s="101"/>
      <c r="P2561" s="98"/>
      <c r="Q2561" s="103"/>
      <c r="R2561" s="98"/>
      <c r="S2561" s="104"/>
      <c r="T2561" s="99"/>
      <c r="U2561" s="10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</row>
    <row r="2562" spans="1:148" x14ac:dyDescent="0.15">
      <c r="A2562" s="94"/>
      <c r="B2562" s="95"/>
      <c r="C2562" s="96"/>
      <c r="D2562" s="97"/>
      <c r="E2562" s="98"/>
      <c r="F2562" s="98"/>
      <c r="G2562" s="98"/>
      <c r="H2562" s="98"/>
      <c r="I2562" s="97"/>
      <c r="J2562" s="99"/>
      <c r="K2562" s="100"/>
      <c r="L2562" s="101"/>
      <c r="M2562" s="102"/>
      <c r="N2562" s="102"/>
      <c r="O2562" s="101"/>
      <c r="P2562" s="98"/>
      <c r="Q2562" s="103"/>
      <c r="R2562" s="98"/>
      <c r="S2562" s="104"/>
      <c r="T2562" s="99"/>
      <c r="U2562" s="10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</row>
    <row r="2563" spans="1:148" x14ac:dyDescent="0.15">
      <c r="A2563" s="94"/>
      <c r="B2563" s="95"/>
      <c r="C2563" s="96"/>
      <c r="D2563" s="97"/>
      <c r="E2563" s="98"/>
      <c r="F2563" s="98"/>
      <c r="G2563" s="98"/>
      <c r="H2563" s="98"/>
      <c r="I2563" s="97"/>
      <c r="J2563" s="99"/>
      <c r="K2563" s="100"/>
      <c r="L2563" s="101"/>
      <c r="M2563" s="102"/>
      <c r="N2563" s="102"/>
      <c r="O2563" s="101"/>
      <c r="P2563" s="98"/>
      <c r="Q2563" s="103"/>
      <c r="R2563" s="98"/>
      <c r="S2563" s="104"/>
      <c r="T2563" s="99"/>
      <c r="U2563" s="10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</row>
    <row r="2564" spans="1:148" x14ac:dyDescent="0.15">
      <c r="A2564" s="94"/>
      <c r="B2564" s="95"/>
      <c r="C2564" s="96"/>
      <c r="D2564" s="97"/>
      <c r="E2564" s="98"/>
      <c r="F2564" s="98"/>
      <c r="G2564" s="98"/>
      <c r="H2564" s="98"/>
      <c r="I2564" s="97"/>
      <c r="J2564" s="99"/>
      <c r="K2564" s="100"/>
      <c r="L2564" s="101"/>
      <c r="M2564" s="102"/>
      <c r="N2564" s="102"/>
      <c r="O2564" s="101"/>
      <c r="P2564" s="98"/>
      <c r="Q2564" s="103"/>
      <c r="R2564" s="98"/>
      <c r="S2564" s="104"/>
      <c r="T2564" s="99"/>
      <c r="U2564" s="10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</row>
    <row r="2565" spans="1:148" x14ac:dyDescent="0.15">
      <c r="A2565" s="94"/>
      <c r="B2565" s="95"/>
      <c r="C2565" s="96"/>
      <c r="D2565" s="97"/>
      <c r="E2565" s="98"/>
      <c r="F2565" s="98"/>
      <c r="G2565" s="98"/>
      <c r="H2565" s="98"/>
      <c r="I2565" s="97"/>
      <c r="J2565" s="99"/>
      <c r="K2565" s="100"/>
      <c r="L2565" s="101"/>
      <c r="M2565" s="102"/>
      <c r="N2565" s="102"/>
      <c r="O2565" s="101"/>
      <c r="P2565" s="98"/>
      <c r="Q2565" s="103"/>
      <c r="R2565" s="98"/>
      <c r="S2565" s="104"/>
      <c r="T2565" s="99"/>
      <c r="U2565" s="10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</row>
    <row r="2566" spans="1:148" x14ac:dyDescent="0.15">
      <c r="A2566" s="94"/>
      <c r="B2566" s="95"/>
      <c r="C2566" s="96"/>
      <c r="D2566" s="97"/>
      <c r="E2566" s="98"/>
      <c r="F2566" s="98"/>
      <c r="G2566" s="98"/>
      <c r="H2566" s="98"/>
      <c r="I2566" s="97"/>
      <c r="J2566" s="99"/>
      <c r="K2566" s="100"/>
      <c r="L2566" s="101"/>
      <c r="M2566" s="102"/>
      <c r="N2566" s="102"/>
      <c r="O2566" s="101"/>
      <c r="P2566" s="98"/>
      <c r="Q2566" s="103"/>
      <c r="R2566" s="98"/>
      <c r="S2566" s="104"/>
      <c r="T2566" s="99"/>
      <c r="U2566" s="10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</row>
    <row r="2567" spans="1:148" x14ac:dyDescent="0.15">
      <c r="A2567" s="94"/>
      <c r="B2567" s="95"/>
      <c r="C2567" s="96"/>
      <c r="D2567" s="97"/>
      <c r="E2567" s="98"/>
      <c r="F2567" s="98"/>
      <c r="G2567" s="98"/>
      <c r="H2567" s="98"/>
      <c r="I2567" s="97"/>
      <c r="J2567" s="99"/>
      <c r="K2567" s="100"/>
      <c r="L2567" s="101"/>
      <c r="M2567" s="102"/>
      <c r="N2567" s="102"/>
      <c r="O2567" s="101"/>
      <c r="P2567" s="98"/>
      <c r="Q2567" s="103"/>
      <c r="R2567" s="98"/>
      <c r="S2567" s="104"/>
      <c r="T2567" s="99"/>
      <c r="U2567" s="10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</row>
    <row r="2568" spans="1:148" x14ac:dyDescent="0.15">
      <c r="A2568" s="94"/>
      <c r="B2568" s="95"/>
      <c r="C2568" s="96"/>
      <c r="D2568" s="97"/>
      <c r="E2568" s="98"/>
      <c r="F2568" s="98"/>
      <c r="G2568" s="98"/>
      <c r="H2568" s="98"/>
      <c r="I2568" s="97"/>
      <c r="J2568" s="99"/>
      <c r="K2568" s="100"/>
      <c r="L2568" s="101"/>
      <c r="M2568" s="102"/>
      <c r="N2568" s="102"/>
      <c r="O2568" s="101"/>
      <c r="P2568" s="98"/>
      <c r="Q2568" s="103"/>
      <c r="R2568" s="98"/>
      <c r="S2568" s="104"/>
      <c r="T2568" s="99"/>
      <c r="U2568" s="29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</row>
    <row r="2569" spans="1:148" ht="15" x14ac:dyDescent="0.2">
      <c r="A2569" s="105"/>
      <c r="B2569" s="106"/>
      <c r="C2569" s="107"/>
      <c r="D2569" s="108"/>
      <c r="E2569" s="109"/>
      <c r="F2569" s="109"/>
      <c r="G2569" s="109"/>
      <c r="H2569" s="109"/>
      <c r="I2569" s="108"/>
      <c r="J2569" s="110"/>
      <c r="K2569" s="111"/>
      <c r="L2569" s="112"/>
      <c r="M2569" s="113"/>
      <c r="N2569" s="113"/>
      <c r="O2569" s="112"/>
      <c r="P2569" s="109"/>
      <c r="Q2569" s="114"/>
      <c r="R2569" s="109"/>
      <c r="S2569" s="115"/>
      <c r="T2569" s="110"/>
      <c r="U2569" s="29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</row>
    <row r="2570" spans="1:148" x14ac:dyDescent="0.15">
      <c r="A2570" s="94"/>
      <c r="B2570" s="95"/>
      <c r="C2570" s="96"/>
      <c r="D2570" s="97"/>
      <c r="E2570" s="98"/>
      <c r="F2570" s="98"/>
      <c r="G2570" s="98"/>
      <c r="H2570" s="98"/>
      <c r="I2570" s="97"/>
      <c r="J2570" s="99"/>
      <c r="K2570" s="100"/>
      <c r="L2570" s="101"/>
      <c r="M2570" s="102"/>
      <c r="N2570" s="102"/>
      <c r="O2570" s="101"/>
      <c r="P2570" s="98"/>
      <c r="Q2570" s="103"/>
      <c r="R2570" s="98"/>
      <c r="S2570" s="104"/>
      <c r="T2570" s="99"/>
      <c r="U2570" s="10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</row>
    <row r="2571" spans="1:148" x14ac:dyDescent="0.15">
      <c r="A2571" s="94"/>
      <c r="B2571" s="95"/>
      <c r="C2571" s="96"/>
      <c r="D2571" s="97"/>
      <c r="E2571" s="98"/>
      <c r="F2571" s="98"/>
      <c r="G2571" s="98"/>
      <c r="H2571" s="98"/>
      <c r="I2571" s="97"/>
      <c r="J2571" s="99"/>
      <c r="K2571" s="100"/>
      <c r="L2571" s="101"/>
      <c r="M2571" s="102"/>
      <c r="N2571" s="102"/>
      <c r="O2571" s="101"/>
      <c r="P2571" s="98"/>
      <c r="Q2571" s="103"/>
      <c r="R2571" s="98"/>
      <c r="S2571" s="104"/>
      <c r="T2571" s="99"/>
      <c r="U2571" s="10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</row>
    <row r="2572" spans="1:148" x14ac:dyDescent="0.15">
      <c r="A2572" s="94"/>
      <c r="B2572" s="95"/>
      <c r="C2572" s="96"/>
      <c r="D2572" s="97"/>
      <c r="E2572" s="98"/>
      <c r="F2572" s="98"/>
      <c r="G2572" s="98"/>
      <c r="H2572" s="98"/>
      <c r="I2572" s="97"/>
      <c r="J2572" s="99"/>
      <c r="K2572" s="100"/>
      <c r="L2572" s="101"/>
      <c r="M2572" s="102"/>
      <c r="N2572" s="102"/>
      <c r="O2572" s="101"/>
      <c r="P2572" s="98"/>
      <c r="Q2572" s="103"/>
      <c r="R2572" s="98"/>
      <c r="S2572" s="104"/>
      <c r="T2572" s="99"/>
      <c r="U2572" s="10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</row>
    <row r="2573" spans="1:148" x14ac:dyDescent="0.15">
      <c r="A2573" s="94"/>
      <c r="B2573" s="95"/>
      <c r="C2573" s="96"/>
      <c r="D2573" s="97"/>
      <c r="E2573" s="98"/>
      <c r="F2573" s="98"/>
      <c r="G2573" s="98"/>
      <c r="H2573" s="98"/>
      <c r="I2573" s="97"/>
      <c r="J2573" s="99"/>
      <c r="K2573" s="100"/>
      <c r="L2573" s="101"/>
      <c r="M2573" s="102"/>
      <c r="N2573" s="102"/>
      <c r="O2573" s="101"/>
      <c r="P2573" s="98"/>
      <c r="Q2573" s="103"/>
      <c r="R2573" s="98"/>
      <c r="S2573" s="104"/>
      <c r="T2573" s="99"/>
      <c r="U2573" s="10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</row>
    <row r="2574" spans="1:148" x14ac:dyDescent="0.15">
      <c r="A2574" s="94"/>
      <c r="B2574" s="95"/>
      <c r="C2574" s="96"/>
      <c r="D2574" s="97"/>
      <c r="E2574" s="98"/>
      <c r="F2574" s="98"/>
      <c r="G2574" s="98"/>
      <c r="H2574" s="98"/>
      <c r="I2574" s="97"/>
      <c r="J2574" s="99"/>
      <c r="K2574" s="100"/>
      <c r="L2574" s="101"/>
      <c r="M2574" s="102"/>
      <c r="N2574" s="102"/>
      <c r="O2574" s="101"/>
      <c r="P2574" s="98"/>
      <c r="Q2574" s="103"/>
      <c r="R2574" s="98"/>
      <c r="S2574" s="104"/>
      <c r="T2574" s="99"/>
      <c r="U2574" s="10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</row>
    <row r="2575" spans="1:148" x14ac:dyDescent="0.15">
      <c r="A2575" s="94"/>
      <c r="B2575" s="95"/>
      <c r="C2575" s="96"/>
      <c r="D2575" s="97"/>
      <c r="E2575" s="98"/>
      <c r="F2575" s="98"/>
      <c r="G2575" s="98"/>
      <c r="H2575" s="98"/>
      <c r="I2575" s="97"/>
      <c r="J2575" s="99"/>
      <c r="K2575" s="100"/>
      <c r="L2575" s="101"/>
      <c r="M2575" s="102"/>
      <c r="N2575" s="102"/>
      <c r="O2575" s="101"/>
      <c r="P2575" s="98"/>
      <c r="Q2575" s="103"/>
      <c r="R2575" s="98"/>
      <c r="S2575" s="104"/>
      <c r="T2575" s="99"/>
      <c r="U2575" s="10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</row>
    <row r="2576" spans="1:148" x14ac:dyDescent="0.15">
      <c r="A2576" s="94"/>
      <c r="B2576" s="95"/>
      <c r="C2576" s="96"/>
      <c r="D2576" s="97"/>
      <c r="E2576" s="98"/>
      <c r="F2576" s="98"/>
      <c r="G2576" s="98"/>
      <c r="H2576" s="98"/>
      <c r="I2576" s="97"/>
      <c r="J2576" s="99"/>
      <c r="K2576" s="100"/>
      <c r="L2576" s="101"/>
      <c r="M2576" s="102"/>
      <c r="N2576" s="102"/>
      <c r="O2576" s="101"/>
      <c r="P2576" s="98"/>
      <c r="Q2576" s="103"/>
      <c r="R2576" s="98"/>
      <c r="S2576" s="104"/>
      <c r="T2576" s="99"/>
      <c r="U2576" s="10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</row>
    <row r="2577" spans="1:148" x14ac:dyDescent="0.15">
      <c r="A2577" s="94"/>
      <c r="B2577" s="95"/>
      <c r="C2577" s="96"/>
      <c r="D2577" s="97"/>
      <c r="E2577" s="98"/>
      <c r="F2577" s="98"/>
      <c r="G2577" s="98"/>
      <c r="H2577" s="98"/>
      <c r="I2577" s="97"/>
      <c r="J2577" s="99"/>
      <c r="K2577" s="100"/>
      <c r="L2577" s="101"/>
      <c r="M2577" s="102"/>
      <c r="N2577" s="102"/>
      <c r="O2577" s="101"/>
      <c r="P2577" s="98"/>
      <c r="Q2577" s="103"/>
      <c r="R2577" s="98"/>
      <c r="S2577" s="104"/>
      <c r="T2577" s="99"/>
      <c r="U2577" s="10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</row>
    <row r="2578" spans="1:148" x14ac:dyDescent="0.15">
      <c r="A2578" s="94"/>
      <c r="B2578" s="95"/>
      <c r="C2578" s="96"/>
      <c r="D2578" s="97"/>
      <c r="E2578" s="98"/>
      <c r="F2578" s="98"/>
      <c r="G2578" s="98"/>
      <c r="H2578" s="98"/>
      <c r="I2578" s="97"/>
      <c r="J2578" s="99"/>
      <c r="K2578" s="100"/>
      <c r="L2578" s="101"/>
      <c r="M2578" s="102"/>
      <c r="N2578" s="102"/>
      <c r="O2578" s="101"/>
      <c r="P2578" s="98"/>
      <c r="Q2578" s="103"/>
      <c r="R2578" s="98"/>
      <c r="S2578" s="104"/>
      <c r="T2578" s="99"/>
      <c r="U2578" s="10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</row>
    <row r="2579" spans="1:148" x14ac:dyDescent="0.15">
      <c r="A2579" s="94"/>
      <c r="B2579" s="95"/>
      <c r="C2579" s="96"/>
      <c r="D2579" s="97"/>
      <c r="E2579" s="98"/>
      <c r="F2579" s="98"/>
      <c r="G2579" s="98"/>
      <c r="H2579" s="98"/>
      <c r="I2579" s="97"/>
      <c r="J2579" s="99"/>
      <c r="K2579" s="100"/>
      <c r="L2579" s="101"/>
      <c r="M2579" s="102"/>
      <c r="N2579" s="102"/>
      <c r="O2579" s="101"/>
      <c r="P2579" s="98"/>
      <c r="Q2579" s="103"/>
      <c r="R2579" s="98"/>
      <c r="S2579" s="104"/>
      <c r="T2579" s="99"/>
      <c r="U2579" s="10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</row>
    <row r="2580" spans="1:148" x14ac:dyDescent="0.15">
      <c r="A2580" s="94"/>
      <c r="B2580" s="95"/>
      <c r="C2580" s="96"/>
      <c r="D2580" s="97"/>
      <c r="E2580" s="98"/>
      <c r="F2580" s="98"/>
      <c r="G2580" s="98"/>
      <c r="H2580" s="98"/>
      <c r="I2580" s="97"/>
      <c r="J2580" s="99"/>
      <c r="K2580" s="100"/>
      <c r="L2580" s="101"/>
      <c r="M2580" s="102"/>
      <c r="N2580" s="102"/>
      <c r="O2580" s="101"/>
      <c r="P2580" s="98"/>
      <c r="Q2580" s="103"/>
      <c r="R2580" s="98"/>
      <c r="S2580" s="104"/>
      <c r="T2580" s="99"/>
      <c r="U2580" s="10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</row>
    <row r="2581" spans="1:148" x14ac:dyDescent="0.15">
      <c r="A2581" s="94"/>
      <c r="B2581" s="95"/>
      <c r="C2581" s="96"/>
      <c r="D2581" s="97"/>
      <c r="E2581" s="98"/>
      <c r="F2581" s="98"/>
      <c r="G2581" s="98"/>
      <c r="H2581" s="98"/>
      <c r="I2581" s="97"/>
      <c r="J2581" s="99"/>
      <c r="K2581" s="100"/>
      <c r="L2581" s="101"/>
      <c r="M2581" s="102"/>
      <c r="N2581" s="102"/>
      <c r="O2581" s="101"/>
      <c r="P2581" s="98"/>
      <c r="Q2581" s="103"/>
      <c r="R2581" s="98"/>
      <c r="S2581" s="104"/>
      <c r="T2581" s="99"/>
      <c r="U2581" s="10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</row>
    <row r="2582" spans="1:148" x14ac:dyDescent="0.15">
      <c r="A2582" s="94"/>
      <c r="B2582" s="95"/>
      <c r="C2582" s="96"/>
      <c r="D2582" s="97"/>
      <c r="E2582" s="98"/>
      <c r="F2582" s="98"/>
      <c r="G2582" s="98"/>
      <c r="H2582" s="98"/>
      <c r="I2582" s="97"/>
      <c r="J2582" s="99"/>
      <c r="K2582" s="100"/>
      <c r="L2582" s="101"/>
      <c r="M2582" s="102"/>
      <c r="N2582" s="102"/>
      <c r="O2582" s="101"/>
      <c r="P2582" s="98"/>
      <c r="Q2582" s="103"/>
      <c r="R2582" s="98"/>
      <c r="S2582" s="104"/>
      <c r="T2582" s="99"/>
      <c r="U2582" s="10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</row>
    <row r="2583" spans="1:148" x14ac:dyDescent="0.15">
      <c r="A2583" s="94"/>
      <c r="B2583" s="95"/>
      <c r="C2583" s="96"/>
      <c r="D2583" s="97"/>
      <c r="E2583" s="98"/>
      <c r="F2583" s="98"/>
      <c r="G2583" s="98"/>
      <c r="H2583" s="98"/>
      <c r="I2583" s="97"/>
      <c r="J2583" s="99"/>
      <c r="K2583" s="100"/>
      <c r="L2583" s="101"/>
      <c r="M2583" s="102"/>
      <c r="N2583" s="102"/>
      <c r="O2583" s="101"/>
      <c r="P2583" s="98"/>
      <c r="Q2583" s="103"/>
      <c r="R2583" s="98"/>
      <c r="S2583" s="104"/>
      <c r="T2583" s="99"/>
      <c r="U2583" s="10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</row>
    <row r="2584" spans="1:148" x14ac:dyDescent="0.15">
      <c r="A2584" s="94"/>
      <c r="B2584" s="95"/>
      <c r="C2584" s="96"/>
      <c r="D2584" s="97"/>
      <c r="E2584" s="98"/>
      <c r="F2584" s="98"/>
      <c r="G2584" s="98"/>
      <c r="H2584" s="98"/>
      <c r="I2584" s="97"/>
      <c r="J2584" s="99"/>
      <c r="K2584" s="100"/>
      <c r="L2584" s="101"/>
      <c r="M2584" s="102"/>
      <c r="N2584" s="102"/>
      <c r="O2584" s="101"/>
      <c r="P2584" s="98"/>
      <c r="Q2584" s="103"/>
      <c r="R2584" s="98"/>
      <c r="S2584" s="104"/>
      <c r="T2584" s="99"/>
      <c r="U2584" s="10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</row>
    <row r="2585" spans="1:148" x14ac:dyDescent="0.15">
      <c r="A2585" s="94"/>
      <c r="B2585" s="95"/>
      <c r="C2585" s="96"/>
      <c r="D2585" s="97"/>
      <c r="E2585" s="98"/>
      <c r="F2585" s="98"/>
      <c r="G2585" s="98"/>
      <c r="H2585" s="98"/>
      <c r="I2585" s="97"/>
      <c r="J2585" s="99"/>
      <c r="K2585" s="100"/>
      <c r="L2585" s="101"/>
      <c r="M2585" s="102"/>
      <c r="N2585" s="102"/>
      <c r="O2585" s="101"/>
      <c r="P2585" s="98"/>
      <c r="Q2585" s="103"/>
      <c r="R2585" s="98"/>
      <c r="S2585" s="104"/>
      <c r="T2585" s="99"/>
      <c r="U2585" s="10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</row>
    <row r="2586" spans="1:148" x14ac:dyDescent="0.15">
      <c r="A2586" s="94"/>
      <c r="B2586" s="95"/>
      <c r="C2586" s="96"/>
      <c r="D2586" s="97"/>
      <c r="E2586" s="98"/>
      <c r="F2586" s="98"/>
      <c r="G2586" s="98"/>
      <c r="H2586" s="98"/>
      <c r="I2586" s="97"/>
      <c r="J2586" s="99"/>
      <c r="K2586" s="100"/>
      <c r="L2586" s="101"/>
      <c r="M2586" s="102"/>
      <c r="N2586" s="102"/>
      <c r="O2586" s="101"/>
      <c r="P2586" s="98"/>
      <c r="Q2586" s="103"/>
      <c r="R2586" s="98"/>
      <c r="S2586" s="104"/>
      <c r="T2586" s="99"/>
      <c r="U2586" s="10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</row>
    <row r="2587" spans="1:148" x14ac:dyDescent="0.15">
      <c r="A2587" s="94"/>
      <c r="B2587" s="95"/>
      <c r="C2587" s="96"/>
      <c r="D2587" s="97"/>
      <c r="E2587" s="98"/>
      <c r="F2587" s="98"/>
      <c r="G2587" s="98"/>
      <c r="H2587" s="98"/>
      <c r="I2587" s="97"/>
      <c r="J2587" s="99"/>
      <c r="K2587" s="100"/>
      <c r="L2587" s="101"/>
      <c r="M2587" s="102"/>
      <c r="N2587" s="102"/>
      <c r="O2587" s="101"/>
      <c r="P2587" s="98"/>
      <c r="Q2587" s="103"/>
      <c r="R2587" s="98"/>
      <c r="S2587" s="104"/>
      <c r="T2587" s="99"/>
      <c r="U2587" s="10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</row>
    <row r="2588" spans="1:148" x14ac:dyDescent="0.15">
      <c r="A2588" s="94"/>
      <c r="B2588" s="95"/>
      <c r="C2588" s="96"/>
      <c r="D2588" s="97"/>
      <c r="E2588" s="98"/>
      <c r="F2588" s="98"/>
      <c r="G2588" s="98"/>
      <c r="H2588" s="98"/>
      <c r="I2588" s="97"/>
      <c r="J2588" s="99"/>
      <c r="K2588" s="100"/>
      <c r="L2588" s="101"/>
      <c r="M2588" s="102"/>
      <c r="N2588" s="102"/>
      <c r="O2588" s="101"/>
      <c r="P2588" s="98"/>
      <c r="Q2588" s="103"/>
      <c r="R2588" s="98"/>
      <c r="S2588" s="104"/>
      <c r="T2588" s="99"/>
      <c r="U2588" s="10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</row>
    <row r="2589" spans="1:148" x14ac:dyDescent="0.15">
      <c r="A2589" s="94"/>
      <c r="B2589" s="95"/>
      <c r="C2589" s="96"/>
      <c r="D2589" s="97"/>
      <c r="E2589" s="98"/>
      <c r="F2589" s="98"/>
      <c r="G2589" s="98"/>
      <c r="H2589" s="98"/>
      <c r="I2589" s="97"/>
      <c r="J2589" s="99"/>
      <c r="K2589" s="100"/>
      <c r="L2589" s="101"/>
      <c r="M2589" s="102"/>
      <c r="N2589" s="102"/>
      <c r="O2589" s="101"/>
      <c r="P2589" s="98"/>
      <c r="Q2589" s="103"/>
      <c r="R2589" s="98"/>
      <c r="S2589" s="104"/>
      <c r="T2589" s="99"/>
      <c r="U2589" s="10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</row>
    <row r="2590" spans="1:148" x14ac:dyDescent="0.15">
      <c r="A2590" s="94"/>
      <c r="B2590" s="95"/>
      <c r="C2590" s="96"/>
      <c r="D2590" s="97"/>
      <c r="E2590" s="98"/>
      <c r="F2590" s="98"/>
      <c r="G2590" s="98"/>
      <c r="H2590" s="98"/>
      <c r="I2590" s="97"/>
      <c r="J2590" s="99"/>
      <c r="K2590" s="100"/>
      <c r="L2590" s="101"/>
      <c r="M2590" s="102"/>
      <c r="N2590" s="102"/>
      <c r="O2590" s="101"/>
      <c r="P2590" s="98"/>
      <c r="Q2590" s="103"/>
      <c r="R2590" s="98"/>
      <c r="S2590" s="104"/>
      <c r="T2590" s="99"/>
      <c r="U2590" s="10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</row>
    <row r="2591" spans="1:148" x14ac:dyDescent="0.15">
      <c r="A2591" s="94"/>
      <c r="B2591" s="95"/>
      <c r="C2591" s="96"/>
      <c r="D2591" s="97"/>
      <c r="E2591" s="98"/>
      <c r="F2591" s="98"/>
      <c r="G2591" s="98"/>
      <c r="H2591" s="98"/>
      <c r="I2591" s="97"/>
      <c r="J2591" s="99"/>
      <c r="K2591" s="100"/>
      <c r="L2591" s="101"/>
      <c r="M2591" s="102"/>
      <c r="N2591" s="102"/>
      <c r="O2591" s="101"/>
      <c r="P2591" s="98"/>
      <c r="Q2591" s="103"/>
      <c r="R2591" s="98"/>
      <c r="S2591" s="104"/>
      <c r="T2591" s="99"/>
      <c r="U2591" s="10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</row>
    <row r="2592" spans="1:148" x14ac:dyDescent="0.15">
      <c r="A2592" s="94"/>
      <c r="B2592" s="95"/>
      <c r="C2592" s="96"/>
      <c r="D2592" s="97"/>
      <c r="E2592" s="98"/>
      <c r="F2592" s="98"/>
      <c r="G2592" s="98"/>
      <c r="H2592" s="98"/>
      <c r="I2592" s="97"/>
      <c r="J2592" s="99"/>
      <c r="K2592" s="100"/>
      <c r="L2592" s="101"/>
      <c r="M2592" s="102"/>
      <c r="N2592" s="102"/>
      <c r="O2592" s="101"/>
      <c r="P2592" s="98"/>
      <c r="Q2592" s="103"/>
      <c r="R2592" s="98"/>
      <c r="S2592" s="104"/>
      <c r="T2592" s="99"/>
      <c r="U2592" s="10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</row>
    <row r="2593" spans="1:148" x14ac:dyDescent="0.15">
      <c r="A2593" s="94"/>
      <c r="B2593" s="95"/>
      <c r="C2593" s="96"/>
      <c r="D2593" s="97"/>
      <c r="E2593" s="98"/>
      <c r="F2593" s="98"/>
      <c r="G2593" s="98"/>
      <c r="H2593" s="98"/>
      <c r="I2593" s="97"/>
      <c r="J2593" s="99"/>
      <c r="K2593" s="100"/>
      <c r="L2593" s="101"/>
      <c r="M2593" s="102"/>
      <c r="N2593" s="102"/>
      <c r="O2593" s="101"/>
      <c r="P2593" s="98"/>
      <c r="Q2593" s="103"/>
      <c r="R2593" s="98"/>
      <c r="S2593" s="104"/>
      <c r="T2593" s="99"/>
      <c r="U2593" s="10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</row>
    <row r="2594" spans="1:148" x14ac:dyDescent="0.15">
      <c r="A2594" s="94"/>
      <c r="B2594" s="95"/>
      <c r="C2594" s="96"/>
      <c r="D2594" s="97"/>
      <c r="E2594" s="98"/>
      <c r="F2594" s="98"/>
      <c r="G2594" s="98"/>
      <c r="H2594" s="98"/>
      <c r="I2594" s="97"/>
      <c r="J2594" s="99"/>
      <c r="K2594" s="100"/>
      <c r="L2594" s="101"/>
      <c r="M2594" s="102"/>
      <c r="N2594" s="102"/>
      <c r="O2594" s="101"/>
      <c r="P2594" s="98"/>
      <c r="Q2594" s="103"/>
      <c r="R2594" s="98"/>
      <c r="S2594" s="104"/>
      <c r="T2594" s="99"/>
      <c r="U2594" s="10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</row>
    <row r="2595" spans="1:148" x14ac:dyDescent="0.15">
      <c r="A2595" s="94"/>
      <c r="B2595" s="95"/>
      <c r="C2595" s="96"/>
      <c r="D2595" s="97"/>
      <c r="E2595" s="98"/>
      <c r="F2595" s="98"/>
      <c r="G2595" s="98"/>
      <c r="H2595" s="98"/>
      <c r="I2595" s="97"/>
      <c r="J2595" s="99"/>
      <c r="K2595" s="100"/>
      <c r="L2595" s="101"/>
      <c r="M2595" s="102"/>
      <c r="N2595" s="102"/>
      <c r="O2595" s="101"/>
      <c r="P2595" s="98"/>
      <c r="Q2595" s="103"/>
      <c r="R2595" s="98"/>
      <c r="S2595" s="104"/>
      <c r="T2595" s="99"/>
      <c r="U2595" s="10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</row>
    <row r="2596" spans="1:148" x14ac:dyDescent="0.15">
      <c r="A2596" s="94"/>
      <c r="B2596" s="95"/>
      <c r="C2596" s="96"/>
      <c r="D2596" s="97"/>
      <c r="E2596" s="98"/>
      <c r="F2596" s="98"/>
      <c r="G2596" s="98"/>
      <c r="H2596" s="98"/>
      <c r="I2596" s="97"/>
      <c r="J2596" s="99"/>
      <c r="K2596" s="100"/>
      <c r="L2596" s="101"/>
      <c r="M2596" s="102"/>
      <c r="N2596" s="102"/>
      <c r="O2596" s="101"/>
      <c r="P2596" s="98"/>
      <c r="Q2596" s="103"/>
      <c r="R2596" s="98"/>
      <c r="S2596" s="104"/>
      <c r="T2596" s="99"/>
      <c r="U2596" s="10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</row>
    <row r="2597" spans="1:148" x14ac:dyDescent="0.15">
      <c r="A2597" s="94"/>
      <c r="B2597" s="95"/>
      <c r="C2597" s="96"/>
      <c r="D2597" s="97"/>
      <c r="E2597" s="98"/>
      <c r="F2597" s="98"/>
      <c r="G2597" s="98"/>
      <c r="H2597" s="98"/>
      <c r="I2597" s="97"/>
      <c r="J2597" s="99"/>
      <c r="K2597" s="100"/>
      <c r="L2597" s="101"/>
      <c r="M2597" s="102"/>
      <c r="N2597" s="102"/>
      <c r="O2597" s="101"/>
      <c r="P2597" s="98"/>
      <c r="Q2597" s="103"/>
      <c r="R2597" s="98"/>
      <c r="S2597" s="104"/>
      <c r="T2597" s="99"/>
      <c r="U2597" s="10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</row>
    <row r="2598" spans="1:148" x14ac:dyDescent="0.15">
      <c r="A2598" s="94"/>
      <c r="B2598" s="95"/>
      <c r="C2598" s="96"/>
      <c r="D2598" s="97"/>
      <c r="E2598" s="98"/>
      <c r="F2598" s="98"/>
      <c r="G2598" s="98"/>
      <c r="H2598" s="98"/>
      <c r="I2598" s="97"/>
      <c r="J2598" s="99"/>
      <c r="K2598" s="100"/>
      <c r="L2598" s="101"/>
      <c r="M2598" s="102"/>
      <c r="N2598" s="102"/>
      <c r="O2598" s="101"/>
      <c r="P2598" s="98"/>
      <c r="Q2598" s="103"/>
      <c r="R2598" s="98"/>
      <c r="S2598" s="104"/>
      <c r="T2598" s="99"/>
      <c r="U2598" s="10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</row>
    <row r="2599" spans="1:148" x14ac:dyDescent="0.15">
      <c r="A2599" s="94"/>
      <c r="B2599" s="95"/>
      <c r="C2599" s="96"/>
      <c r="D2599" s="97"/>
      <c r="E2599" s="98"/>
      <c r="F2599" s="98"/>
      <c r="G2599" s="98"/>
      <c r="H2599" s="98"/>
      <c r="I2599" s="97"/>
      <c r="J2599" s="99"/>
      <c r="K2599" s="100"/>
      <c r="L2599" s="101"/>
      <c r="M2599" s="102"/>
      <c r="N2599" s="102"/>
      <c r="O2599" s="101"/>
      <c r="P2599" s="98"/>
      <c r="Q2599" s="103"/>
      <c r="R2599" s="98"/>
      <c r="S2599" s="104"/>
      <c r="T2599" s="99"/>
      <c r="U2599" s="10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</row>
    <row r="2600" spans="1:148" x14ac:dyDescent="0.15">
      <c r="A2600" s="94"/>
      <c r="B2600" s="95"/>
      <c r="C2600" s="96"/>
      <c r="D2600" s="97"/>
      <c r="E2600" s="98"/>
      <c r="F2600" s="98"/>
      <c r="G2600" s="98"/>
      <c r="H2600" s="98"/>
      <c r="I2600" s="97"/>
      <c r="J2600" s="99"/>
      <c r="K2600" s="100"/>
      <c r="L2600" s="101"/>
      <c r="M2600" s="102"/>
      <c r="N2600" s="102"/>
      <c r="O2600" s="101"/>
      <c r="P2600" s="98"/>
      <c r="Q2600" s="103"/>
      <c r="R2600" s="98"/>
      <c r="S2600" s="104"/>
      <c r="T2600" s="99"/>
      <c r="U2600" s="10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</row>
    <row r="2601" spans="1:148" x14ac:dyDescent="0.15">
      <c r="A2601" s="94"/>
      <c r="B2601" s="95"/>
      <c r="C2601" s="96"/>
      <c r="D2601" s="97"/>
      <c r="E2601" s="98"/>
      <c r="F2601" s="98"/>
      <c r="G2601" s="98"/>
      <c r="H2601" s="98"/>
      <c r="I2601" s="97"/>
      <c r="J2601" s="99"/>
      <c r="K2601" s="100"/>
      <c r="L2601" s="101"/>
      <c r="M2601" s="102"/>
      <c r="N2601" s="102"/>
      <c r="O2601" s="101"/>
      <c r="P2601" s="98"/>
      <c r="Q2601" s="103"/>
      <c r="R2601" s="98"/>
      <c r="S2601" s="104"/>
      <c r="T2601" s="99"/>
      <c r="U2601" s="10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</row>
    <row r="2602" spans="1:148" x14ac:dyDescent="0.15">
      <c r="A2602" s="94"/>
      <c r="B2602" s="95"/>
      <c r="C2602" s="96"/>
      <c r="D2602" s="97"/>
      <c r="E2602" s="98"/>
      <c r="F2602" s="98"/>
      <c r="G2602" s="98"/>
      <c r="H2602" s="98"/>
      <c r="I2602" s="97"/>
      <c r="J2602" s="99"/>
      <c r="K2602" s="100"/>
      <c r="L2602" s="101"/>
      <c r="M2602" s="102"/>
      <c r="N2602" s="102"/>
      <c r="O2602" s="101"/>
      <c r="P2602" s="98"/>
      <c r="Q2602" s="103"/>
      <c r="R2602" s="98"/>
      <c r="S2602" s="104"/>
      <c r="T2602" s="99"/>
      <c r="U2602" s="10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</row>
    <row r="2603" spans="1:148" x14ac:dyDescent="0.15">
      <c r="A2603" s="94"/>
      <c r="B2603" s="95"/>
      <c r="C2603" s="96"/>
      <c r="D2603" s="97"/>
      <c r="E2603" s="98"/>
      <c r="F2603" s="98"/>
      <c r="G2603" s="98"/>
      <c r="H2603" s="98"/>
      <c r="I2603" s="97"/>
      <c r="J2603" s="99"/>
      <c r="K2603" s="100"/>
      <c r="L2603" s="101"/>
      <c r="M2603" s="102"/>
      <c r="N2603" s="102"/>
      <c r="O2603" s="101"/>
      <c r="P2603" s="98"/>
      <c r="Q2603" s="103"/>
      <c r="R2603" s="98"/>
      <c r="S2603" s="104"/>
      <c r="T2603" s="99"/>
      <c r="U2603" s="10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</row>
    <row r="2604" spans="1:148" x14ac:dyDescent="0.15">
      <c r="A2604" s="94"/>
      <c r="B2604" s="95"/>
      <c r="C2604" s="96"/>
      <c r="D2604" s="97"/>
      <c r="E2604" s="98"/>
      <c r="F2604" s="98"/>
      <c r="G2604" s="98"/>
      <c r="H2604" s="98"/>
      <c r="I2604" s="97"/>
      <c r="J2604" s="99"/>
      <c r="K2604" s="100"/>
      <c r="L2604" s="101"/>
      <c r="M2604" s="102"/>
      <c r="N2604" s="102"/>
      <c r="O2604" s="101"/>
      <c r="P2604" s="98"/>
      <c r="Q2604" s="103"/>
      <c r="R2604" s="98"/>
      <c r="S2604" s="104"/>
      <c r="T2604" s="99"/>
      <c r="U2604" s="10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</row>
    <row r="2605" spans="1:148" x14ac:dyDescent="0.15">
      <c r="A2605" s="94"/>
      <c r="B2605" s="95"/>
      <c r="C2605" s="96"/>
      <c r="D2605" s="97"/>
      <c r="E2605" s="98"/>
      <c r="F2605" s="98"/>
      <c r="G2605" s="98"/>
      <c r="H2605" s="98"/>
      <c r="I2605" s="97"/>
      <c r="J2605" s="99"/>
      <c r="K2605" s="100"/>
      <c r="L2605" s="101"/>
      <c r="M2605" s="102"/>
      <c r="N2605" s="102"/>
      <c r="O2605" s="101"/>
      <c r="P2605" s="98"/>
      <c r="Q2605" s="103"/>
      <c r="R2605" s="98"/>
      <c r="S2605" s="104"/>
      <c r="T2605" s="99"/>
      <c r="U2605" s="10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</row>
    <row r="2606" spans="1:148" x14ac:dyDescent="0.15">
      <c r="A2606" s="94"/>
      <c r="B2606" s="95"/>
      <c r="C2606" s="96"/>
      <c r="D2606" s="97"/>
      <c r="E2606" s="98"/>
      <c r="F2606" s="98"/>
      <c r="G2606" s="98"/>
      <c r="H2606" s="98"/>
      <c r="I2606" s="97"/>
      <c r="J2606" s="99"/>
      <c r="K2606" s="100"/>
      <c r="L2606" s="101"/>
      <c r="M2606" s="102"/>
      <c r="N2606" s="102"/>
      <c r="O2606" s="101"/>
      <c r="P2606" s="98"/>
      <c r="Q2606" s="103"/>
      <c r="R2606" s="98"/>
      <c r="S2606" s="104"/>
      <c r="T2606" s="99"/>
      <c r="U2606" s="10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</row>
    <row r="2607" spans="1:148" x14ac:dyDescent="0.15">
      <c r="A2607" s="94"/>
      <c r="B2607" s="95"/>
      <c r="C2607" s="96"/>
      <c r="D2607" s="97"/>
      <c r="E2607" s="98"/>
      <c r="F2607" s="98"/>
      <c r="G2607" s="98"/>
      <c r="H2607" s="98"/>
      <c r="I2607" s="97"/>
      <c r="J2607" s="99"/>
      <c r="K2607" s="100"/>
      <c r="L2607" s="101"/>
      <c r="M2607" s="102"/>
      <c r="N2607" s="102"/>
      <c r="O2607" s="101"/>
      <c r="P2607" s="98"/>
      <c r="Q2607" s="103"/>
      <c r="R2607" s="98"/>
      <c r="S2607" s="104"/>
      <c r="T2607" s="99"/>
      <c r="U2607" s="10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</row>
    <row r="2608" spans="1:148" x14ac:dyDescent="0.15">
      <c r="A2608" s="94"/>
      <c r="B2608" s="95"/>
      <c r="C2608" s="96"/>
      <c r="D2608" s="97"/>
      <c r="E2608" s="98"/>
      <c r="F2608" s="98"/>
      <c r="G2608" s="98"/>
      <c r="H2608" s="98"/>
      <c r="I2608" s="97"/>
      <c r="J2608" s="99"/>
      <c r="K2608" s="100"/>
      <c r="L2608" s="101"/>
      <c r="M2608" s="102"/>
      <c r="N2608" s="102"/>
      <c r="O2608" s="101"/>
      <c r="P2608" s="98"/>
      <c r="Q2608" s="103"/>
      <c r="R2608" s="98"/>
      <c r="S2608" s="104"/>
      <c r="T2608" s="99"/>
      <c r="U2608" s="10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</row>
    <row r="2609" spans="1:148" x14ac:dyDescent="0.15">
      <c r="A2609" s="94"/>
      <c r="B2609" s="95"/>
      <c r="C2609" s="96"/>
      <c r="D2609" s="97"/>
      <c r="E2609" s="98"/>
      <c r="F2609" s="98"/>
      <c r="G2609" s="98"/>
      <c r="H2609" s="98"/>
      <c r="I2609" s="97"/>
      <c r="J2609" s="99"/>
      <c r="K2609" s="100"/>
      <c r="L2609" s="101"/>
      <c r="M2609" s="102"/>
      <c r="N2609" s="102"/>
      <c r="O2609" s="101"/>
      <c r="P2609" s="98"/>
      <c r="Q2609" s="103"/>
      <c r="R2609" s="98"/>
      <c r="S2609" s="104"/>
      <c r="T2609" s="99"/>
      <c r="U2609" s="10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</row>
    <row r="2610" spans="1:148" x14ac:dyDescent="0.15">
      <c r="A2610" s="94"/>
      <c r="B2610" s="95"/>
      <c r="C2610" s="96"/>
      <c r="D2610" s="97"/>
      <c r="E2610" s="98"/>
      <c r="F2610" s="98"/>
      <c r="G2610" s="98"/>
      <c r="H2610" s="98"/>
      <c r="I2610" s="97"/>
      <c r="J2610" s="99"/>
      <c r="K2610" s="100"/>
      <c r="L2610" s="101"/>
      <c r="M2610" s="102"/>
      <c r="N2610" s="102"/>
      <c r="O2610" s="101"/>
      <c r="P2610" s="98"/>
      <c r="Q2610" s="103"/>
      <c r="R2610" s="98"/>
      <c r="S2610" s="104"/>
      <c r="T2610" s="99"/>
      <c r="U2610" s="10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</row>
    <row r="2611" spans="1:148" x14ac:dyDescent="0.15">
      <c r="A2611" s="94"/>
      <c r="B2611" s="95"/>
      <c r="C2611" s="96"/>
      <c r="D2611" s="97"/>
      <c r="E2611" s="98"/>
      <c r="F2611" s="98"/>
      <c r="G2611" s="98"/>
      <c r="H2611" s="98"/>
      <c r="I2611" s="97"/>
      <c r="J2611" s="99"/>
      <c r="K2611" s="100"/>
      <c r="L2611" s="101"/>
      <c r="M2611" s="102"/>
      <c r="N2611" s="102"/>
      <c r="O2611" s="101"/>
      <c r="P2611" s="98"/>
      <c r="Q2611" s="103"/>
      <c r="R2611" s="98"/>
      <c r="S2611" s="104"/>
      <c r="T2611" s="99"/>
      <c r="U2611" s="10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</row>
    <row r="2612" spans="1:148" x14ac:dyDescent="0.15">
      <c r="A2612" s="94"/>
      <c r="B2612" s="95"/>
      <c r="C2612" s="96"/>
      <c r="D2612" s="97"/>
      <c r="E2612" s="98"/>
      <c r="F2612" s="98"/>
      <c r="G2612" s="98"/>
      <c r="H2612" s="98"/>
      <c r="I2612" s="97"/>
      <c r="J2612" s="99"/>
      <c r="K2612" s="100"/>
      <c r="L2612" s="101"/>
      <c r="M2612" s="102"/>
      <c r="N2612" s="102"/>
      <c r="O2612" s="101"/>
      <c r="P2612" s="98"/>
      <c r="Q2612" s="103"/>
      <c r="R2612" s="98"/>
      <c r="S2612" s="104"/>
      <c r="T2612" s="99"/>
      <c r="U2612" s="10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</row>
    <row r="2613" spans="1:148" x14ac:dyDescent="0.15">
      <c r="A2613" s="94"/>
      <c r="B2613" s="95"/>
      <c r="C2613" s="96"/>
      <c r="D2613" s="97"/>
      <c r="E2613" s="98"/>
      <c r="F2613" s="98"/>
      <c r="G2613" s="98"/>
      <c r="H2613" s="98"/>
      <c r="I2613" s="97"/>
      <c r="J2613" s="99"/>
      <c r="K2613" s="100"/>
      <c r="L2613" s="101"/>
      <c r="M2613" s="102"/>
      <c r="N2613" s="102"/>
      <c r="O2613" s="101"/>
      <c r="P2613" s="98"/>
      <c r="Q2613" s="103"/>
      <c r="R2613" s="98"/>
      <c r="S2613" s="104"/>
      <c r="T2613" s="99"/>
      <c r="U2613" s="10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</row>
    <row r="2614" spans="1:148" x14ac:dyDescent="0.15">
      <c r="A2614" s="94"/>
      <c r="B2614" s="95"/>
      <c r="C2614" s="96"/>
      <c r="D2614" s="97"/>
      <c r="E2614" s="98"/>
      <c r="F2614" s="98"/>
      <c r="G2614" s="98"/>
      <c r="H2614" s="98"/>
      <c r="I2614" s="97"/>
      <c r="J2614" s="99"/>
      <c r="K2614" s="100"/>
      <c r="L2614" s="101"/>
      <c r="M2614" s="102"/>
      <c r="N2614" s="102"/>
      <c r="O2614" s="101"/>
      <c r="P2614" s="98"/>
      <c r="Q2614" s="103"/>
      <c r="R2614" s="98"/>
      <c r="S2614" s="104"/>
      <c r="T2614" s="99"/>
      <c r="U2614" s="10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</row>
    <row r="2615" spans="1:148" x14ac:dyDescent="0.15">
      <c r="A2615" s="94"/>
      <c r="B2615" s="95"/>
      <c r="C2615" s="96"/>
      <c r="D2615" s="97"/>
      <c r="E2615" s="98"/>
      <c r="F2615" s="98"/>
      <c r="G2615" s="98"/>
      <c r="H2615" s="98"/>
      <c r="I2615" s="97"/>
      <c r="J2615" s="99"/>
      <c r="K2615" s="100"/>
      <c r="L2615" s="101"/>
      <c r="M2615" s="102"/>
      <c r="N2615" s="102"/>
      <c r="O2615" s="101"/>
      <c r="P2615" s="98"/>
      <c r="Q2615" s="103"/>
      <c r="R2615" s="98"/>
      <c r="S2615" s="104"/>
      <c r="T2615" s="99"/>
      <c r="U2615" s="10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</row>
    <row r="2616" spans="1:148" x14ac:dyDescent="0.15">
      <c r="A2616" s="94"/>
      <c r="B2616" s="95"/>
      <c r="C2616" s="96"/>
      <c r="D2616" s="97"/>
      <c r="E2616" s="98"/>
      <c r="F2616" s="98"/>
      <c r="G2616" s="98"/>
      <c r="H2616" s="98"/>
      <c r="I2616" s="97"/>
      <c r="J2616" s="99"/>
      <c r="K2616" s="100"/>
      <c r="L2616" s="101"/>
      <c r="M2616" s="102"/>
      <c r="N2616" s="102"/>
      <c r="O2616" s="101"/>
      <c r="P2616" s="98"/>
      <c r="Q2616" s="103"/>
      <c r="R2616" s="98"/>
      <c r="S2616" s="104"/>
      <c r="T2616" s="99"/>
      <c r="U2616" s="10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</row>
    <row r="2617" spans="1:148" x14ac:dyDescent="0.15">
      <c r="A2617" s="94"/>
      <c r="B2617" s="95"/>
      <c r="C2617" s="96"/>
      <c r="D2617" s="97"/>
      <c r="E2617" s="98"/>
      <c r="F2617" s="98"/>
      <c r="G2617" s="98"/>
      <c r="H2617" s="98"/>
      <c r="I2617" s="97"/>
      <c r="J2617" s="99"/>
      <c r="K2617" s="100"/>
      <c r="L2617" s="101"/>
      <c r="M2617" s="102"/>
      <c r="N2617" s="102"/>
      <c r="O2617" s="101"/>
      <c r="P2617" s="98"/>
      <c r="Q2617" s="103"/>
      <c r="R2617" s="98"/>
      <c r="S2617" s="104"/>
      <c r="T2617" s="99"/>
      <c r="U2617" s="10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</row>
    <row r="2618" spans="1:148" x14ac:dyDescent="0.15">
      <c r="A2618" s="94"/>
      <c r="B2618" s="95"/>
      <c r="C2618" s="96"/>
      <c r="D2618" s="97"/>
      <c r="E2618" s="98"/>
      <c r="F2618" s="98"/>
      <c r="G2618" s="98"/>
      <c r="H2618" s="98"/>
      <c r="I2618" s="97"/>
      <c r="J2618" s="99"/>
      <c r="K2618" s="100"/>
      <c r="L2618" s="101"/>
      <c r="M2618" s="102"/>
      <c r="N2618" s="102"/>
      <c r="O2618" s="101"/>
      <c r="P2618" s="98"/>
      <c r="Q2618" s="103"/>
      <c r="R2618" s="98"/>
      <c r="S2618" s="104"/>
      <c r="T2618" s="99"/>
      <c r="U2618" s="10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</row>
    <row r="2619" spans="1:148" x14ac:dyDescent="0.15">
      <c r="A2619" s="94"/>
      <c r="B2619" s="95"/>
      <c r="C2619" s="96"/>
      <c r="D2619" s="97"/>
      <c r="E2619" s="98"/>
      <c r="F2619" s="98"/>
      <c r="G2619" s="98"/>
      <c r="H2619" s="98"/>
      <c r="I2619" s="97"/>
      <c r="J2619" s="99"/>
      <c r="K2619" s="100"/>
      <c r="L2619" s="101"/>
      <c r="M2619" s="102"/>
      <c r="N2619" s="102"/>
      <c r="O2619" s="101"/>
      <c r="P2619" s="98"/>
      <c r="Q2619" s="103"/>
      <c r="R2619" s="98"/>
      <c r="S2619" s="104"/>
      <c r="T2619" s="99"/>
      <c r="U2619" s="10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</row>
    <row r="2620" spans="1:148" x14ac:dyDescent="0.15">
      <c r="A2620" s="94"/>
      <c r="B2620" s="95"/>
      <c r="C2620" s="96"/>
      <c r="D2620" s="97"/>
      <c r="E2620" s="98"/>
      <c r="F2620" s="98"/>
      <c r="G2620" s="98"/>
      <c r="H2620" s="98"/>
      <c r="I2620" s="97"/>
      <c r="J2620" s="99"/>
      <c r="K2620" s="100"/>
      <c r="L2620" s="101"/>
      <c r="M2620" s="102"/>
      <c r="N2620" s="102"/>
      <c r="O2620" s="101"/>
      <c r="P2620" s="98"/>
      <c r="Q2620" s="103"/>
      <c r="R2620" s="98"/>
      <c r="S2620" s="104"/>
      <c r="T2620" s="99"/>
      <c r="U2620" s="10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</row>
    <row r="2621" spans="1:148" x14ac:dyDescent="0.15">
      <c r="A2621" s="94"/>
      <c r="B2621" s="95"/>
      <c r="C2621" s="96"/>
      <c r="D2621" s="97"/>
      <c r="E2621" s="98"/>
      <c r="F2621" s="98"/>
      <c r="G2621" s="98"/>
      <c r="H2621" s="98"/>
      <c r="I2621" s="97"/>
      <c r="J2621" s="99"/>
      <c r="K2621" s="100"/>
      <c r="L2621" s="101"/>
      <c r="M2621" s="102"/>
      <c r="N2621" s="102"/>
      <c r="O2621" s="101"/>
      <c r="P2621" s="98"/>
      <c r="Q2621" s="103"/>
      <c r="R2621" s="98"/>
      <c r="S2621" s="104"/>
      <c r="T2621" s="99"/>
      <c r="U2621" s="10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</row>
    <row r="2622" spans="1:148" x14ac:dyDescent="0.15">
      <c r="A2622" s="94"/>
      <c r="B2622" s="95"/>
      <c r="C2622" s="96"/>
      <c r="D2622" s="97"/>
      <c r="E2622" s="98"/>
      <c r="F2622" s="98"/>
      <c r="G2622" s="98"/>
      <c r="H2622" s="98"/>
      <c r="I2622" s="97"/>
      <c r="J2622" s="99"/>
      <c r="K2622" s="100"/>
      <c r="L2622" s="101"/>
      <c r="M2622" s="102"/>
      <c r="N2622" s="102"/>
      <c r="O2622" s="101"/>
      <c r="P2622" s="98"/>
      <c r="Q2622" s="103"/>
      <c r="R2622" s="98"/>
      <c r="S2622" s="104"/>
      <c r="T2622" s="99"/>
      <c r="U2622" s="10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</row>
    <row r="2623" spans="1:148" x14ac:dyDescent="0.15">
      <c r="A2623" s="94"/>
      <c r="B2623" s="95"/>
      <c r="C2623" s="96"/>
      <c r="D2623" s="97"/>
      <c r="E2623" s="98"/>
      <c r="F2623" s="98"/>
      <c r="G2623" s="98"/>
      <c r="H2623" s="98"/>
      <c r="I2623" s="97"/>
      <c r="J2623" s="99"/>
      <c r="K2623" s="100"/>
      <c r="L2623" s="101"/>
      <c r="M2623" s="102"/>
      <c r="N2623" s="102"/>
      <c r="O2623" s="101"/>
      <c r="P2623" s="98"/>
      <c r="Q2623" s="103"/>
      <c r="R2623" s="98"/>
      <c r="S2623" s="104"/>
      <c r="T2623" s="99"/>
      <c r="U2623" s="10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</row>
    <row r="2624" spans="1:148" x14ac:dyDescent="0.15">
      <c r="A2624" s="94"/>
      <c r="B2624" s="95"/>
      <c r="C2624" s="96"/>
      <c r="D2624" s="97"/>
      <c r="E2624" s="98"/>
      <c r="F2624" s="98"/>
      <c r="G2624" s="98"/>
      <c r="H2624" s="98"/>
      <c r="I2624" s="97"/>
      <c r="J2624" s="99"/>
      <c r="K2624" s="100"/>
      <c r="L2624" s="101"/>
      <c r="M2624" s="102"/>
      <c r="N2624" s="102"/>
      <c r="O2624" s="101"/>
      <c r="P2624" s="98"/>
      <c r="Q2624" s="103"/>
      <c r="R2624" s="98"/>
      <c r="S2624" s="104"/>
      <c r="T2624" s="99"/>
      <c r="U2624" s="10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</row>
    <row r="2625" spans="1:148" x14ac:dyDescent="0.15">
      <c r="A2625" s="94"/>
      <c r="B2625" s="95"/>
      <c r="C2625" s="96"/>
      <c r="D2625" s="97"/>
      <c r="E2625" s="98"/>
      <c r="F2625" s="98"/>
      <c r="G2625" s="98"/>
      <c r="H2625" s="98"/>
      <c r="I2625" s="97"/>
      <c r="J2625" s="99"/>
      <c r="K2625" s="100"/>
      <c r="L2625" s="101"/>
      <c r="M2625" s="102"/>
      <c r="N2625" s="102"/>
      <c r="O2625" s="101"/>
      <c r="P2625" s="98"/>
      <c r="Q2625" s="103"/>
      <c r="R2625" s="98"/>
      <c r="S2625" s="104"/>
      <c r="T2625" s="99"/>
      <c r="U2625" s="10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</row>
    <row r="2626" spans="1:148" x14ac:dyDescent="0.15">
      <c r="A2626" s="94"/>
      <c r="B2626" s="95"/>
      <c r="C2626" s="96"/>
      <c r="D2626" s="97"/>
      <c r="E2626" s="98"/>
      <c r="F2626" s="98"/>
      <c r="G2626" s="98"/>
      <c r="H2626" s="98"/>
      <c r="I2626" s="97"/>
      <c r="J2626" s="99"/>
      <c r="K2626" s="100"/>
      <c r="L2626" s="101"/>
      <c r="M2626" s="102"/>
      <c r="N2626" s="102"/>
      <c r="O2626" s="101"/>
      <c r="P2626" s="98"/>
      <c r="Q2626" s="103"/>
      <c r="R2626" s="98"/>
      <c r="S2626" s="104"/>
      <c r="T2626" s="99"/>
      <c r="U2626" s="10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</row>
    <row r="2627" spans="1:148" x14ac:dyDescent="0.15">
      <c r="A2627" s="94"/>
      <c r="B2627" s="95"/>
      <c r="C2627" s="96"/>
      <c r="D2627" s="97"/>
      <c r="E2627" s="98"/>
      <c r="F2627" s="98"/>
      <c r="G2627" s="98"/>
      <c r="H2627" s="98"/>
      <c r="I2627" s="97"/>
      <c r="J2627" s="99"/>
      <c r="K2627" s="100"/>
      <c r="L2627" s="101"/>
      <c r="M2627" s="102"/>
      <c r="N2627" s="102"/>
      <c r="O2627" s="101"/>
      <c r="P2627" s="98"/>
      <c r="Q2627" s="103"/>
      <c r="R2627" s="98"/>
      <c r="S2627" s="104"/>
      <c r="T2627" s="99"/>
      <c r="U2627" s="10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</row>
    <row r="2628" spans="1:148" x14ac:dyDescent="0.15">
      <c r="A2628" s="94"/>
      <c r="B2628" s="95"/>
      <c r="C2628" s="96"/>
      <c r="D2628" s="97"/>
      <c r="E2628" s="98"/>
      <c r="F2628" s="98"/>
      <c r="G2628" s="98"/>
      <c r="H2628" s="98"/>
      <c r="I2628" s="97"/>
      <c r="J2628" s="99"/>
      <c r="K2628" s="100"/>
      <c r="L2628" s="101"/>
      <c r="M2628" s="102"/>
      <c r="N2628" s="102"/>
      <c r="O2628" s="101"/>
      <c r="P2628" s="98"/>
      <c r="Q2628" s="103"/>
      <c r="R2628" s="98"/>
      <c r="S2628" s="104"/>
      <c r="T2628" s="99"/>
      <c r="U2628" s="10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</row>
    <row r="2629" spans="1:148" x14ac:dyDescent="0.15">
      <c r="A2629" s="94"/>
      <c r="B2629" s="95"/>
      <c r="C2629" s="96"/>
      <c r="D2629" s="97"/>
      <c r="E2629" s="98"/>
      <c r="F2629" s="98"/>
      <c r="G2629" s="98"/>
      <c r="H2629" s="98"/>
      <c r="I2629" s="97"/>
      <c r="J2629" s="99"/>
      <c r="K2629" s="100"/>
      <c r="L2629" s="101"/>
      <c r="M2629" s="102"/>
      <c r="N2629" s="102"/>
      <c r="O2629" s="101"/>
      <c r="P2629" s="98"/>
      <c r="Q2629" s="103"/>
      <c r="R2629" s="98"/>
      <c r="S2629" s="104"/>
      <c r="T2629" s="99"/>
      <c r="U2629" s="10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</row>
    <row r="2630" spans="1:148" x14ac:dyDescent="0.15">
      <c r="A2630" s="94"/>
      <c r="B2630" s="95"/>
      <c r="C2630" s="96"/>
      <c r="D2630" s="97"/>
      <c r="E2630" s="98"/>
      <c r="F2630" s="98"/>
      <c r="G2630" s="98"/>
      <c r="H2630" s="98"/>
      <c r="I2630" s="97"/>
      <c r="J2630" s="99"/>
      <c r="K2630" s="100"/>
      <c r="L2630" s="101"/>
      <c r="M2630" s="102"/>
      <c r="N2630" s="102"/>
      <c r="O2630" s="101"/>
      <c r="P2630" s="98"/>
      <c r="Q2630" s="103"/>
      <c r="R2630" s="98"/>
      <c r="S2630" s="104"/>
      <c r="T2630" s="99"/>
      <c r="U2630" s="10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</row>
    <row r="2631" spans="1:148" x14ac:dyDescent="0.15">
      <c r="A2631" s="94"/>
      <c r="B2631" s="95"/>
      <c r="C2631" s="96"/>
      <c r="D2631" s="97"/>
      <c r="E2631" s="98"/>
      <c r="F2631" s="98"/>
      <c r="G2631" s="98"/>
      <c r="H2631" s="98"/>
      <c r="I2631" s="97"/>
      <c r="J2631" s="99"/>
      <c r="K2631" s="100"/>
      <c r="L2631" s="101"/>
      <c r="M2631" s="102"/>
      <c r="N2631" s="102"/>
      <c r="O2631" s="101"/>
      <c r="P2631" s="98"/>
      <c r="Q2631" s="103"/>
      <c r="R2631" s="98"/>
      <c r="S2631" s="104"/>
      <c r="T2631" s="99"/>
      <c r="U2631" s="10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</row>
    <row r="2632" spans="1:148" x14ac:dyDescent="0.15">
      <c r="A2632" s="94"/>
      <c r="B2632" s="95"/>
      <c r="C2632" s="96"/>
      <c r="D2632" s="97"/>
      <c r="E2632" s="98"/>
      <c r="F2632" s="98"/>
      <c r="G2632" s="98"/>
      <c r="H2632" s="98"/>
      <c r="I2632" s="97"/>
      <c r="J2632" s="99"/>
      <c r="K2632" s="100"/>
      <c r="L2632" s="101"/>
      <c r="M2632" s="102"/>
      <c r="N2632" s="102"/>
      <c r="O2632" s="101"/>
      <c r="P2632" s="98"/>
      <c r="Q2632" s="103"/>
      <c r="R2632" s="98"/>
      <c r="S2632" s="104"/>
      <c r="T2632" s="99"/>
      <c r="U2632" s="10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</row>
    <row r="2633" spans="1:148" x14ac:dyDescent="0.15">
      <c r="A2633" s="94"/>
      <c r="B2633" s="95"/>
      <c r="C2633" s="96"/>
      <c r="D2633" s="97"/>
      <c r="E2633" s="98"/>
      <c r="F2633" s="98"/>
      <c r="G2633" s="98"/>
      <c r="H2633" s="98"/>
      <c r="I2633" s="97"/>
      <c r="J2633" s="99"/>
      <c r="K2633" s="100"/>
      <c r="L2633" s="101"/>
      <c r="M2633" s="102"/>
      <c r="N2633" s="102"/>
      <c r="O2633" s="101"/>
      <c r="P2633" s="98"/>
      <c r="Q2633" s="103"/>
      <c r="R2633" s="98"/>
      <c r="S2633" s="104"/>
      <c r="T2633" s="99"/>
      <c r="U2633" s="10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</row>
    <row r="2634" spans="1:148" x14ac:dyDescent="0.15">
      <c r="A2634" s="94"/>
      <c r="B2634" s="95"/>
      <c r="C2634" s="96"/>
      <c r="D2634" s="97"/>
      <c r="E2634" s="98"/>
      <c r="F2634" s="98"/>
      <c r="G2634" s="98"/>
      <c r="H2634" s="98"/>
      <c r="I2634" s="97"/>
      <c r="J2634" s="99"/>
      <c r="K2634" s="100"/>
      <c r="L2634" s="101"/>
      <c r="M2634" s="102"/>
      <c r="N2634" s="102"/>
      <c r="O2634" s="101"/>
      <c r="P2634" s="98"/>
      <c r="Q2634" s="103"/>
      <c r="R2634" s="98"/>
      <c r="S2634" s="104"/>
      <c r="T2634" s="99"/>
      <c r="U2634" s="10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</row>
    <row r="2635" spans="1:148" x14ac:dyDescent="0.15">
      <c r="A2635" s="94"/>
      <c r="B2635" s="95"/>
      <c r="C2635" s="96"/>
      <c r="D2635" s="97"/>
      <c r="E2635" s="98"/>
      <c r="F2635" s="98"/>
      <c r="G2635" s="98"/>
      <c r="H2635" s="98"/>
      <c r="I2635" s="97"/>
      <c r="J2635" s="99"/>
      <c r="K2635" s="100"/>
      <c r="L2635" s="101"/>
      <c r="M2635" s="102"/>
      <c r="N2635" s="102"/>
      <c r="O2635" s="101"/>
      <c r="P2635" s="98"/>
      <c r="Q2635" s="103"/>
      <c r="R2635" s="98"/>
      <c r="S2635" s="104"/>
      <c r="T2635" s="99"/>
      <c r="U2635" s="10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</row>
    <row r="2636" spans="1:148" x14ac:dyDescent="0.15">
      <c r="A2636" s="94"/>
      <c r="B2636" s="95"/>
      <c r="C2636" s="96"/>
      <c r="D2636" s="97"/>
      <c r="E2636" s="98"/>
      <c r="F2636" s="98"/>
      <c r="G2636" s="98"/>
      <c r="H2636" s="98"/>
      <c r="I2636" s="97"/>
      <c r="J2636" s="99"/>
      <c r="K2636" s="100"/>
      <c r="L2636" s="101"/>
      <c r="M2636" s="102"/>
      <c r="N2636" s="102"/>
      <c r="O2636" s="101"/>
      <c r="P2636" s="98"/>
      <c r="Q2636" s="103"/>
      <c r="R2636" s="98"/>
      <c r="S2636" s="104"/>
      <c r="T2636" s="99"/>
      <c r="U2636" s="10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</row>
    <row r="2637" spans="1:148" x14ac:dyDescent="0.15">
      <c r="A2637" s="94"/>
      <c r="B2637" s="95"/>
      <c r="C2637" s="96"/>
      <c r="D2637" s="97"/>
      <c r="E2637" s="98"/>
      <c r="F2637" s="98"/>
      <c r="G2637" s="98"/>
      <c r="H2637" s="98"/>
      <c r="I2637" s="97"/>
      <c r="J2637" s="99"/>
      <c r="K2637" s="100"/>
      <c r="L2637" s="101"/>
      <c r="M2637" s="102"/>
      <c r="N2637" s="102"/>
      <c r="O2637" s="101"/>
      <c r="P2637" s="98"/>
      <c r="Q2637" s="103"/>
      <c r="R2637" s="98"/>
      <c r="S2637" s="104"/>
      <c r="T2637" s="99"/>
      <c r="U2637" s="10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</row>
    <row r="2638" spans="1:148" x14ac:dyDescent="0.15">
      <c r="A2638" s="94"/>
      <c r="B2638" s="95"/>
      <c r="C2638" s="96"/>
      <c r="D2638" s="97"/>
      <c r="E2638" s="98"/>
      <c r="F2638" s="98"/>
      <c r="G2638" s="98"/>
      <c r="H2638" s="98"/>
      <c r="I2638" s="97"/>
      <c r="J2638" s="99"/>
      <c r="K2638" s="100"/>
      <c r="L2638" s="101"/>
      <c r="M2638" s="102"/>
      <c r="N2638" s="102"/>
      <c r="O2638" s="101"/>
      <c r="P2638" s="98"/>
      <c r="Q2638" s="103"/>
      <c r="R2638" s="98"/>
      <c r="S2638" s="104"/>
      <c r="T2638" s="99"/>
      <c r="U2638" s="10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</row>
    <row r="2639" spans="1:148" x14ac:dyDescent="0.15">
      <c r="A2639" s="94"/>
      <c r="B2639" s="95"/>
      <c r="C2639" s="96"/>
      <c r="D2639" s="97"/>
      <c r="E2639" s="98"/>
      <c r="F2639" s="98"/>
      <c r="G2639" s="98"/>
      <c r="H2639" s="98"/>
      <c r="I2639" s="97"/>
      <c r="J2639" s="99"/>
      <c r="K2639" s="100"/>
      <c r="L2639" s="101"/>
      <c r="M2639" s="102"/>
      <c r="N2639" s="102"/>
      <c r="O2639" s="101"/>
      <c r="P2639" s="98"/>
      <c r="Q2639" s="103"/>
      <c r="R2639" s="98"/>
      <c r="S2639" s="104"/>
      <c r="T2639" s="99"/>
      <c r="U2639" s="10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</row>
    <row r="2640" spans="1:148" x14ac:dyDescent="0.15">
      <c r="A2640" s="94"/>
      <c r="B2640" s="95"/>
      <c r="C2640" s="96"/>
      <c r="D2640" s="97"/>
      <c r="E2640" s="98"/>
      <c r="F2640" s="98"/>
      <c r="G2640" s="98"/>
      <c r="H2640" s="98"/>
      <c r="I2640" s="97"/>
      <c r="J2640" s="99"/>
      <c r="K2640" s="100"/>
      <c r="L2640" s="101"/>
      <c r="M2640" s="102"/>
      <c r="N2640" s="102"/>
      <c r="O2640" s="101"/>
      <c r="P2640" s="98"/>
      <c r="Q2640" s="103"/>
      <c r="R2640" s="98"/>
      <c r="S2640" s="104"/>
      <c r="T2640" s="99"/>
      <c r="U2640" s="10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</row>
    <row r="2641" spans="1:148" x14ac:dyDescent="0.15">
      <c r="A2641" s="94"/>
      <c r="B2641" s="95"/>
      <c r="C2641" s="96"/>
      <c r="D2641" s="97"/>
      <c r="E2641" s="98"/>
      <c r="F2641" s="98"/>
      <c r="G2641" s="98"/>
      <c r="H2641" s="98"/>
      <c r="I2641" s="97"/>
      <c r="J2641" s="99"/>
      <c r="K2641" s="100"/>
      <c r="L2641" s="101"/>
      <c r="M2641" s="102"/>
      <c r="N2641" s="102"/>
      <c r="O2641" s="101"/>
      <c r="P2641" s="98"/>
      <c r="Q2641" s="103"/>
      <c r="R2641" s="98"/>
      <c r="S2641" s="104"/>
      <c r="T2641" s="99"/>
      <c r="U2641" s="10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</row>
    <row r="2642" spans="1:148" x14ac:dyDescent="0.15">
      <c r="A2642" s="94"/>
      <c r="B2642" s="95"/>
      <c r="C2642" s="96"/>
      <c r="D2642" s="97"/>
      <c r="E2642" s="98"/>
      <c r="F2642" s="98"/>
      <c r="G2642" s="98"/>
      <c r="H2642" s="98"/>
      <c r="I2642" s="97"/>
      <c r="J2642" s="99"/>
      <c r="K2642" s="100"/>
      <c r="L2642" s="101"/>
      <c r="M2642" s="102"/>
      <c r="N2642" s="102"/>
      <c r="O2642" s="101"/>
      <c r="P2642" s="98"/>
      <c r="Q2642" s="103"/>
      <c r="R2642" s="98"/>
      <c r="S2642" s="104"/>
      <c r="T2642" s="99"/>
      <c r="U2642" s="10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</row>
    <row r="2643" spans="1:148" x14ac:dyDescent="0.15">
      <c r="A2643" s="94"/>
      <c r="B2643" s="95"/>
      <c r="C2643" s="96"/>
      <c r="D2643" s="97"/>
      <c r="E2643" s="98"/>
      <c r="F2643" s="98"/>
      <c r="G2643" s="98"/>
      <c r="H2643" s="98"/>
      <c r="I2643" s="97"/>
      <c r="J2643" s="99"/>
      <c r="K2643" s="100"/>
      <c r="L2643" s="101"/>
      <c r="M2643" s="102"/>
      <c r="N2643" s="102"/>
      <c r="O2643" s="101"/>
      <c r="P2643" s="98"/>
      <c r="Q2643" s="103"/>
      <c r="R2643" s="98"/>
      <c r="S2643" s="104"/>
      <c r="T2643" s="99"/>
      <c r="U2643" s="10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</row>
    <row r="2644" spans="1:148" x14ac:dyDescent="0.15">
      <c r="A2644" s="94"/>
      <c r="B2644" s="95"/>
      <c r="C2644" s="96"/>
      <c r="D2644" s="97"/>
      <c r="E2644" s="98"/>
      <c r="F2644" s="98"/>
      <c r="G2644" s="98"/>
      <c r="H2644" s="98"/>
      <c r="I2644" s="97"/>
      <c r="J2644" s="99"/>
      <c r="K2644" s="100"/>
      <c r="L2644" s="101"/>
      <c r="M2644" s="102"/>
      <c r="N2644" s="102"/>
      <c r="O2644" s="101"/>
      <c r="P2644" s="98"/>
      <c r="Q2644" s="103"/>
      <c r="R2644" s="98"/>
      <c r="S2644" s="104"/>
      <c r="T2644" s="99"/>
      <c r="U2644" s="10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</row>
    <row r="2645" spans="1:148" x14ac:dyDescent="0.15">
      <c r="A2645" s="94"/>
      <c r="B2645" s="95"/>
      <c r="C2645" s="96"/>
      <c r="D2645" s="97"/>
      <c r="E2645" s="98"/>
      <c r="F2645" s="98"/>
      <c r="G2645" s="98"/>
      <c r="H2645" s="98"/>
      <c r="I2645" s="97"/>
      <c r="J2645" s="99"/>
      <c r="K2645" s="100"/>
      <c r="L2645" s="101"/>
      <c r="M2645" s="102"/>
      <c r="N2645" s="102"/>
      <c r="O2645" s="101"/>
      <c r="P2645" s="98"/>
      <c r="Q2645" s="103"/>
      <c r="R2645" s="98"/>
      <c r="S2645" s="104"/>
      <c r="T2645" s="99"/>
      <c r="U2645" s="10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</row>
    <row r="2646" spans="1:148" x14ac:dyDescent="0.15">
      <c r="A2646" s="94"/>
      <c r="B2646" s="95"/>
      <c r="C2646" s="96"/>
      <c r="D2646" s="97"/>
      <c r="E2646" s="98"/>
      <c r="F2646" s="98"/>
      <c r="G2646" s="98"/>
      <c r="H2646" s="98"/>
      <c r="I2646" s="97"/>
      <c r="J2646" s="99"/>
      <c r="K2646" s="100"/>
      <c r="L2646" s="101"/>
      <c r="M2646" s="102"/>
      <c r="N2646" s="102"/>
      <c r="O2646" s="101"/>
      <c r="P2646" s="98"/>
      <c r="Q2646" s="103"/>
      <c r="R2646" s="98"/>
      <c r="S2646" s="104"/>
      <c r="T2646" s="99"/>
      <c r="U2646" s="10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</row>
    <row r="2647" spans="1:148" x14ac:dyDescent="0.15">
      <c r="A2647" s="94"/>
      <c r="B2647" s="95"/>
      <c r="C2647" s="96"/>
      <c r="D2647" s="97"/>
      <c r="E2647" s="98"/>
      <c r="F2647" s="98"/>
      <c r="G2647" s="98"/>
      <c r="H2647" s="98"/>
      <c r="I2647" s="97"/>
      <c r="J2647" s="99"/>
      <c r="K2647" s="100"/>
      <c r="L2647" s="101"/>
      <c r="M2647" s="102"/>
      <c r="N2647" s="102"/>
      <c r="O2647" s="101"/>
      <c r="P2647" s="98"/>
      <c r="Q2647" s="103"/>
      <c r="R2647" s="98"/>
      <c r="S2647" s="104"/>
      <c r="T2647" s="99"/>
      <c r="U2647" s="10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</row>
    <row r="2648" spans="1:148" x14ac:dyDescent="0.15">
      <c r="A2648" s="94"/>
      <c r="B2648" s="95"/>
      <c r="C2648" s="96"/>
      <c r="D2648" s="97"/>
      <c r="E2648" s="98"/>
      <c r="F2648" s="98"/>
      <c r="G2648" s="98"/>
      <c r="H2648" s="98"/>
      <c r="I2648" s="97"/>
      <c r="J2648" s="99"/>
      <c r="K2648" s="100"/>
      <c r="L2648" s="101"/>
      <c r="M2648" s="102"/>
      <c r="N2648" s="102"/>
      <c r="O2648" s="101"/>
      <c r="P2648" s="98"/>
      <c r="Q2648" s="103"/>
      <c r="R2648" s="98"/>
      <c r="S2648" s="104"/>
      <c r="T2648" s="99"/>
      <c r="U2648" s="10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</row>
    <row r="2649" spans="1:148" x14ac:dyDescent="0.15">
      <c r="A2649" s="94"/>
      <c r="B2649" s="95"/>
      <c r="C2649" s="96"/>
      <c r="D2649" s="97"/>
      <c r="E2649" s="98"/>
      <c r="F2649" s="98"/>
      <c r="G2649" s="98"/>
      <c r="H2649" s="98"/>
      <c r="I2649" s="97"/>
      <c r="J2649" s="99"/>
      <c r="K2649" s="100"/>
      <c r="L2649" s="101"/>
      <c r="M2649" s="102"/>
      <c r="N2649" s="102"/>
      <c r="O2649" s="101"/>
      <c r="P2649" s="98"/>
      <c r="Q2649" s="103"/>
      <c r="R2649" s="98"/>
      <c r="S2649" s="104"/>
      <c r="T2649" s="99"/>
      <c r="U2649" s="10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</row>
    <row r="2650" spans="1:148" x14ac:dyDescent="0.15">
      <c r="A2650" s="94"/>
      <c r="B2650" s="95"/>
      <c r="C2650" s="96"/>
      <c r="D2650" s="97"/>
      <c r="E2650" s="98"/>
      <c r="F2650" s="98"/>
      <c r="G2650" s="98"/>
      <c r="H2650" s="98"/>
      <c r="I2650" s="97"/>
      <c r="J2650" s="99"/>
      <c r="K2650" s="100"/>
      <c r="L2650" s="101"/>
      <c r="M2650" s="102"/>
      <c r="N2650" s="102"/>
      <c r="O2650" s="101"/>
      <c r="P2650" s="98"/>
      <c r="Q2650" s="103"/>
      <c r="R2650" s="98"/>
      <c r="S2650" s="104"/>
      <c r="T2650" s="99"/>
      <c r="U2650" s="10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</row>
    <row r="2651" spans="1:148" x14ac:dyDescent="0.15">
      <c r="A2651" s="94"/>
      <c r="B2651" s="95"/>
      <c r="C2651" s="96"/>
      <c r="D2651" s="97"/>
      <c r="E2651" s="98"/>
      <c r="F2651" s="98"/>
      <c r="G2651" s="98"/>
      <c r="H2651" s="98"/>
      <c r="I2651" s="97"/>
      <c r="J2651" s="99"/>
      <c r="K2651" s="100"/>
      <c r="L2651" s="101"/>
      <c r="M2651" s="102"/>
      <c r="N2651" s="102"/>
      <c r="O2651" s="101"/>
      <c r="P2651" s="98"/>
      <c r="Q2651" s="103"/>
      <c r="R2651" s="98"/>
      <c r="S2651" s="104"/>
      <c r="T2651" s="99"/>
      <c r="U2651" s="10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</row>
    <row r="2652" spans="1:148" x14ac:dyDescent="0.15">
      <c r="A2652" s="94"/>
      <c r="B2652" s="95"/>
      <c r="C2652" s="96"/>
      <c r="D2652" s="97"/>
      <c r="E2652" s="98"/>
      <c r="F2652" s="98"/>
      <c r="G2652" s="98"/>
      <c r="H2652" s="98"/>
      <c r="I2652" s="97"/>
      <c r="J2652" s="99"/>
      <c r="K2652" s="100"/>
      <c r="L2652" s="101"/>
      <c r="M2652" s="102"/>
      <c r="N2652" s="102"/>
      <c r="O2652" s="101"/>
      <c r="P2652" s="98"/>
      <c r="Q2652" s="103"/>
      <c r="R2652" s="98"/>
      <c r="S2652" s="104"/>
      <c r="T2652" s="99"/>
      <c r="U2652" s="10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</row>
    <row r="2653" spans="1:148" x14ac:dyDescent="0.15">
      <c r="A2653" s="94"/>
      <c r="B2653" s="95"/>
      <c r="C2653" s="96"/>
      <c r="D2653" s="97"/>
      <c r="E2653" s="98"/>
      <c r="F2653" s="98"/>
      <c r="G2653" s="98"/>
      <c r="H2653" s="98"/>
      <c r="I2653" s="97"/>
      <c r="J2653" s="99"/>
      <c r="K2653" s="100"/>
      <c r="L2653" s="101"/>
      <c r="M2653" s="102"/>
      <c r="N2653" s="102"/>
      <c r="O2653" s="101"/>
      <c r="P2653" s="98"/>
      <c r="Q2653" s="103"/>
      <c r="R2653" s="98"/>
      <c r="S2653" s="104"/>
      <c r="T2653" s="99"/>
      <c r="U2653" s="10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</row>
    <row r="2654" spans="1:148" x14ac:dyDescent="0.15">
      <c r="A2654" s="94"/>
      <c r="B2654" s="95"/>
      <c r="C2654" s="96"/>
      <c r="D2654" s="97"/>
      <c r="E2654" s="98"/>
      <c r="F2654" s="98"/>
      <c r="G2654" s="98"/>
      <c r="H2654" s="98"/>
      <c r="I2654" s="97"/>
      <c r="J2654" s="99"/>
      <c r="K2654" s="100"/>
      <c r="L2654" s="101"/>
      <c r="M2654" s="102"/>
      <c r="N2654" s="102"/>
      <c r="O2654" s="101"/>
      <c r="P2654" s="98"/>
      <c r="Q2654" s="103"/>
      <c r="R2654" s="98"/>
      <c r="S2654" s="104"/>
      <c r="T2654" s="99"/>
      <c r="U2654" s="10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</row>
    <row r="2655" spans="1:148" x14ac:dyDescent="0.15">
      <c r="A2655" s="94"/>
      <c r="B2655" s="95"/>
      <c r="C2655" s="96"/>
      <c r="D2655" s="97"/>
      <c r="E2655" s="98"/>
      <c r="F2655" s="98"/>
      <c r="G2655" s="98"/>
      <c r="H2655" s="98"/>
      <c r="I2655" s="97"/>
      <c r="J2655" s="99"/>
      <c r="K2655" s="100"/>
      <c r="L2655" s="101"/>
      <c r="M2655" s="102"/>
      <c r="N2655" s="102"/>
      <c r="O2655" s="101"/>
      <c r="P2655" s="98"/>
      <c r="Q2655" s="103"/>
      <c r="R2655" s="98"/>
      <c r="S2655" s="104"/>
      <c r="T2655" s="99"/>
      <c r="U2655" s="10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</row>
    <row r="2656" spans="1:148" x14ac:dyDescent="0.15">
      <c r="A2656" s="94"/>
      <c r="B2656" s="95"/>
      <c r="C2656" s="96"/>
      <c r="D2656" s="97"/>
      <c r="E2656" s="98"/>
      <c r="F2656" s="98"/>
      <c r="G2656" s="98"/>
      <c r="H2656" s="98"/>
      <c r="I2656" s="97"/>
      <c r="J2656" s="99"/>
      <c r="K2656" s="100"/>
      <c r="L2656" s="101"/>
      <c r="M2656" s="102"/>
      <c r="N2656" s="102"/>
      <c r="O2656" s="101"/>
      <c r="P2656" s="98"/>
      <c r="Q2656" s="103"/>
      <c r="R2656" s="98"/>
      <c r="S2656" s="104"/>
      <c r="T2656" s="99"/>
      <c r="U2656" s="10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</row>
    <row r="2657" spans="1:148" x14ac:dyDescent="0.15">
      <c r="A2657" s="94"/>
      <c r="B2657" s="95"/>
      <c r="C2657" s="96"/>
      <c r="D2657" s="97"/>
      <c r="E2657" s="98"/>
      <c r="F2657" s="98"/>
      <c r="G2657" s="98"/>
      <c r="H2657" s="98"/>
      <c r="I2657" s="97"/>
      <c r="J2657" s="99"/>
      <c r="K2657" s="100"/>
      <c r="L2657" s="101"/>
      <c r="M2657" s="102"/>
      <c r="N2657" s="102"/>
      <c r="O2657" s="101"/>
      <c r="P2657" s="98"/>
      <c r="Q2657" s="103"/>
      <c r="R2657" s="98"/>
      <c r="S2657" s="104"/>
      <c r="T2657" s="99"/>
      <c r="U2657" s="10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</row>
    <row r="2658" spans="1:148" x14ac:dyDescent="0.15">
      <c r="A2658" s="94"/>
      <c r="B2658" s="95"/>
      <c r="C2658" s="96"/>
      <c r="D2658" s="97"/>
      <c r="E2658" s="98"/>
      <c r="F2658" s="98"/>
      <c r="G2658" s="98"/>
      <c r="H2658" s="98"/>
      <c r="I2658" s="97"/>
      <c r="J2658" s="99"/>
      <c r="K2658" s="100"/>
      <c r="L2658" s="101"/>
      <c r="M2658" s="102"/>
      <c r="N2658" s="102"/>
      <c r="O2658" s="101"/>
      <c r="P2658" s="98"/>
      <c r="Q2658" s="103"/>
      <c r="R2658" s="98"/>
      <c r="S2658" s="104"/>
      <c r="T2658" s="99"/>
      <c r="U2658" s="10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</row>
    <row r="2659" spans="1:148" x14ac:dyDescent="0.15">
      <c r="A2659" s="94"/>
      <c r="B2659" s="95"/>
      <c r="C2659" s="96"/>
      <c r="D2659" s="97"/>
      <c r="E2659" s="98"/>
      <c r="F2659" s="98"/>
      <c r="G2659" s="98"/>
      <c r="H2659" s="98"/>
      <c r="I2659" s="97"/>
      <c r="J2659" s="99"/>
      <c r="K2659" s="100"/>
      <c r="L2659" s="101"/>
      <c r="M2659" s="102"/>
      <c r="N2659" s="102"/>
      <c r="O2659" s="101"/>
      <c r="P2659" s="98"/>
      <c r="Q2659" s="103"/>
      <c r="R2659" s="98"/>
      <c r="S2659" s="104"/>
      <c r="T2659" s="99"/>
      <c r="U2659" s="10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</row>
    <row r="2660" spans="1:148" x14ac:dyDescent="0.15">
      <c r="A2660" s="94"/>
      <c r="B2660" s="95"/>
      <c r="C2660" s="96"/>
      <c r="D2660" s="97"/>
      <c r="E2660" s="98"/>
      <c r="F2660" s="98"/>
      <c r="G2660" s="98"/>
      <c r="H2660" s="98"/>
      <c r="I2660" s="97"/>
      <c r="J2660" s="99"/>
      <c r="K2660" s="100"/>
      <c r="L2660" s="101"/>
      <c r="M2660" s="102"/>
      <c r="N2660" s="102"/>
      <c r="O2660" s="101"/>
      <c r="P2660" s="98"/>
      <c r="Q2660" s="103"/>
      <c r="R2660" s="98"/>
      <c r="S2660" s="104"/>
      <c r="T2660" s="99"/>
      <c r="U2660" s="10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</row>
    <row r="2661" spans="1:148" x14ac:dyDescent="0.15">
      <c r="A2661" s="94"/>
      <c r="B2661" s="95"/>
      <c r="C2661" s="96"/>
      <c r="D2661" s="97"/>
      <c r="E2661" s="98"/>
      <c r="F2661" s="98"/>
      <c r="G2661" s="98"/>
      <c r="H2661" s="98"/>
      <c r="I2661" s="97"/>
      <c r="J2661" s="99"/>
      <c r="K2661" s="100"/>
      <c r="L2661" s="101"/>
      <c r="M2661" s="102"/>
      <c r="N2661" s="102"/>
      <c r="O2661" s="101"/>
      <c r="P2661" s="98"/>
      <c r="Q2661" s="103"/>
      <c r="R2661" s="98"/>
      <c r="S2661" s="104"/>
      <c r="T2661" s="99"/>
      <c r="U2661" s="10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</row>
    <row r="2662" spans="1:148" x14ac:dyDescent="0.15">
      <c r="A2662" s="94"/>
      <c r="B2662" s="95"/>
      <c r="C2662" s="96"/>
      <c r="D2662" s="97"/>
      <c r="E2662" s="98"/>
      <c r="F2662" s="98"/>
      <c r="G2662" s="98"/>
      <c r="H2662" s="98"/>
      <c r="I2662" s="97"/>
      <c r="J2662" s="99"/>
      <c r="K2662" s="100"/>
      <c r="L2662" s="101"/>
      <c r="M2662" s="102"/>
      <c r="N2662" s="102"/>
      <c r="O2662" s="101"/>
      <c r="P2662" s="98"/>
      <c r="Q2662" s="103"/>
      <c r="R2662" s="98"/>
      <c r="S2662" s="104"/>
      <c r="T2662" s="99"/>
      <c r="U2662" s="10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</row>
    <row r="2663" spans="1:148" x14ac:dyDescent="0.15">
      <c r="A2663" s="94"/>
      <c r="B2663" s="95"/>
      <c r="C2663" s="96"/>
      <c r="D2663" s="97"/>
      <c r="E2663" s="98"/>
      <c r="F2663" s="98"/>
      <c r="G2663" s="98"/>
      <c r="H2663" s="98"/>
      <c r="I2663" s="97"/>
      <c r="J2663" s="99"/>
      <c r="K2663" s="100"/>
      <c r="L2663" s="101"/>
      <c r="M2663" s="102"/>
      <c r="N2663" s="102"/>
      <c r="O2663" s="101"/>
      <c r="P2663" s="98"/>
      <c r="Q2663" s="103"/>
      <c r="R2663" s="98"/>
      <c r="S2663" s="104"/>
      <c r="T2663" s="99"/>
      <c r="U2663" s="10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</row>
    <row r="2664" spans="1:148" x14ac:dyDescent="0.15">
      <c r="A2664" s="94"/>
      <c r="B2664" s="95"/>
      <c r="C2664" s="96"/>
      <c r="D2664" s="97"/>
      <c r="E2664" s="98"/>
      <c r="F2664" s="98"/>
      <c r="G2664" s="98"/>
      <c r="H2664" s="98"/>
      <c r="I2664" s="97"/>
      <c r="J2664" s="99"/>
      <c r="K2664" s="100"/>
      <c r="L2664" s="101"/>
      <c r="M2664" s="102"/>
      <c r="N2664" s="102"/>
      <c r="O2664" s="101"/>
      <c r="P2664" s="98"/>
      <c r="Q2664" s="103"/>
      <c r="R2664" s="98"/>
      <c r="S2664" s="104"/>
      <c r="T2664" s="99"/>
      <c r="U2664" s="10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</row>
    <row r="2665" spans="1:148" x14ac:dyDescent="0.15">
      <c r="A2665" s="94"/>
      <c r="B2665" s="95"/>
      <c r="C2665" s="96"/>
      <c r="D2665" s="97"/>
      <c r="E2665" s="98"/>
      <c r="F2665" s="98"/>
      <c r="G2665" s="98"/>
      <c r="H2665" s="98"/>
      <c r="I2665" s="97"/>
      <c r="J2665" s="99"/>
      <c r="K2665" s="100"/>
      <c r="L2665" s="101"/>
      <c r="M2665" s="102"/>
      <c r="N2665" s="102"/>
      <c r="O2665" s="101"/>
      <c r="P2665" s="98"/>
      <c r="Q2665" s="103"/>
      <c r="R2665" s="98"/>
      <c r="S2665" s="104"/>
      <c r="T2665" s="99"/>
      <c r="U2665" s="10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</row>
    <row r="2666" spans="1:148" x14ac:dyDescent="0.15">
      <c r="A2666" s="94"/>
      <c r="B2666" s="95"/>
      <c r="C2666" s="96"/>
      <c r="D2666" s="97"/>
      <c r="E2666" s="98"/>
      <c r="F2666" s="98"/>
      <c r="G2666" s="98"/>
      <c r="H2666" s="98"/>
      <c r="I2666" s="97"/>
      <c r="J2666" s="99"/>
      <c r="K2666" s="100"/>
      <c r="L2666" s="101"/>
      <c r="M2666" s="102"/>
      <c r="N2666" s="102"/>
      <c r="O2666" s="101"/>
      <c r="P2666" s="98"/>
      <c r="Q2666" s="103"/>
      <c r="R2666" s="98"/>
      <c r="S2666" s="104"/>
      <c r="T2666" s="99"/>
      <c r="U2666" s="10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</row>
    <row r="2667" spans="1:148" x14ac:dyDescent="0.15">
      <c r="A2667" s="94"/>
      <c r="B2667" s="95"/>
      <c r="C2667" s="96"/>
      <c r="D2667" s="97"/>
      <c r="E2667" s="98"/>
      <c r="F2667" s="98"/>
      <c r="G2667" s="98"/>
      <c r="H2667" s="98"/>
      <c r="I2667" s="97"/>
      <c r="J2667" s="99"/>
      <c r="K2667" s="100"/>
      <c r="L2667" s="101"/>
      <c r="M2667" s="102"/>
      <c r="N2667" s="102"/>
      <c r="O2667" s="101"/>
      <c r="P2667" s="98"/>
      <c r="Q2667" s="103"/>
      <c r="R2667" s="98"/>
      <c r="S2667" s="104"/>
      <c r="T2667" s="99"/>
      <c r="U2667" s="10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</row>
    <row r="2668" spans="1:148" x14ac:dyDescent="0.15">
      <c r="A2668" s="94"/>
      <c r="B2668" s="95"/>
      <c r="C2668" s="96"/>
      <c r="D2668" s="97"/>
      <c r="E2668" s="98"/>
      <c r="F2668" s="98"/>
      <c r="G2668" s="98"/>
      <c r="H2668" s="98"/>
      <c r="I2668" s="97"/>
      <c r="J2668" s="99"/>
      <c r="K2668" s="100"/>
      <c r="L2668" s="101"/>
      <c r="M2668" s="102"/>
      <c r="N2668" s="102"/>
      <c r="O2668" s="101"/>
      <c r="P2668" s="98"/>
      <c r="Q2668" s="103"/>
      <c r="R2668" s="98"/>
      <c r="S2668" s="104"/>
      <c r="T2668" s="99"/>
      <c r="U2668" s="10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</row>
    <row r="2669" spans="1:148" x14ac:dyDescent="0.15">
      <c r="A2669" s="94"/>
      <c r="B2669" s="95"/>
      <c r="C2669" s="96"/>
      <c r="D2669" s="97"/>
      <c r="E2669" s="98"/>
      <c r="F2669" s="98"/>
      <c r="G2669" s="98"/>
      <c r="H2669" s="98"/>
      <c r="I2669" s="97"/>
      <c r="J2669" s="99"/>
      <c r="K2669" s="100"/>
      <c r="L2669" s="101"/>
      <c r="M2669" s="102"/>
      <c r="N2669" s="102"/>
      <c r="O2669" s="101"/>
      <c r="P2669" s="98"/>
      <c r="Q2669" s="103"/>
      <c r="R2669" s="98"/>
      <c r="S2669" s="104"/>
      <c r="T2669" s="99"/>
      <c r="U2669" s="10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</row>
    <row r="2670" spans="1:148" x14ac:dyDescent="0.15">
      <c r="A2670" s="94"/>
      <c r="B2670" s="95"/>
      <c r="C2670" s="96"/>
      <c r="D2670" s="97"/>
      <c r="E2670" s="98"/>
      <c r="F2670" s="98"/>
      <c r="G2670" s="98"/>
      <c r="H2670" s="98"/>
      <c r="I2670" s="97"/>
      <c r="J2670" s="99"/>
      <c r="K2670" s="100"/>
      <c r="L2670" s="101"/>
      <c r="M2670" s="102"/>
      <c r="N2670" s="102"/>
      <c r="O2670" s="101"/>
      <c r="P2670" s="98"/>
      <c r="Q2670" s="103"/>
      <c r="R2670" s="98"/>
      <c r="S2670" s="104"/>
      <c r="T2670" s="99"/>
      <c r="U2670" s="10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</row>
    <row r="2671" spans="1:148" x14ac:dyDescent="0.15">
      <c r="A2671" s="94"/>
      <c r="B2671" s="95"/>
      <c r="C2671" s="96"/>
      <c r="D2671" s="97"/>
      <c r="E2671" s="98"/>
      <c r="F2671" s="98"/>
      <c r="G2671" s="98"/>
      <c r="H2671" s="98"/>
      <c r="I2671" s="97"/>
      <c r="J2671" s="99"/>
      <c r="K2671" s="100"/>
      <c r="L2671" s="101"/>
      <c r="M2671" s="102"/>
      <c r="N2671" s="102"/>
      <c r="O2671" s="101"/>
      <c r="P2671" s="98"/>
      <c r="Q2671" s="103"/>
      <c r="R2671" s="98"/>
      <c r="S2671" s="104"/>
      <c r="T2671" s="99"/>
      <c r="U2671" s="10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</row>
    <row r="2672" spans="1:148" x14ac:dyDescent="0.15">
      <c r="A2672" s="94"/>
      <c r="B2672" s="95"/>
      <c r="C2672" s="96"/>
      <c r="D2672" s="97"/>
      <c r="E2672" s="98"/>
      <c r="F2672" s="98"/>
      <c r="G2672" s="98"/>
      <c r="H2672" s="98"/>
      <c r="I2672" s="97"/>
      <c r="J2672" s="99"/>
      <c r="K2672" s="100"/>
      <c r="L2672" s="101"/>
      <c r="M2672" s="102"/>
      <c r="N2672" s="102"/>
      <c r="O2672" s="101"/>
      <c r="P2672" s="98"/>
      <c r="Q2672" s="103"/>
      <c r="R2672" s="98"/>
      <c r="S2672" s="104"/>
      <c r="T2672" s="99"/>
      <c r="U2672" s="10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</row>
    <row r="2673" spans="1:148" x14ac:dyDescent="0.15">
      <c r="A2673" s="94"/>
      <c r="B2673" s="95"/>
      <c r="C2673" s="96"/>
      <c r="D2673" s="97"/>
      <c r="E2673" s="98"/>
      <c r="F2673" s="98"/>
      <c r="G2673" s="98"/>
      <c r="H2673" s="98"/>
      <c r="I2673" s="97"/>
      <c r="J2673" s="99"/>
      <c r="K2673" s="100"/>
      <c r="L2673" s="101"/>
      <c r="M2673" s="102"/>
      <c r="N2673" s="102"/>
      <c r="O2673" s="101"/>
      <c r="P2673" s="98"/>
      <c r="Q2673" s="103"/>
      <c r="R2673" s="98"/>
      <c r="S2673" s="104"/>
      <c r="T2673" s="99"/>
      <c r="U2673" s="10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</row>
    <row r="2674" spans="1:148" x14ac:dyDescent="0.15">
      <c r="A2674" s="94"/>
      <c r="B2674" s="95"/>
      <c r="C2674" s="96"/>
      <c r="D2674" s="97"/>
      <c r="E2674" s="98"/>
      <c r="F2674" s="98"/>
      <c r="G2674" s="98"/>
      <c r="H2674" s="98"/>
      <c r="I2674" s="97"/>
      <c r="J2674" s="99"/>
      <c r="K2674" s="100"/>
      <c r="L2674" s="101"/>
      <c r="M2674" s="102"/>
      <c r="N2674" s="102"/>
      <c r="O2674" s="101"/>
      <c r="P2674" s="98"/>
      <c r="Q2674" s="103"/>
      <c r="R2674" s="98"/>
      <c r="S2674" s="104"/>
      <c r="T2674" s="99"/>
      <c r="U2674" s="10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</row>
    <row r="2675" spans="1:148" x14ac:dyDescent="0.15">
      <c r="A2675" s="94"/>
      <c r="B2675" s="95"/>
      <c r="C2675" s="96"/>
      <c r="D2675" s="97"/>
      <c r="E2675" s="98"/>
      <c r="F2675" s="98"/>
      <c r="G2675" s="98"/>
      <c r="H2675" s="98"/>
      <c r="I2675" s="97"/>
      <c r="J2675" s="99"/>
      <c r="K2675" s="100"/>
      <c r="L2675" s="101"/>
      <c r="M2675" s="102"/>
      <c r="N2675" s="102"/>
      <c r="O2675" s="101"/>
      <c r="P2675" s="98"/>
      <c r="Q2675" s="103"/>
      <c r="R2675" s="98"/>
      <c r="S2675" s="104"/>
      <c r="T2675" s="99"/>
      <c r="U2675" s="10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</row>
    <row r="2676" spans="1:148" x14ac:dyDescent="0.15">
      <c r="A2676" s="94"/>
      <c r="B2676" s="95"/>
      <c r="C2676" s="96"/>
      <c r="D2676" s="97"/>
      <c r="E2676" s="98"/>
      <c r="F2676" s="98"/>
      <c r="G2676" s="98"/>
      <c r="H2676" s="98"/>
      <c r="I2676" s="97"/>
      <c r="J2676" s="99"/>
      <c r="K2676" s="100"/>
      <c r="L2676" s="101"/>
      <c r="M2676" s="102"/>
      <c r="N2676" s="102"/>
      <c r="O2676" s="101"/>
      <c r="P2676" s="98"/>
      <c r="Q2676" s="103"/>
      <c r="R2676" s="98"/>
      <c r="S2676" s="104"/>
      <c r="T2676" s="99"/>
      <c r="U2676" s="10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</row>
    <row r="2677" spans="1:148" x14ac:dyDescent="0.15">
      <c r="A2677" s="94"/>
      <c r="B2677" s="95"/>
      <c r="C2677" s="96"/>
      <c r="D2677" s="97"/>
      <c r="E2677" s="98"/>
      <c r="F2677" s="98"/>
      <c r="G2677" s="98"/>
      <c r="H2677" s="98"/>
      <c r="I2677" s="97"/>
      <c r="J2677" s="99"/>
      <c r="K2677" s="100"/>
      <c r="L2677" s="101"/>
      <c r="M2677" s="102"/>
      <c r="N2677" s="102"/>
      <c r="O2677" s="101"/>
      <c r="P2677" s="98"/>
      <c r="Q2677" s="103"/>
      <c r="R2677" s="98"/>
      <c r="S2677" s="104"/>
      <c r="T2677" s="99"/>
      <c r="U2677" s="10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</row>
    <row r="2678" spans="1:148" x14ac:dyDescent="0.15">
      <c r="A2678" s="94"/>
      <c r="B2678" s="95"/>
      <c r="C2678" s="96"/>
      <c r="D2678" s="97"/>
      <c r="E2678" s="98"/>
      <c r="F2678" s="98"/>
      <c r="G2678" s="98"/>
      <c r="H2678" s="98"/>
      <c r="I2678" s="97"/>
      <c r="J2678" s="99"/>
      <c r="K2678" s="100"/>
      <c r="L2678" s="101"/>
      <c r="M2678" s="102"/>
      <c r="N2678" s="102"/>
      <c r="O2678" s="101"/>
      <c r="P2678" s="98"/>
      <c r="Q2678" s="103"/>
      <c r="R2678" s="98"/>
      <c r="S2678" s="104"/>
      <c r="T2678" s="99"/>
      <c r="U2678" s="10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</row>
    <row r="2679" spans="1:148" x14ac:dyDescent="0.15">
      <c r="A2679" s="94"/>
      <c r="B2679" s="95"/>
      <c r="C2679" s="96"/>
      <c r="D2679" s="97"/>
      <c r="E2679" s="98"/>
      <c r="F2679" s="98"/>
      <c r="G2679" s="98"/>
      <c r="H2679" s="98"/>
      <c r="I2679" s="97"/>
      <c r="J2679" s="99"/>
      <c r="K2679" s="100"/>
      <c r="L2679" s="101"/>
      <c r="M2679" s="102"/>
      <c r="N2679" s="102"/>
      <c r="O2679" s="101"/>
      <c r="P2679" s="98"/>
      <c r="Q2679" s="103"/>
      <c r="R2679" s="98"/>
      <c r="S2679" s="104"/>
      <c r="T2679" s="99"/>
      <c r="U2679" s="10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</row>
    <row r="2680" spans="1:148" x14ac:dyDescent="0.15">
      <c r="A2680" s="94"/>
      <c r="B2680" s="95"/>
      <c r="C2680" s="96"/>
      <c r="D2680" s="97"/>
      <c r="E2680" s="98"/>
      <c r="F2680" s="98"/>
      <c r="G2680" s="98"/>
      <c r="H2680" s="98"/>
      <c r="I2680" s="97"/>
      <c r="J2680" s="99"/>
      <c r="K2680" s="100"/>
      <c r="L2680" s="101"/>
      <c r="M2680" s="102"/>
      <c r="N2680" s="102"/>
      <c r="O2680" s="101"/>
      <c r="P2680" s="98"/>
      <c r="Q2680" s="103"/>
      <c r="R2680" s="98"/>
      <c r="S2680" s="104"/>
      <c r="T2680" s="99"/>
      <c r="U2680" s="10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</row>
    <row r="2681" spans="1:148" x14ac:dyDescent="0.15">
      <c r="A2681" s="94"/>
      <c r="B2681" s="95"/>
      <c r="C2681" s="96"/>
      <c r="D2681" s="97"/>
      <c r="E2681" s="98"/>
      <c r="F2681" s="98"/>
      <c r="G2681" s="98"/>
      <c r="H2681" s="98"/>
      <c r="I2681" s="97"/>
      <c r="J2681" s="99"/>
      <c r="K2681" s="100"/>
      <c r="L2681" s="101"/>
      <c r="M2681" s="102"/>
      <c r="N2681" s="102"/>
      <c r="O2681" s="101"/>
      <c r="P2681" s="98"/>
      <c r="Q2681" s="103"/>
      <c r="R2681" s="98"/>
      <c r="S2681" s="104"/>
      <c r="T2681" s="99"/>
      <c r="U2681" s="10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</row>
    <row r="2682" spans="1:148" x14ac:dyDescent="0.15">
      <c r="A2682" s="94"/>
      <c r="B2682" s="95"/>
      <c r="C2682" s="96"/>
      <c r="D2682" s="97"/>
      <c r="E2682" s="98"/>
      <c r="F2682" s="98"/>
      <c r="G2682" s="98"/>
      <c r="H2682" s="98"/>
      <c r="I2682" s="97"/>
      <c r="J2682" s="99"/>
      <c r="K2682" s="100"/>
      <c r="L2682" s="101"/>
      <c r="M2682" s="102"/>
      <c r="N2682" s="102"/>
      <c r="O2682" s="101"/>
      <c r="P2682" s="98"/>
      <c r="Q2682" s="103"/>
      <c r="R2682" s="98"/>
      <c r="S2682" s="104"/>
      <c r="T2682" s="99"/>
      <c r="U2682" s="10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</row>
    <row r="2683" spans="1:148" x14ac:dyDescent="0.15">
      <c r="A2683" s="94"/>
      <c r="B2683" s="95"/>
      <c r="C2683" s="96"/>
      <c r="D2683" s="97"/>
      <c r="E2683" s="98"/>
      <c r="F2683" s="98"/>
      <c r="G2683" s="98"/>
      <c r="H2683" s="98"/>
      <c r="I2683" s="97"/>
      <c r="J2683" s="99"/>
      <c r="K2683" s="100"/>
      <c r="L2683" s="101"/>
      <c r="M2683" s="102"/>
      <c r="N2683" s="102"/>
      <c r="O2683" s="101"/>
      <c r="P2683" s="98"/>
      <c r="Q2683" s="103"/>
      <c r="R2683" s="98"/>
      <c r="S2683" s="104"/>
      <c r="T2683" s="99"/>
      <c r="U2683" s="10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</row>
    <row r="2684" spans="1:148" x14ac:dyDescent="0.15">
      <c r="A2684" s="94"/>
      <c r="B2684" s="95"/>
      <c r="C2684" s="96"/>
      <c r="D2684" s="97"/>
      <c r="E2684" s="98"/>
      <c r="F2684" s="98"/>
      <c r="G2684" s="98"/>
      <c r="H2684" s="98"/>
      <c r="I2684" s="97"/>
      <c r="J2684" s="99"/>
      <c r="K2684" s="100"/>
      <c r="L2684" s="101"/>
      <c r="M2684" s="102"/>
      <c r="N2684" s="102"/>
      <c r="O2684" s="101"/>
      <c r="P2684" s="98"/>
      <c r="Q2684" s="103"/>
      <c r="R2684" s="98"/>
      <c r="S2684" s="104"/>
      <c r="T2684" s="99"/>
      <c r="U2684" s="10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</row>
    <row r="2685" spans="1:148" x14ac:dyDescent="0.15">
      <c r="A2685" s="94"/>
      <c r="B2685" s="95"/>
      <c r="C2685" s="96"/>
      <c r="D2685" s="97"/>
      <c r="E2685" s="98"/>
      <c r="F2685" s="98"/>
      <c r="G2685" s="98"/>
      <c r="H2685" s="98"/>
      <c r="I2685" s="97"/>
      <c r="J2685" s="99"/>
      <c r="K2685" s="100"/>
      <c r="L2685" s="101"/>
      <c r="M2685" s="102"/>
      <c r="N2685" s="102"/>
      <c r="O2685" s="101"/>
      <c r="P2685" s="98"/>
      <c r="Q2685" s="103"/>
      <c r="R2685" s="98"/>
      <c r="S2685" s="104"/>
      <c r="T2685" s="99"/>
      <c r="U2685" s="10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</row>
    <row r="2686" spans="1:148" x14ac:dyDescent="0.15">
      <c r="A2686" s="94"/>
      <c r="B2686" s="95"/>
      <c r="C2686" s="96"/>
      <c r="D2686" s="97"/>
      <c r="E2686" s="98"/>
      <c r="F2686" s="98"/>
      <c r="G2686" s="98"/>
      <c r="H2686" s="98"/>
      <c r="I2686" s="97"/>
      <c r="J2686" s="99"/>
      <c r="K2686" s="100"/>
      <c r="L2686" s="101"/>
      <c r="M2686" s="102"/>
      <c r="N2686" s="102"/>
      <c r="O2686" s="101"/>
      <c r="P2686" s="98"/>
      <c r="Q2686" s="103"/>
      <c r="R2686" s="98"/>
      <c r="S2686" s="104"/>
      <c r="T2686" s="99"/>
      <c r="U2686" s="10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</row>
    <row r="2687" spans="1:148" x14ac:dyDescent="0.15">
      <c r="A2687" s="94"/>
      <c r="B2687" s="95"/>
      <c r="C2687" s="96"/>
      <c r="D2687" s="97"/>
      <c r="E2687" s="98"/>
      <c r="F2687" s="98"/>
      <c r="G2687" s="98"/>
      <c r="H2687" s="98"/>
      <c r="I2687" s="97"/>
      <c r="J2687" s="99"/>
      <c r="K2687" s="100"/>
      <c r="L2687" s="101"/>
      <c r="M2687" s="102"/>
      <c r="N2687" s="102"/>
      <c r="O2687" s="101"/>
      <c r="P2687" s="98"/>
      <c r="Q2687" s="103"/>
      <c r="R2687" s="98"/>
      <c r="S2687" s="104"/>
      <c r="T2687" s="99"/>
      <c r="U2687" s="10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</row>
    <row r="2688" spans="1:148" x14ac:dyDescent="0.15">
      <c r="A2688" s="94"/>
      <c r="B2688" s="95"/>
      <c r="C2688" s="96"/>
      <c r="D2688" s="97"/>
      <c r="E2688" s="98"/>
      <c r="F2688" s="98"/>
      <c r="G2688" s="98"/>
      <c r="H2688" s="98"/>
      <c r="I2688" s="97"/>
      <c r="J2688" s="99"/>
      <c r="K2688" s="100"/>
      <c r="L2688" s="101"/>
      <c r="M2688" s="102"/>
      <c r="N2688" s="102"/>
      <c r="O2688" s="101"/>
      <c r="P2688" s="98"/>
      <c r="Q2688" s="103"/>
      <c r="R2688" s="98"/>
      <c r="S2688" s="104"/>
      <c r="T2688" s="99"/>
      <c r="U2688" s="10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</row>
    <row r="2689" spans="1:148" x14ac:dyDescent="0.15">
      <c r="A2689" s="94"/>
      <c r="B2689" s="95"/>
      <c r="C2689" s="96"/>
      <c r="D2689" s="97"/>
      <c r="E2689" s="98"/>
      <c r="F2689" s="98"/>
      <c r="G2689" s="98"/>
      <c r="H2689" s="98"/>
      <c r="I2689" s="97"/>
      <c r="J2689" s="99"/>
      <c r="K2689" s="100"/>
      <c r="L2689" s="101"/>
      <c r="M2689" s="102"/>
      <c r="N2689" s="102"/>
      <c r="O2689" s="101"/>
      <c r="P2689" s="98"/>
      <c r="Q2689" s="103"/>
      <c r="R2689" s="98"/>
      <c r="S2689" s="104"/>
      <c r="T2689" s="99"/>
      <c r="U2689" s="10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</row>
    <row r="2690" spans="1:148" x14ac:dyDescent="0.15">
      <c r="A2690" s="94"/>
      <c r="B2690" s="95"/>
      <c r="C2690" s="96"/>
      <c r="D2690" s="97"/>
      <c r="E2690" s="98"/>
      <c r="F2690" s="98"/>
      <c r="G2690" s="98"/>
      <c r="H2690" s="98"/>
      <c r="I2690" s="97"/>
      <c r="J2690" s="99"/>
      <c r="K2690" s="100"/>
      <c r="L2690" s="101"/>
      <c r="M2690" s="102"/>
      <c r="N2690" s="102"/>
      <c r="O2690" s="101"/>
      <c r="P2690" s="98"/>
      <c r="Q2690" s="103"/>
      <c r="R2690" s="98"/>
      <c r="S2690" s="104"/>
      <c r="T2690" s="99"/>
      <c r="U2690" s="10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</row>
    <row r="2691" spans="1:148" x14ac:dyDescent="0.15">
      <c r="A2691" s="94"/>
      <c r="B2691" s="95"/>
      <c r="C2691" s="96"/>
      <c r="D2691" s="97"/>
      <c r="E2691" s="98"/>
      <c r="F2691" s="98"/>
      <c r="G2691" s="98"/>
      <c r="H2691" s="98"/>
      <c r="I2691" s="97"/>
      <c r="J2691" s="99"/>
      <c r="K2691" s="100"/>
      <c r="L2691" s="101"/>
      <c r="M2691" s="102"/>
      <c r="N2691" s="102"/>
      <c r="O2691" s="101"/>
      <c r="P2691" s="98"/>
      <c r="Q2691" s="103"/>
      <c r="R2691" s="98"/>
      <c r="S2691" s="104"/>
      <c r="T2691" s="99"/>
      <c r="U2691" s="10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</row>
    <row r="2692" spans="1:148" x14ac:dyDescent="0.15">
      <c r="A2692" s="94"/>
      <c r="B2692" s="95"/>
      <c r="C2692" s="96"/>
      <c r="D2692" s="97"/>
      <c r="E2692" s="98"/>
      <c r="F2692" s="98"/>
      <c r="G2692" s="98"/>
      <c r="H2692" s="98"/>
      <c r="I2692" s="97"/>
      <c r="J2692" s="99"/>
      <c r="K2692" s="100"/>
      <c r="L2692" s="101"/>
      <c r="M2692" s="102"/>
      <c r="N2692" s="102"/>
      <c r="O2692" s="101"/>
      <c r="P2692" s="98"/>
      <c r="Q2692" s="103"/>
      <c r="R2692" s="98"/>
      <c r="S2692" s="104"/>
      <c r="T2692" s="99"/>
      <c r="U2692" s="10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</row>
    <row r="2693" spans="1:148" x14ac:dyDescent="0.15">
      <c r="A2693" s="94"/>
      <c r="B2693" s="95"/>
      <c r="C2693" s="96"/>
      <c r="D2693" s="97"/>
      <c r="E2693" s="98"/>
      <c r="F2693" s="98"/>
      <c r="G2693" s="98"/>
      <c r="H2693" s="98"/>
      <c r="I2693" s="97"/>
      <c r="J2693" s="99"/>
      <c r="K2693" s="100"/>
      <c r="L2693" s="101"/>
      <c r="M2693" s="102"/>
      <c r="N2693" s="102"/>
      <c r="O2693" s="101"/>
      <c r="P2693" s="98"/>
      <c r="Q2693" s="103"/>
      <c r="R2693" s="98"/>
      <c r="S2693" s="104"/>
      <c r="T2693" s="99"/>
      <c r="U2693" s="10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</row>
    <row r="2694" spans="1:148" x14ac:dyDescent="0.15">
      <c r="A2694" s="94"/>
      <c r="B2694" s="95"/>
      <c r="C2694" s="96"/>
      <c r="D2694" s="97"/>
      <c r="E2694" s="98"/>
      <c r="F2694" s="98"/>
      <c r="G2694" s="98"/>
      <c r="H2694" s="98"/>
      <c r="I2694" s="97"/>
      <c r="J2694" s="99"/>
      <c r="K2694" s="100"/>
      <c r="L2694" s="101"/>
      <c r="M2694" s="102"/>
      <c r="N2694" s="102"/>
      <c r="O2694" s="101"/>
      <c r="P2694" s="98"/>
      <c r="Q2694" s="103"/>
      <c r="R2694" s="98"/>
      <c r="S2694" s="104"/>
      <c r="T2694" s="99"/>
      <c r="U2694" s="10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</row>
    <row r="2695" spans="1:148" x14ac:dyDescent="0.15">
      <c r="A2695" s="94"/>
      <c r="B2695" s="95"/>
      <c r="C2695" s="96"/>
      <c r="D2695" s="97"/>
      <c r="E2695" s="98"/>
      <c r="F2695" s="98"/>
      <c r="G2695" s="98"/>
      <c r="H2695" s="98"/>
      <c r="I2695" s="97"/>
      <c r="J2695" s="99"/>
      <c r="K2695" s="100"/>
      <c r="L2695" s="101"/>
      <c r="M2695" s="102"/>
      <c r="N2695" s="102"/>
      <c r="O2695" s="101"/>
      <c r="P2695" s="98"/>
      <c r="Q2695" s="103"/>
      <c r="R2695" s="98"/>
      <c r="S2695" s="104"/>
      <c r="T2695" s="99"/>
      <c r="U2695" s="10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</row>
    <row r="2696" spans="1:148" x14ac:dyDescent="0.15">
      <c r="A2696" s="94"/>
      <c r="B2696" s="95"/>
      <c r="C2696" s="96"/>
      <c r="D2696" s="97"/>
      <c r="E2696" s="98"/>
      <c r="F2696" s="98"/>
      <c r="G2696" s="98"/>
      <c r="H2696" s="98"/>
      <c r="I2696" s="97"/>
      <c r="J2696" s="99"/>
      <c r="K2696" s="100"/>
      <c r="L2696" s="101"/>
      <c r="M2696" s="102"/>
      <c r="N2696" s="102"/>
      <c r="O2696" s="101"/>
      <c r="P2696" s="98"/>
      <c r="Q2696" s="103"/>
      <c r="R2696" s="98"/>
      <c r="S2696" s="104"/>
      <c r="T2696" s="99"/>
      <c r="U2696" s="10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</row>
    <row r="2697" spans="1:148" x14ac:dyDescent="0.15">
      <c r="A2697" s="94"/>
      <c r="B2697" s="95"/>
      <c r="C2697" s="96"/>
      <c r="D2697" s="97"/>
      <c r="E2697" s="98"/>
      <c r="F2697" s="98"/>
      <c r="G2697" s="98"/>
      <c r="H2697" s="98"/>
      <c r="I2697" s="97"/>
      <c r="J2697" s="99"/>
      <c r="K2697" s="100"/>
      <c r="L2697" s="101"/>
      <c r="M2697" s="102"/>
      <c r="N2697" s="102"/>
      <c r="O2697" s="101"/>
      <c r="P2697" s="98"/>
      <c r="Q2697" s="103"/>
      <c r="R2697" s="98"/>
      <c r="S2697" s="104"/>
      <c r="T2697" s="99"/>
      <c r="U2697" s="10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</row>
    <row r="2698" spans="1:148" x14ac:dyDescent="0.15">
      <c r="A2698" s="94"/>
      <c r="B2698" s="95"/>
      <c r="C2698" s="96"/>
      <c r="D2698" s="97"/>
      <c r="E2698" s="98"/>
      <c r="F2698" s="98"/>
      <c r="G2698" s="98"/>
      <c r="H2698" s="98"/>
      <c r="I2698" s="97"/>
      <c r="J2698" s="99"/>
      <c r="K2698" s="100"/>
      <c r="L2698" s="101"/>
      <c r="M2698" s="102"/>
      <c r="N2698" s="102"/>
      <c r="O2698" s="101"/>
      <c r="P2698" s="98"/>
      <c r="Q2698" s="103"/>
      <c r="R2698" s="98"/>
      <c r="S2698" s="104"/>
      <c r="T2698" s="99"/>
      <c r="U2698" s="10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</row>
    <row r="2699" spans="1:148" x14ac:dyDescent="0.15">
      <c r="A2699" s="94"/>
      <c r="B2699" s="95"/>
      <c r="C2699" s="96"/>
      <c r="D2699" s="97"/>
      <c r="E2699" s="98"/>
      <c r="F2699" s="98"/>
      <c r="G2699" s="98"/>
      <c r="H2699" s="98"/>
      <c r="I2699" s="97"/>
      <c r="J2699" s="99"/>
      <c r="K2699" s="100"/>
      <c r="L2699" s="101"/>
      <c r="M2699" s="102"/>
      <c r="N2699" s="102"/>
      <c r="O2699" s="101"/>
      <c r="P2699" s="98"/>
      <c r="Q2699" s="103"/>
      <c r="R2699" s="98"/>
      <c r="S2699" s="104"/>
      <c r="T2699" s="99"/>
      <c r="U2699" s="10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</row>
    <row r="2700" spans="1:148" x14ac:dyDescent="0.15">
      <c r="A2700" s="94"/>
      <c r="B2700" s="95"/>
      <c r="C2700" s="96"/>
      <c r="D2700" s="97"/>
      <c r="E2700" s="98"/>
      <c r="F2700" s="98"/>
      <c r="G2700" s="98"/>
      <c r="H2700" s="98"/>
      <c r="I2700" s="97"/>
      <c r="J2700" s="99"/>
      <c r="K2700" s="100"/>
      <c r="L2700" s="101"/>
      <c r="M2700" s="102"/>
      <c r="N2700" s="102"/>
      <c r="O2700" s="101"/>
      <c r="P2700" s="98"/>
      <c r="Q2700" s="103"/>
      <c r="R2700" s="98"/>
      <c r="S2700" s="104"/>
      <c r="T2700" s="99"/>
      <c r="U2700" s="10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</row>
    <row r="2701" spans="1:148" x14ac:dyDescent="0.15">
      <c r="A2701" s="94"/>
      <c r="B2701" s="95"/>
      <c r="C2701" s="96"/>
      <c r="D2701" s="97"/>
      <c r="E2701" s="98"/>
      <c r="F2701" s="98"/>
      <c r="G2701" s="98"/>
      <c r="H2701" s="98"/>
      <c r="I2701" s="97"/>
      <c r="J2701" s="99"/>
      <c r="K2701" s="100"/>
      <c r="L2701" s="101"/>
      <c r="M2701" s="102"/>
      <c r="N2701" s="102"/>
      <c r="O2701" s="101"/>
      <c r="P2701" s="98"/>
      <c r="Q2701" s="103"/>
      <c r="R2701" s="98"/>
      <c r="S2701" s="104"/>
      <c r="T2701" s="99"/>
      <c r="U2701" s="10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</row>
    <row r="2702" spans="1:148" x14ac:dyDescent="0.15">
      <c r="A2702" s="94"/>
      <c r="B2702" s="95"/>
      <c r="C2702" s="96"/>
      <c r="D2702" s="97"/>
      <c r="E2702" s="98"/>
      <c r="F2702" s="98"/>
      <c r="G2702" s="98"/>
      <c r="H2702" s="98"/>
      <c r="I2702" s="97"/>
      <c r="J2702" s="99"/>
      <c r="K2702" s="100"/>
      <c r="L2702" s="101"/>
      <c r="M2702" s="102"/>
      <c r="N2702" s="102"/>
      <c r="O2702" s="101"/>
      <c r="P2702" s="98"/>
      <c r="Q2702" s="103"/>
      <c r="R2702" s="98"/>
      <c r="S2702" s="104"/>
      <c r="T2702" s="99"/>
      <c r="U2702" s="10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</row>
    <row r="2703" spans="1:148" x14ac:dyDescent="0.15">
      <c r="A2703" s="94"/>
      <c r="B2703" s="95"/>
      <c r="C2703" s="96"/>
      <c r="D2703" s="97"/>
      <c r="E2703" s="98"/>
      <c r="F2703" s="98"/>
      <c r="G2703" s="98"/>
      <c r="H2703" s="98"/>
      <c r="I2703" s="97"/>
      <c r="J2703" s="99"/>
      <c r="K2703" s="100"/>
      <c r="L2703" s="101"/>
      <c r="M2703" s="102"/>
      <c r="N2703" s="102"/>
      <c r="O2703" s="101"/>
      <c r="P2703" s="98"/>
      <c r="Q2703" s="103"/>
      <c r="R2703" s="98"/>
      <c r="S2703" s="104"/>
      <c r="T2703" s="99"/>
      <c r="U2703" s="10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</row>
    <row r="2704" spans="1:148" x14ac:dyDescent="0.15">
      <c r="A2704" s="94"/>
      <c r="B2704" s="95"/>
      <c r="C2704" s="96"/>
      <c r="D2704" s="97"/>
      <c r="E2704" s="98"/>
      <c r="F2704" s="98"/>
      <c r="G2704" s="98"/>
      <c r="H2704" s="98"/>
      <c r="I2704" s="97"/>
      <c r="J2704" s="99"/>
      <c r="K2704" s="100"/>
      <c r="L2704" s="101"/>
      <c r="M2704" s="102"/>
      <c r="N2704" s="102"/>
      <c r="O2704" s="101"/>
      <c r="P2704" s="98"/>
      <c r="Q2704" s="103"/>
      <c r="R2704" s="98"/>
      <c r="S2704" s="104"/>
      <c r="T2704" s="99"/>
      <c r="U2704" s="10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</row>
    <row r="2705" spans="1:148" x14ac:dyDescent="0.15">
      <c r="A2705" s="94"/>
      <c r="B2705" s="95"/>
      <c r="C2705" s="96"/>
      <c r="D2705" s="97"/>
      <c r="E2705" s="98"/>
      <c r="F2705" s="98"/>
      <c r="G2705" s="98"/>
      <c r="H2705" s="98"/>
      <c r="I2705" s="97"/>
      <c r="J2705" s="99"/>
      <c r="K2705" s="100"/>
      <c r="L2705" s="101"/>
      <c r="M2705" s="102"/>
      <c r="N2705" s="102"/>
      <c r="O2705" s="101"/>
      <c r="P2705" s="98"/>
      <c r="Q2705" s="103"/>
      <c r="R2705" s="98"/>
      <c r="S2705" s="104"/>
      <c r="T2705" s="99"/>
      <c r="U2705" s="10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</row>
    <row r="2706" spans="1:148" x14ac:dyDescent="0.15">
      <c r="A2706" s="94"/>
      <c r="B2706" s="95"/>
      <c r="C2706" s="96"/>
      <c r="D2706" s="97"/>
      <c r="E2706" s="98"/>
      <c r="F2706" s="98"/>
      <c r="G2706" s="98"/>
      <c r="H2706" s="98"/>
      <c r="I2706" s="97"/>
      <c r="J2706" s="99"/>
      <c r="K2706" s="100"/>
      <c r="L2706" s="101"/>
      <c r="M2706" s="102"/>
      <c r="N2706" s="102"/>
      <c r="O2706" s="101"/>
      <c r="P2706" s="98"/>
      <c r="Q2706" s="103"/>
      <c r="R2706" s="98"/>
      <c r="S2706" s="104"/>
      <c r="T2706" s="99"/>
      <c r="U2706" s="10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</row>
    <row r="2707" spans="1:148" x14ac:dyDescent="0.15">
      <c r="A2707" s="94"/>
      <c r="B2707" s="95"/>
      <c r="C2707" s="96"/>
      <c r="D2707" s="97"/>
      <c r="E2707" s="98"/>
      <c r="F2707" s="98"/>
      <c r="G2707" s="98"/>
      <c r="H2707" s="98"/>
      <c r="I2707" s="97"/>
      <c r="J2707" s="99"/>
      <c r="K2707" s="100"/>
      <c r="L2707" s="101"/>
      <c r="M2707" s="102"/>
      <c r="N2707" s="102"/>
      <c r="O2707" s="101"/>
      <c r="P2707" s="98"/>
      <c r="Q2707" s="103"/>
      <c r="R2707" s="98"/>
      <c r="S2707" s="104"/>
      <c r="T2707" s="99"/>
      <c r="U2707" s="10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</row>
    <row r="2708" spans="1:148" x14ac:dyDescent="0.15">
      <c r="A2708" s="94"/>
      <c r="B2708" s="95"/>
      <c r="C2708" s="96"/>
      <c r="D2708" s="97"/>
      <c r="E2708" s="98"/>
      <c r="F2708" s="98"/>
      <c r="G2708" s="98"/>
      <c r="H2708" s="98"/>
      <c r="I2708" s="97"/>
      <c r="J2708" s="99"/>
      <c r="K2708" s="100"/>
      <c r="L2708" s="101"/>
      <c r="M2708" s="102"/>
      <c r="N2708" s="102"/>
      <c r="O2708" s="101"/>
      <c r="P2708" s="98"/>
      <c r="Q2708" s="103"/>
      <c r="R2708" s="98"/>
      <c r="S2708" s="104"/>
      <c r="T2708" s="99"/>
      <c r="U2708" s="10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</row>
    <row r="2709" spans="1:148" x14ac:dyDescent="0.15">
      <c r="A2709" s="94"/>
      <c r="B2709" s="95"/>
      <c r="C2709" s="96"/>
      <c r="D2709" s="97"/>
      <c r="E2709" s="98"/>
      <c r="F2709" s="98"/>
      <c r="G2709" s="98"/>
      <c r="H2709" s="98"/>
      <c r="I2709" s="97"/>
      <c r="J2709" s="99"/>
      <c r="K2709" s="100"/>
      <c r="L2709" s="101"/>
      <c r="M2709" s="102"/>
      <c r="N2709" s="102"/>
      <c r="O2709" s="101"/>
      <c r="P2709" s="98"/>
      <c r="Q2709" s="103"/>
      <c r="R2709" s="98"/>
      <c r="S2709" s="104"/>
      <c r="T2709" s="99"/>
      <c r="U2709" s="10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</row>
    <row r="2710" spans="1:148" x14ac:dyDescent="0.15">
      <c r="A2710" s="94"/>
      <c r="B2710" s="95"/>
      <c r="C2710" s="96"/>
      <c r="D2710" s="97"/>
      <c r="E2710" s="98"/>
      <c r="F2710" s="98"/>
      <c r="G2710" s="98"/>
      <c r="H2710" s="98"/>
      <c r="I2710" s="97"/>
      <c r="J2710" s="99"/>
      <c r="K2710" s="100"/>
      <c r="L2710" s="101"/>
      <c r="M2710" s="102"/>
      <c r="N2710" s="102"/>
      <c r="O2710" s="101"/>
      <c r="P2710" s="98"/>
      <c r="Q2710" s="103"/>
      <c r="R2710" s="98"/>
      <c r="S2710" s="104"/>
      <c r="T2710" s="99"/>
      <c r="U2710" s="10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</row>
    <row r="2711" spans="1:148" x14ac:dyDescent="0.15">
      <c r="A2711" s="94"/>
      <c r="B2711" s="95"/>
      <c r="C2711" s="96"/>
      <c r="D2711" s="97"/>
      <c r="E2711" s="98"/>
      <c r="F2711" s="98"/>
      <c r="G2711" s="98"/>
      <c r="H2711" s="98"/>
      <c r="I2711" s="97"/>
      <c r="J2711" s="99"/>
      <c r="K2711" s="100"/>
      <c r="L2711" s="101"/>
      <c r="M2711" s="102"/>
      <c r="N2711" s="102"/>
      <c r="O2711" s="101"/>
      <c r="P2711" s="98"/>
      <c r="Q2711" s="103"/>
      <c r="R2711" s="98"/>
      <c r="S2711" s="104"/>
      <c r="T2711" s="99"/>
      <c r="U2711" s="10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</row>
    <row r="2712" spans="1:148" x14ac:dyDescent="0.15">
      <c r="A2712" s="94"/>
      <c r="B2712" s="95"/>
      <c r="C2712" s="96"/>
      <c r="D2712" s="97"/>
      <c r="E2712" s="98"/>
      <c r="F2712" s="98"/>
      <c r="G2712" s="98"/>
      <c r="H2712" s="98"/>
      <c r="I2712" s="97"/>
      <c r="J2712" s="99"/>
      <c r="K2712" s="100"/>
      <c r="L2712" s="101"/>
      <c r="M2712" s="102"/>
      <c r="N2712" s="102"/>
      <c r="O2712" s="101"/>
      <c r="P2712" s="98"/>
      <c r="Q2712" s="103"/>
      <c r="R2712" s="98"/>
      <c r="S2712" s="104"/>
      <c r="T2712" s="99"/>
      <c r="U2712" s="10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</row>
    <row r="2713" spans="1:148" x14ac:dyDescent="0.15">
      <c r="A2713" s="94"/>
      <c r="B2713" s="95"/>
      <c r="C2713" s="96"/>
      <c r="D2713" s="97"/>
      <c r="E2713" s="98"/>
      <c r="F2713" s="98"/>
      <c r="G2713" s="98"/>
      <c r="H2713" s="98"/>
      <c r="I2713" s="97"/>
      <c r="J2713" s="99"/>
      <c r="K2713" s="100"/>
      <c r="L2713" s="101"/>
      <c r="M2713" s="102"/>
      <c r="N2713" s="102"/>
      <c r="O2713" s="101"/>
      <c r="P2713" s="98"/>
      <c r="Q2713" s="103"/>
      <c r="R2713" s="98"/>
      <c r="S2713" s="104"/>
      <c r="T2713" s="99"/>
      <c r="U2713" s="10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</row>
    <row r="2714" spans="1:148" x14ac:dyDescent="0.15">
      <c r="A2714" s="94"/>
      <c r="B2714" s="95"/>
      <c r="C2714" s="96"/>
      <c r="D2714" s="97"/>
      <c r="E2714" s="98"/>
      <c r="F2714" s="98"/>
      <c r="G2714" s="98"/>
      <c r="H2714" s="98"/>
      <c r="I2714" s="97"/>
      <c r="J2714" s="99"/>
      <c r="K2714" s="100"/>
      <c r="L2714" s="101"/>
      <c r="M2714" s="102"/>
      <c r="N2714" s="102"/>
      <c r="O2714" s="101"/>
      <c r="P2714" s="98"/>
      <c r="Q2714" s="103"/>
      <c r="R2714" s="98"/>
      <c r="S2714" s="104"/>
      <c r="T2714" s="99"/>
      <c r="U2714" s="10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</row>
    <row r="2715" spans="1:148" x14ac:dyDescent="0.15">
      <c r="A2715" s="94"/>
      <c r="B2715" s="95"/>
      <c r="C2715" s="96"/>
      <c r="D2715" s="97"/>
      <c r="E2715" s="98"/>
      <c r="F2715" s="98"/>
      <c r="G2715" s="98"/>
      <c r="H2715" s="98"/>
      <c r="I2715" s="97"/>
      <c r="J2715" s="99"/>
      <c r="K2715" s="100"/>
      <c r="L2715" s="101"/>
      <c r="M2715" s="102"/>
      <c r="N2715" s="102"/>
      <c r="O2715" s="101"/>
      <c r="P2715" s="98"/>
      <c r="Q2715" s="103"/>
      <c r="R2715" s="98"/>
      <c r="S2715" s="104"/>
      <c r="T2715" s="99"/>
      <c r="U2715" s="10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</row>
    <row r="2716" spans="1:148" x14ac:dyDescent="0.15">
      <c r="A2716" s="94"/>
      <c r="B2716" s="95"/>
      <c r="C2716" s="96"/>
      <c r="D2716" s="97"/>
      <c r="E2716" s="98"/>
      <c r="F2716" s="98"/>
      <c r="G2716" s="98"/>
      <c r="H2716" s="98"/>
      <c r="I2716" s="97"/>
      <c r="J2716" s="99"/>
      <c r="K2716" s="100"/>
      <c r="L2716" s="101"/>
      <c r="M2716" s="102"/>
      <c r="N2716" s="102"/>
      <c r="O2716" s="101"/>
      <c r="P2716" s="98"/>
      <c r="Q2716" s="103"/>
      <c r="R2716" s="98"/>
      <c r="S2716" s="104"/>
      <c r="T2716" s="99"/>
      <c r="U2716" s="10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</row>
    <row r="2717" spans="1:148" x14ac:dyDescent="0.15">
      <c r="A2717" s="94"/>
      <c r="B2717" s="95"/>
      <c r="C2717" s="96"/>
      <c r="D2717" s="97"/>
      <c r="E2717" s="98"/>
      <c r="F2717" s="98"/>
      <c r="G2717" s="98"/>
      <c r="H2717" s="98"/>
      <c r="I2717" s="97"/>
      <c r="J2717" s="99"/>
      <c r="K2717" s="100"/>
      <c r="L2717" s="101"/>
      <c r="M2717" s="102"/>
      <c r="N2717" s="102"/>
      <c r="O2717" s="101"/>
      <c r="P2717" s="98"/>
      <c r="Q2717" s="103"/>
      <c r="R2717" s="98"/>
      <c r="S2717" s="104"/>
      <c r="T2717" s="99"/>
      <c r="U2717" s="10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</row>
    <row r="2718" spans="1:148" x14ac:dyDescent="0.15">
      <c r="A2718" s="94"/>
      <c r="B2718" s="95"/>
      <c r="C2718" s="96"/>
      <c r="D2718" s="97"/>
      <c r="E2718" s="98"/>
      <c r="F2718" s="98"/>
      <c r="G2718" s="98"/>
      <c r="H2718" s="98"/>
      <c r="I2718" s="97"/>
      <c r="J2718" s="99"/>
      <c r="K2718" s="100"/>
      <c r="L2718" s="101"/>
      <c r="M2718" s="102"/>
      <c r="N2718" s="102"/>
      <c r="O2718" s="101"/>
      <c r="P2718" s="98"/>
      <c r="Q2718" s="103"/>
      <c r="R2718" s="98"/>
      <c r="S2718" s="104"/>
      <c r="T2718" s="99"/>
      <c r="U2718" s="10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</row>
    <row r="2719" spans="1:148" x14ac:dyDescent="0.15">
      <c r="A2719" s="94"/>
      <c r="B2719" s="95"/>
      <c r="C2719" s="96"/>
      <c r="D2719" s="97"/>
      <c r="E2719" s="98"/>
      <c r="F2719" s="98"/>
      <c r="G2719" s="98"/>
      <c r="H2719" s="98"/>
      <c r="I2719" s="97"/>
      <c r="J2719" s="99"/>
      <c r="K2719" s="100"/>
      <c r="L2719" s="101"/>
      <c r="M2719" s="102"/>
      <c r="N2719" s="102"/>
      <c r="O2719" s="101"/>
      <c r="P2719" s="98"/>
      <c r="Q2719" s="103"/>
      <c r="R2719" s="98"/>
      <c r="S2719" s="104"/>
      <c r="T2719" s="99"/>
      <c r="U2719" s="10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</row>
    <row r="2720" spans="1:148" x14ac:dyDescent="0.15">
      <c r="A2720" s="94"/>
      <c r="B2720" s="95"/>
      <c r="C2720" s="96"/>
      <c r="D2720" s="97"/>
      <c r="E2720" s="98"/>
      <c r="F2720" s="98"/>
      <c r="G2720" s="98"/>
      <c r="H2720" s="98"/>
      <c r="I2720" s="97"/>
      <c r="J2720" s="99"/>
      <c r="K2720" s="100"/>
      <c r="L2720" s="101"/>
      <c r="M2720" s="102"/>
      <c r="N2720" s="102"/>
      <c r="O2720" s="101"/>
      <c r="P2720" s="98"/>
      <c r="Q2720" s="103"/>
      <c r="R2720" s="98"/>
      <c r="S2720" s="104"/>
      <c r="T2720" s="99"/>
      <c r="U2720" s="10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</row>
    <row r="2721" spans="1:148" x14ac:dyDescent="0.15">
      <c r="A2721" s="94"/>
      <c r="B2721" s="95"/>
      <c r="C2721" s="96"/>
      <c r="D2721" s="97"/>
      <c r="E2721" s="98"/>
      <c r="F2721" s="98"/>
      <c r="G2721" s="98"/>
      <c r="H2721" s="98"/>
      <c r="I2721" s="97"/>
      <c r="J2721" s="99"/>
      <c r="K2721" s="100"/>
      <c r="L2721" s="101"/>
      <c r="M2721" s="102"/>
      <c r="N2721" s="102"/>
      <c r="O2721" s="101"/>
      <c r="P2721" s="98"/>
      <c r="Q2721" s="103"/>
      <c r="R2721" s="98"/>
      <c r="S2721" s="104"/>
      <c r="T2721" s="99"/>
      <c r="U2721" s="10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</row>
    <row r="2722" spans="1:148" x14ac:dyDescent="0.15">
      <c r="A2722" s="94"/>
      <c r="B2722" s="95"/>
      <c r="C2722" s="96"/>
      <c r="D2722" s="97"/>
      <c r="E2722" s="98"/>
      <c r="F2722" s="98"/>
      <c r="G2722" s="98"/>
      <c r="H2722" s="98"/>
      <c r="I2722" s="97"/>
      <c r="J2722" s="99"/>
      <c r="K2722" s="100"/>
      <c r="L2722" s="101"/>
      <c r="M2722" s="102"/>
      <c r="N2722" s="102"/>
      <c r="O2722" s="101"/>
      <c r="P2722" s="98"/>
      <c r="Q2722" s="103"/>
      <c r="R2722" s="98"/>
      <c r="S2722" s="104"/>
      <c r="T2722" s="99"/>
      <c r="U2722" s="10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</row>
    <row r="2723" spans="1:148" x14ac:dyDescent="0.15">
      <c r="A2723" s="94"/>
      <c r="B2723" s="95"/>
      <c r="C2723" s="96"/>
      <c r="D2723" s="97"/>
      <c r="E2723" s="98"/>
      <c r="F2723" s="98"/>
      <c r="G2723" s="98"/>
      <c r="H2723" s="98"/>
      <c r="I2723" s="97"/>
      <c r="J2723" s="99"/>
      <c r="K2723" s="100"/>
      <c r="L2723" s="101"/>
      <c r="M2723" s="102"/>
      <c r="N2723" s="102"/>
      <c r="O2723" s="101"/>
      <c r="P2723" s="98"/>
      <c r="Q2723" s="103"/>
      <c r="R2723" s="98"/>
      <c r="S2723" s="104"/>
      <c r="T2723" s="99"/>
      <c r="U2723" s="10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</row>
    <row r="2724" spans="1:148" x14ac:dyDescent="0.15">
      <c r="A2724" s="94"/>
      <c r="B2724" s="95"/>
      <c r="C2724" s="96"/>
      <c r="D2724" s="97"/>
      <c r="E2724" s="98"/>
      <c r="F2724" s="98"/>
      <c r="G2724" s="98"/>
      <c r="H2724" s="98"/>
      <c r="I2724" s="97"/>
      <c r="J2724" s="99"/>
      <c r="K2724" s="100"/>
      <c r="L2724" s="101"/>
      <c r="M2724" s="102"/>
      <c r="N2724" s="102"/>
      <c r="O2724" s="101"/>
      <c r="P2724" s="98"/>
      <c r="Q2724" s="103"/>
      <c r="R2724" s="98"/>
      <c r="S2724" s="104"/>
      <c r="T2724" s="99"/>
      <c r="U2724" s="10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</row>
    <row r="2725" spans="1:148" x14ac:dyDescent="0.15">
      <c r="A2725" s="94"/>
      <c r="B2725" s="95"/>
      <c r="C2725" s="96"/>
      <c r="D2725" s="97"/>
      <c r="E2725" s="98"/>
      <c r="F2725" s="98"/>
      <c r="G2725" s="98"/>
      <c r="H2725" s="98"/>
      <c r="I2725" s="97"/>
      <c r="J2725" s="99"/>
      <c r="K2725" s="100"/>
      <c r="L2725" s="101"/>
      <c r="M2725" s="102"/>
      <c r="N2725" s="102"/>
      <c r="O2725" s="101"/>
      <c r="P2725" s="98"/>
      <c r="Q2725" s="103"/>
      <c r="R2725" s="98"/>
      <c r="S2725" s="104"/>
      <c r="T2725" s="99"/>
      <c r="U2725" s="10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</row>
    <row r="2726" spans="1:148" x14ac:dyDescent="0.15">
      <c r="A2726" s="94"/>
      <c r="B2726" s="95"/>
      <c r="C2726" s="96"/>
      <c r="D2726" s="97"/>
      <c r="E2726" s="98"/>
      <c r="F2726" s="98"/>
      <c r="G2726" s="98"/>
      <c r="H2726" s="98"/>
      <c r="I2726" s="97"/>
      <c r="J2726" s="99"/>
      <c r="K2726" s="100"/>
      <c r="L2726" s="101"/>
      <c r="M2726" s="102"/>
      <c r="N2726" s="102"/>
      <c r="O2726" s="101"/>
      <c r="P2726" s="98"/>
      <c r="Q2726" s="103"/>
      <c r="R2726" s="98"/>
      <c r="S2726" s="104"/>
      <c r="T2726" s="99"/>
      <c r="U2726" s="10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</row>
    <row r="2727" spans="1:148" x14ac:dyDescent="0.15">
      <c r="A2727" s="94"/>
      <c r="B2727" s="95"/>
      <c r="C2727" s="96"/>
      <c r="D2727" s="97"/>
      <c r="E2727" s="98"/>
      <c r="F2727" s="98"/>
      <c r="G2727" s="98"/>
      <c r="H2727" s="98"/>
      <c r="I2727" s="97"/>
      <c r="J2727" s="99"/>
      <c r="K2727" s="100"/>
      <c r="L2727" s="101"/>
      <c r="M2727" s="102"/>
      <c r="N2727" s="102"/>
      <c r="O2727" s="101"/>
      <c r="P2727" s="98"/>
      <c r="Q2727" s="103"/>
      <c r="R2727" s="98"/>
      <c r="S2727" s="104"/>
      <c r="T2727" s="99"/>
      <c r="U2727" s="10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</row>
    <row r="2728" spans="1:148" x14ac:dyDescent="0.15">
      <c r="A2728" s="94"/>
      <c r="B2728" s="95"/>
      <c r="C2728" s="96"/>
      <c r="D2728" s="97"/>
      <c r="E2728" s="98"/>
      <c r="F2728" s="98"/>
      <c r="G2728" s="98"/>
      <c r="H2728" s="98"/>
      <c r="I2728" s="97"/>
      <c r="J2728" s="99"/>
      <c r="K2728" s="100"/>
      <c r="L2728" s="101"/>
      <c r="M2728" s="102"/>
      <c r="N2728" s="102"/>
      <c r="O2728" s="101"/>
      <c r="P2728" s="98"/>
      <c r="Q2728" s="103"/>
      <c r="R2728" s="98"/>
      <c r="S2728" s="104"/>
      <c r="T2728" s="99"/>
      <c r="U2728" s="10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</row>
    <row r="2729" spans="1:148" x14ac:dyDescent="0.15">
      <c r="A2729" s="94"/>
      <c r="B2729" s="95"/>
      <c r="C2729" s="96"/>
      <c r="D2729" s="97"/>
      <c r="E2729" s="98"/>
      <c r="F2729" s="98"/>
      <c r="G2729" s="98"/>
      <c r="H2729" s="98"/>
      <c r="I2729" s="97"/>
      <c r="J2729" s="99"/>
      <c r="K2729" s="100"/>
      <c r="L2729" s="101"/>
      <c r="M2729" s="102"/>
      <c r="N2729" s="102"/>
      <c r="O2729" s="101"/>
      <c r="P2729" s="98"/>
      <c r="Q2729" s="103"/>
      <c r="R2729" s="98"/>
      <c r="S2729" s="104"/>
      <c r="T2729" s="99"/>
      <c r="U2729" s="10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</row>
    <row r="2730" spans="1:148" x14ac:dyDescent="0.15">
      <c r="A2730" s="94"/>
      <c r="B2730" s="95"/>
      <c r="C2730" s="96"/>
      <c r="D2730" s="97"/>
      <c r="E2730" s="98"/>
      <c r="F2730" s="98"/>
      <c r="G2730" s="98"/>
      <c r="H2730" s="98"/>
      <c r="I2730" s="97"/>
      <c r="J2730" s="99"/>
      <c r="K2730" s="100"/>
      <c r="L2730" s="101"/>
      <c r="M2730" s="102"/>
      <c r="N2730" s="102"/>
      <c r="O2730" s="101"/>
      <c r="P2730" s="98"/>
      <c r="Q2730" s="103"/>
      <c r="R2730" s="98"/>
      <c r="S2730" s="104"/>
      <c r="T2730" s="99"/>
      <c r="U2730" s="10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</row>
    <row r="2731" spans="1:148" x14ac:dyDescent="0.15">
      <c r="A2731" s="94"/>
      <c r="B2731" s="95"/>
      <c r="C2731" s="96"/>
      <c r="D2731" s="97"/>
      <c r="E2731" s="98"/>
      <c r="F2731" s="98"/>
      <c r="G2731" s="98"/>
      <c r="H2731" s="98"/>
      <c r="I2731" s="97"/>
      <c r="J2731" s="99"/>
      <c r="K2731" s="100"/>
      <c r="L2731" s="101"/>
      <c r="M2731" s="102"/>
      <c r="N2731" s="102"/>
      <c r="O2731" s="101"/>
      <c r="P2731" s="98"/>
      <c r="Q2731" s="103"/>
      <c r="R2731" s="98"/>
      <c r="S2731" s="104"/>
      <c r="T2731" s="99"/>
      <c r="U2731" s="10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</row>
    <row r="2732" spans="1:148" x14ac:dyDescent="0.15">
      <c r="A2732" s="94"/>
      <c r="B2732" s="95"/>
      <c r="C2732" s="96"/>
      <c r="D2732" s="97"/>
      <c r="E2732" s="98"/>
      <c r="F2732" s="98"/>
      <c r="G2732" s="98"/>
      <c r="H2732" s="98"/>
      <c r="I2732" s="97"/>
      <c r="J2732" s="99"/>
      <c r="K2732" s="100"/>
      <c r="L2732" s="101"/>
      <c r="M2732" s="102"/>
      <c r="N2732" s="102"/>
      <c r="O2732" s="101"/>
      <c r="P2732" s="98"/>
      <c r="Q2732" s="103"/>
      <c r="R2732" s="98"/>
      <c r="S2732" s="104"/>
      <c r="T2732" s="99"/>
      <c r="U2732" s="10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</row>
    <row r="2733" spans="1:148" x14ac:dyDescent="0.15">
      <c r="A2733" s="94"/>
      <c r="B2733" s="95"/>
      <c r="C2733" s="96"/>
      <c r="D2733" s="97"/>
      <c r="E2733" s="98"/>
      <c r="F2733" s="98"/>
      <c r="G2733" s="98"/>
      <c r="H2733" s="98"/>
      <c r="I2733" s="97"/>
      <c r="J2733" s="99"/>
      <c r="K2733" s="100"/>
      <c r="L2733" s="101"/>
      <c r="M2733" s="102"/>
      <c r="N2733" s="102"/>
      <c r="O2733" s="101"/>
      <c r="P2733" s="98"/>
      <c r="Q2733" s="103"/>
      <c r="R2733" s="98"/>
      <c r="S2733" s="104"/>
      <c r="T2733" s="99"/>
      <c r="U2733" s="10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</row>
    <row r="2734" spans="1:148" x14ac:dyDescent="0.15">
      <c r="A2734" s="94"/>
      <c r="B2734" s="95"/>
      <c r="C2734" s="96"/>
      <c r="D2734" s="97"/>
      <c r="E2734" s="98"/>
      <c r="F2734" s="98"/>
      <c r="G2734" s="98"/>
      <c r="H2734" s="98"/>
      <c r="I2734" s="97"/>
      <c r="J2734" s="99"/>
      <c r="K2734" s="100"/>
      <c r="L2734" s="101"/>
      <c r="M2734" s="102"/>
      <c r="N2734" s="102"/>
      <c r="O2734" s="101"/>
      <c r="P2734" s="98"/>
      <c r="Q2734" s="103"/>
      <c r="R2734" s="98"/>
      <c r="S2734" s="104"/>
      <c r="T2734" s="99"/>
      <c r="U2734" s="10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</row>
    <row r="2735" spans="1:148" x14ac:dyDescent="0.15">
      <c r="A2735" s="94"/>
      <c r="B2735" s="95"/>
      <c r="C2735" s="96"/>
      <c r="D2735" s="97"/>
      <c r="E2735" s="98"/>
      <c r="F2735" s="98"/>
      <c r="G2735" s="98"/>
      <c r="H2735" s="98"/>
      <c r="I2735" s="97"/>
      <c r="J2735" s="99"/>
      <c r="K2735" s="100"/>
      <c r="L2735" s="101"/>
      <c r="M2735" s="102"/>
      <c r="N2735" s="102"/>
      <c r="O2735" s="101"/>
      <c r="P2735" s="98"/>
      <c r="Q2735" s="103"/>
      <c r="R2735" s="98"/>
      <c r="S2735" s="104"/>
      <c r="T2735" s="99"/>
      <c r="U2735" s="10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</row>
    <row r="2736" spans="1:148" x14ac:dyDescent="0.15">
      <c r="A2736" s="94"/>
      <c r="B2736" s="95"/>
      <c r="C2736" s="96"/>
      <c r="D2736" s="97"/>
      <c r="E2736" s="98"/>
      <c r="F2736" s="98"/>
      <c r="G2736" s="98"/>
      <c r="H2736" s="98"/>
      <c r="I2736" s="97"/>
      <c r="J2736" s="99"/>
      <c r="K2736" s="100"/>
      <c r="L2736" s="101"/>
      <c r="M2736" s="102"/>
      <c r="N2736" s="102"/>
      <c r="O2736" s="101"/>
      <c r="P2736" s="98"/>
      <c r="Q2736" s="103"/>
      <c r="R2736" s="98"/>
      <c r="S2736" s="104"/>
      <c r="T2736" s="99"/>
      <c r="U2736" s="10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</row>
    <row r="2737" spans="1:148" x14ac:dyDescent="0.15">
      <c r="A2737" s="94"/>
      <c r="B2737" s="95"/>
      <c r="C2737" s="96"/>
      <c r="D2737" s="97"/>
      <c r="E2737" s="98"/>
      <c r="F2737" s="98"/>
      <c r="G2737" s="98"/>
      <c r="H2737" s="98"/>
      <c r="I2737" s="97"/>
      <c r="J2737" s="99"/>
      <c r="K2737" s="100"/>
      <c r="L2737" s="101"/>
      <c r="M2737" s="102"/>
      <c r="N2737" s="102"/>
      <c r="O2737" s="101"/>
      <c r="P2737" s="98"/>
      <c r="Q2737" s="103"/>
      <c r="R2737" s="98"/>
      <c r="S2737" s="104"/>
      <c r="T2737" s="99"/>
      <c r="U2737" s="10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</row>
    <row r="2738" spans="1:148" x14ac:dyDescent="0.15">
      <c r="A2738" s="94"/>
      <c r="B2738" s="95"/>
      <c r="C2738" s="96"/>
      <c r="D2738" s="97"/>
      <c r="E2738" s="98"/>
      <c r="F2738" s="98"/>
      <c r="G2738" s="98"/>
      <c r="H2738" s="98"/>
      <c r="I2738" s="97"/>
      <c r="J2738" s="99"/>
      <c r="K2738" s="100"/>
      <c r="L2738" s="101"/>
      <c r="M2738" s="102"/>
      <c r="N2738" s="102"/>
      <c r="O2738" s="101"/>
      <c r="P2738" s="98"/>
      <c r="Q2738" s="103"/>
      <c r="R2738" s="98"/>
      <c r="S2738" s="104"/>
      <c r="T2738" s="99"/>
      <c r="U2738" s="10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</row>
    <row r="2739" spans="1:148" x14ac:dyDescent="0.15">
      <c r="A2739" s="94"/>
      <c r="B2739" s="95"/>
      <c r="C2739" s="96"/>
      <c r="D2739" s="97"/>
      <c r="E2739" s="98"/>
      <c r="F2739" s="98"/>
      <c r="G2739" s="98"/>
      <c r="H2739" s="98"/>
      <c r="I2739" s="97"/>
      <c r="J2739" s="99"/>
      <c r="K2739" s="100"/>
      <c r="L2739" s="101"/>
      <c r="M2739" s="102"/>
      <c r="N2739" s="102"/>
      <c r="O2739" s="101"/>
      <c r="P2739" s="98"/>
      <c r="Q2739" s="103"/>
      <c r="R2739" s="98"/>
      <c r="S2739" s="104"/>
      <c r="T2739" s="99"/>
      <c r="U2739" s="10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</row>
    <row r="2740" spans="1:148" x14ac:dyDescent="0.15">
      <c r="A2740" s="94"/>
      <c r="B2740" s="95"/>
      <c r="C2740" s="96"/>
      <c r="D2740" s="97"/>
      <c r="E2740" s="98"/>
      <c r="F2740" s="98"/>
      <c r="G2740" s="98"/>
      <c r="H2740" s="98"/>
      <c r="I2740" s="97"/>
      <c r="J2740" s="99"/>
      <c r="K2740" s="100"/>
      <c r="L2740" s="101"/>
      <c r="M2740" s="102"/>
      <c r="N2740" s="102"/>
      <c r="O2740" s="101"/>
      <c r="P2740" s="98"/>
      <c r="Q2740" s="103"/>
      <c r="R2740" s="98"/>
      <c r="S2740" s="104"/>
      <c r="T2740" s="99"/>
      <c r="U2740" s="10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</row>
    <row r="2741" spans="1:148" x14ac:dyDescent="0.15">
      <c r="A2741" s="94"/>
      <c r="B2741" s="95"/>
      <c r="C2741" s="96"/>
      <c r="D2741" s="97"/>
      <c r="E2741" s="98"/>
      <c r="F2741" s="98"/>
      <c r="G2741" s="98"/>
      <c r="H2741" s="98"/>
      <c r="I2741" s="97"/>
      <c r="J2741" s="99"/>
      <c r="K2741" s="100"/>
      <c r="L2741" s="101"/>
      <c r="M2741" s="102"/>
      <c r="N2741" s="102"/>
      <c r="O2741" s="101"/>
      <c r="P2741" s="98"/>
      <c r="Q2741" s="103"/>
      <c r="R2741" s="98"/>
      <c r="S2741" s="104"/>
      <c r="T2741" s="99"/>
      <c r="U2741" s="10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</row>
    <row r="2742" spans="1:148" x14ac:dyDescent="0.15">
      <c r="A2742" s="94"/>
      <c r="B2742" s="95"/>
      <c r="C2742" s="96"/>
      <c r="D2742" s="97"/>
      <c r="E2742" s="98"/>
      <c r="F2742" s="98"/>
      <c r="G2742" s="98"/>
      <c r="H2742" s="98"/>
      <c r="I2742" s="97"/>
      <c r="J2742" s="99"/>
      <c r="K2742" s="100"/>
      <c r="L2742" s="101"/>
      <c r="M2742" s="102"/>
      <c r="N2742" s="102"/>
      <c r="O2742" s="101"/>
      <c r="P2742" s="98"/>
      <c r="Q2742" s="103"/>
      <c r="R2742" s="98"/>
      <c r="S2742" s="104"/>
      <c r="T2742" s="99"/>
      <c r="U2742" s="10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</row>
    <row r="2743" spans="1:148" x14ac:dyDescent="0.15">
      <c r="A2743" s="94"/>
      <c r="B2743" s="95"/>
      <c r="C2743" s="96"/>
      <c r="D2743" s="97"/>
      <c r="E2743" s="98"/>
      <c r="F2743" s="98"/>
      <c r="G2743" s="98"/>
      <c r="H2743" s="98"/>
      <c r="I2743" s="97"/>
      <c r="J2743" s="99"/>
      <c r="K2743" s="100"/>
      <c r="L2743" s="101"/>
      <c r="M2743" s="102"/>
      <c r="N2743" s="102"/>
      <c r="O2743" s="101"/>
      <c r="P2743" s="98"/>
      <c r="Q2743" s="103"/>
      <c r="R2743" s="98"/>
      <c r="S2743" s="104"/>
      <c r="T2743" s="99"/>
      <c r="U2743" s="10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</row>
    <row r="2744" spans="1:148" x14ac:dyDescent="0.15">
      <c r="A2744" s="94"/>
      <c r="B2744" s="95"/>
      <c r="C2744" s="96"/>
      <c r="D2744" s="97"/>
      <c r="E2744" s="98"/>
      <c r="F2744" s="98"/>
      <c r="G2744" s="98"/>
      <c r="H2744" s="98"/>
      <c r="I2744" s="97"/>
      <c r="J2744" s="99"/>
      <c r="K2744" s="100"/>
      <c r="L2744" s="101"/>
      <c r="M2744" s="102"/>
      <c r="N2744" s="102"/>
      <c r="O2744" s="101"/>
      <c r="P2744" s="98"/>
      <c r="Q2744" s="103"/>
      <c r="R2744" s="98"/>
      <c r="S2744" s="104"/>
      <c r="T2744" s="99"/>
      <c r="U2744" s="10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</row>
    <row r="2745" spans="1:148" x14ac:dyDescent="0.15">
      <c r="A2745" s="94"/>
      <c r="B2745" s="95"/>
      <c r="C2745" s="96"/>
      <c r="D2745" s="97"/>
      <c r="E2745" s="98"/>
      <c r="F2745" s="98"/>
      <c r="G2745" s="98"/>
      <c r="H2745" s="98"/>
      <c r="I2745" s="97"/>
      <c r="J2745" s="99"/>
      <c r="K2745" s="100"/>
      <c r="L2745" s="101"/>
      <c r="M2745" s="102"/>
      <c r="N2745" s="102"/>
      <c r="O2745" s="101"/>
      <c r="P2745" s="98"/>
      <c r="Q2745" s="103"/>
      <c r="R2745" s="98"/>
      <c r="S2745" s="104"/>
      <c r="T2745" s="99"/>
      <c r="U2745" s="10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</row>
    <row r="2746" spans="1:148" x14ac:dyDescent="0.15">
      <c r="A2746" s="94"/>
      <c r="B2746" s="95"/>
      <c r="C2746" s="96"/>
      <c r="D2746" s="97"/>
      <c r="E2746" s="98"/>
      <c r="F2746" s="98"/>
      <c r="G2746" s="98"/>
      <c r="H2746" s="98"/>
      <c r="I2746" s="97"/>
      <c r="J2746" s="99"/>
      <c r="K2746" s="100"/>
      <c r="L2746" s="101"/>
      <c r="M2746" s="102"/>
      <c r="N2746" s="102"/>
      <c r="O2746" s="101"/>
      <c r="P2746" s="98"/>
      <c r="Q2746" s="103"/>
      <c r="R2746" s="98"/>
      <c r="S2746" s="104"/>
      <c r="T2746" s="99"/>
      <c r="U2746" s="10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</row>
    <row r="2747" spans="1:148" x14ac:dyDescent="0.15">
      <c r="A2747" s="94"/>
      <c r="B2747" s="95"/>
      <c r="C2747" s="96"/>
      <c r="D2747" s="97"/>
      <c r="E2747" s="98"/>
      <c r="F2747" s="98"/>
      <c r="G2747" s="98"/>
      <c r="H2747" s="98"/>
      <c r="I2747" s="97"/>
      <c r="J2747" s="99"/>
      <c r="K2747" s="100"/>
      <c r="L2747" s="101"/>
      <c r="M2747" s="102"/>
      <c r="N2747" s="102"/>
      <c r="O2747" s="101"/>
      <c r="P2747" s="98"/>
      <c r="Q2747" s="103"/>
      <c r="R2747" s="98"/>
      <c r="S2747" s="104"/>
      <c r="T2747" s="99"/>
      <c r="U2747" s="10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</row>
    <row r="2748" spans="1:148" x14ac:dyDescent="0.15">
      <c r="A2748" s="94"/>
      <c r="B2748" s="95"/>
      <c r="C2748" s="96"/>
      <c r="D2748" s="97"/>
      <c r="E2748" s="98"/>
      <c r="F2748" s="98"/>
      <c r="G2748" s="98"/>
      <c r="H2748" s="98"/>
      <c r="I2748" s="97"/>
      <c r="J2748" s="99"/>
      <c r="K2748" s="100"/>
      <c r="L2748" s="101"/>
      <c r="M2748" s="102"/>
      <c r="N2748" s="102"/>
      <c r="O2748" s="101"/>
      <c r="P2748" s="98"/>
      <c r="Q2748" s="103"/>
      <c r="R2748" s="98"/>
      <c r="S2748" s="104"/>
      <c r="T2748" s="99"/>
      <c r="U2748" s="10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</row>
    <row r="2749" spans="1:148" x14ac:dyDescent="0.15">
      <c r="A2749" s="94"/>
      <c r="B2749" s="95"/>
      <c r="C2749" s="96"/>
      <c r="D2749" s="97"/>
      <c r="E2749" s="98"/>
      <c r="F2749" s="98"/>
      <c r="G2749" s="98"/>
      <c r="H2749" s="98"/>
      <c r="I2749" s="97"/>
      <c r="J2749" s="99"/>
      <c r="K2749" s="100"/>
      <c r="L2749" s="101"/>
      <c r="M2749" s="102"/>
      <c r="N2749" s="102"/>
      <c r="O2749" s="101"/>
      <c r="P2749" s="98"/>
      <c r="Q2749" s="103"/>
      <c r="R2749" s="98"/>
      <c r="S2749" s="104"/>
      <c r="T2749" s="99"/>
      <c r="U2749" s="10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</row>
    <row r="2750" spans="1:148" ht="15" x14ac:dyDescent="0.2">
      <c r="A2750" s="105"/>
      <c r="B2750" s="106"/>
      <c r="C2750" s="107"/>
      <c r="D2750" s="108"/>
      <c r="E2750" s="109"/>
      <c r="F2750" s="109"/>
      <c r="G2750" s="109"/>
      <c r="H2750" s="109"/>
      <c r="I2750" s="108"/>
      <c r="J2750" s="110"/>
      <c r="K2750" s="111"/>
      <c r="L2750" s="112"/>
      <c r="M2750" s="113"/>
      <c r="N2750" s="113"/>
      <c r="O2750" s="112"/>
      <c r="P2750" s="109"/>
      <c r="Q2750" s="114"/>
      <c r="R2750" s="109"/>
      <c r="S2750" s="115"/>
      <c r="T2750" s="110"/>
      <c r="U2750" s="29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</row>
    <row r="2751" spans="1:148" x14ac:dyDescent="0.15">
      <c r="A2751" s="94"/>
      <c r="B2751" s="95"/>
      <c r="C2751" s="96"/>
      <c r="D2751" s="97"/>
      <c r="E2751" s="98"/>
      <c r="F2751" s="98"/>
      <c r="G2751" s="98"/>
      <c r="H2751" s="98"/>
      <c r="I2751" s="97"/>
      <c r="J2751" s="99"/>
      <c r="K2751" s="100"/>
      <c r="L2751" s="101"/>
      <c r="M2751" s="102"/>
      <c r="N2751" s="102"/>
      <c r="O2751" s="101"/>
      <c r="P2751" s="98"/>
      <c r="Q2751" s="103"/>
      <c r="R2751" s="98"/>
      <c r="S2751" s="104"/>
      <c r="T2751" s="99"/>
      <c r="U2751" s="29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</row>
    <row r="2752" spans="1:148" x14ac:dyDescent="0.15">
      <c r="A2752" s="94"/>
      <c r="B2752" s="95"/>
      <c r="C2752" s="96"/>
      <c r="D2752" s="97"/>
      <c r="E2752" s="98"/>
      <c r="F2752" s="98"/>
      <c r="G2752" s="98"/>
      <c r="H2752" s="98"/>
      <c r="I2752" s="97"/>
      <c r="J2752" s="99"/>
      <c r="K2752" s="100"/>
      <c r="L2752" s="101"/>
      <c r="M2752" s="102"/>
      <c r="N2752" s="102"/>
      <c r="O2752" s="101"/>
      <c r="P2752" s="98"/>
      <c r="Q2752" s="103"/>
      <c r="R2752" s="98"/>
      <c r="S2752" s="104"/>
      <c r="T2752" s="99"/>
      <c r="U2752" s="10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</row>
    <row r="2753" spans="1:148" x14ac:dyDescent="0.15">
      <c r="A2753" s="94"/>
      <c r="B2753" s="95"/>
      <c r="C2753" s="96"/>
      <c r="D2753" s="97"/>
      <c r="E2753" s="98"/>
      <c r="F2753" s="98"/>
      <c r="G2753" s="98"/>
      <c r="H2753" s="98"/>
      <c r="I2753" s="97"/>
      <c r="J2753" s="99"/>
      <c r="K2753" s="100"/>
      <c r="L2753" s="101"/>
      <c r="M2753" s="102"/>
      <c r="N2753" s="102"/>
      <c r="O2753" s="101"/>
      <c r="P2753" s="98"/>
      <c r="Q2753" s="103"/>
      <c r="R2753" s="98"/>
      <c r="S2753" s="104"/>
      <c r="T2753" s="99"/>
      <c r="U2753" s="10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</row>
    <row r="2754" spans="1:148" x14ac:dyDescent="0.15">
      <c r="A2754" s="94"/>
      <c r="B2754" s="95"/>
      <c r="C2754" s="96"/>
      <c r="D2754" s="97"/>
      <c r="E2754" s="98"/>
      <c r="F2754" s="98"/>
      <c r="G2754" s="98"/>
      <c r="H2754" s="98"/>
      <c r="I2754" s="97"/>
      <c r="J2754" s="99"/>
      <c r="K2754" s="100"/>
      <c r="L2754" s="101"/>
      <c r="M2754" s="102"/>
      <c r="N2754" s="102"/>
      <c r="O2754" s="101"/>
      <c r="P2754" s="98"/>
      <c r="Q2754" s="103"/>
      <c r="R2754" s="98"/>
      <c r="S2754" s="104"/>
      <c r="T2754" s="99"/>
      <c r="U2754" s="29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</row>
    <row r="2755" spans="1:148" x14ac:dyDescent="0.15">
      <c r="A2755" s="94"/>
      <c r="B2755" s="95"/>
      <c r="C2755" s="96"/>
      <c r="D2755" s="97"/>
      <c r="E2755" s="98"/>
      <c r="F2755" s="98"/>
      <c r="G2755" s="98"/>
      <c r="H2755" s="98"/>
      <c r="I2755" s="97"/>
      <c r="J2755" s="99"/>
      <c r="K2755" s="100"/>
      <c r="L2755" s="101"/>
      <c r="M2755" s="102"/>
      <c r="N2755" s="102"/>
      <c r="O2755" s="101"/>
      <c r="P2755" s="98"/>
      <c r="Q2755" s="103"/>
      <c r="R2755" s="98"/>
      <c r="S2755" s="104"/>
      <c r="T2755" s="99"/>
      <c r="U2755" s="10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</row>
    <row r="2756" spans="1:148" x14ac:dyDescent="0.15">
      <c r="A2756" s="94"/>
      <c r="B2756" s="95"/>
      <c r="C2756" s="96"/>
      <c r="D2756" s="97"/>
      <c r="E2756" s="98"/>
      <c r="F2756" s="98"/>
      <c r="G2756" s="98"/>
      <c r="H2756" s="98"/>
      <c r="I2756" s="97"/>
      <c r="J2756" s="99"/>
      <c r="K2756" s="100"/>
      <c r="L2756" s="101"/>
      <c r="M2756" s="102"/>
      <c r="N2756" s="102"/>
      <c r="O2756" s="101"/>
      <c r="P2756" s="98"/>
      <c r="Q2756" s="103"/>
      <c r="R2756" s="98"/>
      <c r="S2756" s="104"/>
      <c r="T2756" s="99"/>
      <c r="U2756" s="10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</row>
    <row r="2757" spans="1:148" x14ac:dyDescent="0.15">
      <c r="A2757" s="94"/>
      <c r="B2757" s="95"/>
      <c r="C2757" s="96"/>
      <c r="D2757" s="97"/>
      <c r="E2757" s="98"/>
      <c r="F2757" s="98"/>
      <c r="G2757" s="98"/>
      <c r="H2757" s="98"/>
      <c r="I2757" s="97"/>
      <c r="J2757" s="99"/>
      <c r="K2757" s="100"/>
      <c r="L2757" s="101"/>
      <c r="M2757" s="102"/>
      <c r="N2757" s="102"/>
      <c r="O2757" s="101"/>
      <c r="P2757" s="98"/>
      <c r="Q2757" s="103"/>
      <c r="R2757" s="98"/>
      <c r="S2757" s="104"/>
      <c r="T2757" s="99"/>
      <c r="U2757" s="10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</row>
    <row r="2758" spans="1:148" x14ac:dyDescent="0.15">
      <c r="A2758" s="94"/>
      <c r="B2758" s="95"/>
      <c r="C2758" s="96"/>
      <c r="D2758" s="97"/>
      <c r="E2758" s="98"/>
      <c r="F2758" s="98"/>
      <c r="G2758" s="98"/>
      <c r="H2758" s="98"/>
      <c r="I2758" s="97"/>
      <c r="J2758" s="99"/>
      <c r="K2758" s="100"/>
      <c r="L2758" s="101"/>
      <c r="M2758" s="102"/>
      <c r="N2758" s="102"/>
      <c r="O2758" s="101"/>
      <c r="P2758" s="98"/>
      <c r="Q2758" s="103"/>
      <c r="R2758" s="98"/>
      <c r="S2758" s="104"/>
      <c r="T2758" s="99"/>
      <c r="U2758" s="10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</row>
    <row r="2759" spans="1:148" x14ac:dyDescent="0.15">
      <c r="A2759" s="94"/>
      <c r="B2759" s="95"/>
      <c r="C2759" s="96"/>
      <c r="D2759" s="97"/>
      <c r="E2759" s="98"/>
      <c r="F2759" s="98"/>
      <c r="G2759" s="98"/>
      <c r="H2759" s="98"/>
      <c r="I2759" s="97"/>
      <c r="J2759" s="99"/>
      <c r="K2759" s="100"/>
      <c r="L2759" s="101"/>
      <c r="M2759" s="102"/>
      <c r="N2759" s="102"/>
      <c r="O2759" s="101"/>
      <c r="P2759" s="98"/>
      <c r="Q2759" s="103"/>
      <c r="R2759" s="98"/>
      <c r="S2759" s="104"/>
      <c r="T2759" s="99"/>
      <c r="U2759" s="10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</row>
    <row r="2760" spans="1:148" x14ac:dyDescent="0.15">
      <c r="A2760" s="94"/>
      <c r="B2760" s="95"/>
      <c r="C2760" s="96"/>
      <c r="D2760" s="97"/>
      <c r="E2760" s="98"/>
      <c r="F2760" s="98"/>
      <c r="G2760" s="98"/>
      <c r="H2760" s="98"/>
      <c r="I2760" s="97"/>
      <c r="J2760" s="99"/>
      <c r="K2760" s="100"/>
      <c r="L2760" s="101"/>
      <c r="M2760" s="102"/>
      <c r="N2760" s="102"/>
      <c r="O2760" s="101"/>
      <c r="P2760" s="98"/>
      <c r="Q2760" s="103"/>
      <c r="R2760" s="98"/>
      <c r="S2760" s="104"/>
      <c r="T2760" s="99"/>
      <c r="U2760" s="10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</row>
    <row r="2761" spans="1:148" x14ac:dyDescent="0.15">
      <c r="A2761" s="94"/>
      <c r="B2761" s="95"/>
      <c r="C2761" s="96"/>
      <c r="D2761" s="97"/>
      <c r="E2761" s="98"/>
      <c r="F2761" s="98"/>
      <c r="G2761" s="98"/>
      <c r="H2761" s="98"/>
      <c r="I2761" s="97"/>
      <c r="J2761" s="99"/>
      <c r="K2761" s="100"/>
      <c r="L2761" s="101"/>
      <c r="M2761" s="102"/>
      <c r="N2761" s="102"/>
      <c r="O2761" s="101"/>
      <c r="P2761" s="98"/>
      <c r="Q2761" s="103"/>
      <c r="R2761" s="98"/>
      <c r="S2761" s="104"/>
      <c r="T2761" s="99"/>
      <c r="U2761" s="10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</row>
    <row r="2762" spans="1:148" x14ac:dyDescent="0.15">
      <c r="A2762" s="94"/>
      <c r="B2762" s="95"/>
      <c r="C2762" s="96"/>
      <c r="D2762" s="97"/>
      <c r="E2762" s="98"/>
      <c r="F2762" s="98"/>
      <c r="G2762" s="98"/>
      <c r="H2762" s="98"/>
      <c r="I2762" s="97"/>
      <c r="J2762" s="99"/>
      <c r="K2762" s="100"/>
      <c r="L2762" s="101"/>
      <c r="M2762" s="102"/>
      <c r="N2762" s="102"/>
      <c r="O2762" s="101"/>
      <c r="P2762" s="98"/>
      <c r="Q2762" s="103"/>
      <c r="R2762" s="98"/>
      <c r="S2762" s="104"/>
      <c r="T2762" s="99"/>
      <c r="U2762" s="10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</row>
    <row r="2763" spans="1:148" x14ac:dyDescent="0.15">
      <c r="A2763" s="94"/>
      <c r="B2763" s="95"/>
      <c r="C2763" s="96"/>
      <c r="D2763" s="97"/>
      <c r="E2763" s="98"/>
      <c r="F2763" s="98"/>
      <c r="G2763" s="98"/>
      <c r="H2763" s="98"/>
      <c r="I2763" s="97"/>
      <c r="J2763" s="99"/>
      <c r="K2763" s="100"/>
      <c r="L2763" s="101"/>
      <c r="M2763" s="102"/>
      <c r="N2763" s="102"/>
      <c r="O2763" s="101"/>
      <c r="P2763" s="98"/>
      <c r="Q2763" s="103"/>
      <c r="R2763" s="98"/>
      <c r="S2763" s="104"/>
      <c r="T2763" s="99"/>
      <c r="U2763" s="10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</row>
    <row r="2764" spans="1:148" x14ac:dyDescent="0.15">
      <c r="A2764" s="94"/>
      <c r="B2764" s="95"/>
      <c r="C2764" s="96"/>
      <c r="D2764" s="97"/>
      <c r="E2764" s="98"/>
      <c r="F2764" s="98"/>
      <c r="G2764" s="98"/>
      <c r="H2764" s="98"/>
      <c r="I2764" s="97"/>
      <c r="J2764" s="99"/>
      <c r="K2764" s="100"/>
      <c r="L2764" s="101"/>
      <c r="M2764" s="102"/>
      <c r="N2764" s="102"/>
      <c r="O2764" s="101"/>
      <c r="P2764" s="98"/>
      <c r="Q2764" s="103"/>
      <c r="R2764" s="98"/>
      <c r="S2764" s="104"/>
      <c r="T2764" s="99"/>
      <c r="U2764" s="10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</row>
    <row r="2765" spans="1:148" x14ac:dyDescent="0.15">
      <c r="A2765" s="94"/>
      <c r="B2765" s="95"/>
      <c r="C2765" s="96"/>
      <c r="D2765" s="97"/>
      <c r="E2765" s="98"/>
      <c r="F2765" s="98"/>
      <c r="G2765" s="98"/>
      <c r="H2765" s="98"/>
      <c r="I2765" s="97"/>
      <c r="J2765" s="99"/>
      <c r="K2765" s="100"/>
      <c r="L2765" s="101"/>
      <c r="M2765" s="102"/>
      <c r="N2765" s="102"/>
      <c r="O2765" s="101"/>
      <c r="P2765" s="98"/>
      <c r="Q2765" s="103"/>
      <c r="R2765" s="98"/>
      <c r="S2765" s="104"/>
      <c r="T2765" s="99"/>
      <c r="U2765" s="10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</row>
    <row r="2766" spans="1:148" x14ac:dyDescent="0.15">
      <c r="A2766" s="94"/>
      <c r="B2766" s="95"/>
      <c r="C2766" s="96"/>
      <c r="D2766" s="97"/>
      <c r="E2766" s="98"/>
      <c r="F2766" s="98"/>
      <c r="G2766" s="98"/>
      <c r="H2766" s="98"/>
      <c r="I2766" s="97"/>
      <c r="J2766" s="99"/>
      <c r="K2766" s="100"/>
      <c r="L2766" s="101"/>
      <c r="M2766" s="102"/>
      <c r="N2766" s="102"/>
      <c r="O2766" s="101"/>
      <c r="P2766" s="98"/>
      <c r="Q2766" s="103"/>
      <c r="R2766" s="98"/>
      <c r="S2766" s="104"/>
      <c r="T2766" s="99"/>
      <c r="U2766" s="10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</row>
    <row r="2767" spans="1:148" x14ac:dyDescent="0.15">
      <c r="A2767" s="94"/>
      <c r="B2767" s="95"/>
      <c r="C2767" s="96"/>
      <c r="D2767" s="97"/>
      <c r="E2767" s="98"/>
      <c r="F2767" s="98"/>
      <c r="G2767" s="98"/>
      <c r="H2767" s="98"/>
      <c r="I2767" s="97"/>
      <c r="J2767" s="99"/>
      <c r="K2767" s="100"/>
      <c r="L2767" s="101"/>
      <c r="M2767" s="102"/>
      <c r="N2767" s="102"/>
      <c r="O2767" s="101"/>
      <c r="P2767" s="98"/>
      <c r="Q2767" s="103"/>
      <c r="R2767" s="98"/>
      <c r="S2767" s="104"/>
      <c r="T2767" s="99"/>
      <c r="U2767" s="10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</row>
    <row r="2768" spans="1:148" x14ac:dyDescent="0.15">
      <c r="A2768" s="94"/>
      <c r="B2768" s="95"/>
      <c r="C2768" s="96"/>
      <c r="D2768" s="97"/>
      <c r="E2768" s="98"/>
      <c r="F2768" s="98"/>
      <c r="G2768" s="98"/>
      <c r="H2768" s="98"/>
      <c r="I2768" s="97"/>
      <c r="J2768" s="99"/>
      <c r="K2768" s="100"/>
      <c r="L2768" s="101"/>
      <c r="M2768" s="102"/>
      <c r="N2768" s="102"/>
      <c r="O2768" s="101"/>
      <c r="P2768" s="98"/>
      <c r="Q2768" s="103"/>
      <c r="R2768" s="98"/>
      <c r="S2768" s="104"/>
      <c r="T2768" s="99"/>
      <c r="U2768" s="10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</row>
    <row r="2769" spans="1:148" x14ac:dyDescent="0.15">
      <c r="A2769" s="94"/>
      <c r="B2769" s="95"/>
      <c r="C2769" s="96"/>
      <c r="D2769" s="97"/>
      <c r="E2769" s="98"/>
      <c r="F2769" s="98"/>
      <c r="G2769" s="98"/>
      <c r="H2769" s="98"/>
      <c r="I2769" s="97"/>
      <c r="J2769" s="99"/>
      <c r="K2769" s="100"/>
      <c r="L2769" s="101"/>
      <c r="M2769" s="102"/>
      <c r="N2769" s="102"/>
      <c r="O2769" s="101"/>
      <c r="P2769" s="98"/>
      <c r="Q2769" s="103"/>
      <c r="R2769" s="98"/>
      <c r="S2769" s="104"/>
      <c r="T2769" s="99"/>
      <c r="U2769" s="10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</row>
    <row r="2770" spans="1:148" x14ac:dyDescent="0.15">
      <c r="A2770" s="94"/>
      <c r="B2770" s="95"/>
      <c r="C2770" s="96"/>
      <c r="D2770" s="97"/>
      <c r="E2770" s="98"/>
      <c r="F2770" s="98"/>
      <c r="G2770" s="98"/>
      <c r="H2770" s="98"/>
      <c r="I2770" s="97"/>
      <c r="J2770" s="99"/>
      <c r="K2770" s="100"/>
      <c r="L2770" s="101"/>
      <c r="M2770" s="102"/>
      <c r="N2770" s="102"/>
      <c r="O2770" s="101"/>
      <c r="P2770" s="98"/>
      <c r="Q2770" s="103"/>
      <c r="R2770" s="98"/>
      <c r="S2770" s="104"/>
      <c r="T2770" s="99"/>
      <c r="U2770" s="10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</row>
    <row r="2771" spans="1:148" x14ac:dyDescent="0.15">
      <c r="A2771" s="94"/>
      <c r="B2771" s="95"/>
      <c r="C2771" s="96"/>
      <c r="D2771" s="97"/>
      <c r="E2771" s="98"/>
      <c r="F2771" s="98"/>
      <c r="G2771" s="98"/>
      <c r="H2771" s="98"/>
      <c r="I2771" s="97"/>
      <c r="J2771" s="99"/>
      <c r="K2771" s="100"/>
      <c r="L2771" s="101"/>
      <c r="M2771" s="102"/>
      <c r="N2771" s="102"/>
      <c r="O2771" s="101"/>
      <c r="P2771" s="98"/>
      <c r="Q2771" s="103"/>
      <c r="R2771" s="98"/>
      <c r="S2771" s="104"/>
      <c r="T2771" s="99"/>
      <c r="U2771" s="10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</row>
    <row r="2772" spans="1:148" x14ac:dyDescent="0.15">
      <c r="A2772" s="94"/>
      <c r="B2772" s="95"/>
      <c r="C2772" s="96"/>
      <c r="D2772" s="97"/>
      <c r="E2772" s="98"/>
      <c r="F2772" s="98"/>
      <c r="G2772" s="98"/>
      <c r="H2772" s="98"/>
      <c r="I2772" s="97"/>
      <c r="J2772" s="99"/>
      <c r="K2772" s="100"/>
      <c r="L2772" s="101"/>
      <c r="M2772" s="102"/>
      <c r="N2772" s="102"/>
      <c r="O2772" s="101"/>
      <c r="P2772" s="98"/>
      <c r="Q2772" s="103"/>
      <c r="R2772" s="98"/>
      <c r="S2772" s="104"/>
      <c r="T2772" s="99"/>
      <c r="U2772" s="10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</row>
    <row r="2773" spans="1:148" x14ac:dyDescent="0.15">
      <c r="A2773" s="94"/>
      <c r="B2773" s="95"/>
      <c r="C2773" s="96"/>
      <c r="D2773" s="97"/>
      <c r="E2773" s="98"/>
      <c r="F2773" s="98"/>
      <c r="G2773" s="98"/>
      <c r="H2773" s="98"/>
      <c r="I2773" s="97"/>
      <c r="J2773" s="99"/>
      <c r="K2773" s="100"/>
      <c r="L2773" s="101"/>
      <c r="M2773" s="102"/>
      <c r="N2773" s="102"/>
      <c r="O2773" s="101"/>
      <c r="P2773" s="98"/>
      <c r="Q2773" s="103"/>
      <c r="R2773" s="98"/>
      <c r="S2773" s="104"/>
      <c r="T2773" s="99"/>
      <c r="U2773" s="10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</row>
    <row r="2774" spans="1:148" x14ac:dyDescent="0.15">
      <c r="A2774" s="94"/>
      <c r="B2774" s="95"/>
      <c r="C2774" s="96"/>
      <c r="D2774" s="97"/>
      <c r="E2774" s="98"/>
      <c r="F2774" s="98"/>
      <c r="G2774" s="98"/>
      <c r="H2774" s="98"/>
      <c r="I2774" s="97"/>
      <c r="J2774" s="99"/>
      <c r="K2774" s="100"/>
      <c r="L2774" s="101"/>
      <c r="M2774" s="102"/>
      <c r="N2774" s="102"/>
      <c r="O2774" s="101"/>
      <c r="P2774" s="98"/>
      <c r="Q2774" s="103"/>
      <c r="R2774" s="98"/>
      <c r="S2774" s="104"/>
      <c r="T2774" s="99"/>
      <c r="U2774" s="10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</row>
    <row r="2775" spans="1:148" x14ac:dyDescent="0.15">
      <c r="A2775" s="94"/>
      <c r="B2775" s="95"/>
      <c r="C2775" s="96"/>
      <c r="D2775" s="97"/>
      <c r="E2775" s="98"/>
      <c r="F2775" s="98"/>
      <c r="G2775" s="98"/>
      <c r="H2775" s="98"/>
      <c r="I2775" s="97"/>
      <c r="J2775" s="99"/>
      <c r="K2775" s="100"/>
      <c r="L2775" s="101"/>
      <c r="M2775" s="102"/>
      <c r="N2775" s="102"/>
      <c r="O2775" s="101"/>
      <c r="P2775" s="98"/>
      <c r="Q2775" s="103"/>
      <c r="R2775" s="98"/>
      <c r="S2775" s="104"/>
      <c r="T2775" s="99"/>
      <c r="U2775" s="10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</row>
    <row r="2776" spans="1:148" x14ac:dyDescent="0.15">
      <c r="A2776" s="94"/>
      <c r="B2776" s="95"/>
      <c r="C2776" s="96"/>
      <c r="D2776" s="97"/>
      <c r="E2776" s="98"/>
      <c r="F2776" s="98"/>
      <c r="G2776" s="98"/>
      <c r="H2776" s="98"/>
      <c r="I2776" s="97"/>
      <c r="J2776" s="99"/>
      <c r="K2776" s="100"/>
      <c r="L2776" s="101"/>
      <c r="M2776" s="102"/>
      <c r="N2776" s="102"/>
      <c r="O2776" s="101"/>
      <c r="P2776" s="98"/>
      <c r="Q2776" s="103"/>
      <c r="R2776" s="98"/>
      <c r="S2776" s="104"/>
      <c r="T2776" s="99"/>
      <c r="U2776" s="10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</row>
    <row r="2777" spans="1:148" x14ac:dyDescent="0.15">
      <c r="A2777" s="94"/>
      <c r="B2777" s="95"/>
      <c r="C2777" s="96"/>
      <c r="D2777" s="97"/>
      <c r="E2777" s="98"/>
      <c r="F2777" s="98"/>
      <c r="G2777" s="98"/>
      <c r="H2777" s="98"/>
      <c r="I2777" s="97"/>
      <c r="J2777" s="99"/>
      <c r="K2777" s="100"/>
      <c r="L2777" s="101"/>
      <c r="M2777" s="102"/>
      <c r="N2777" s="102"/>
      <c r="O2777" s="101"/>
      <c r="P2777" s="98"/>
      <c r="Q2777" s="103"/>
      <c r="R2777" s="98"/>
      <c r="S2777" s="104"/>
      <c r="T2777" s="99"/>
      <c r="U2777" s="10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</row>
    <row r="2778" spans="1:148" x14ac:dyDescent="0.15">
      <c r="A2778" s="94"/>
      <c r="B2778" s="95"/>
      <c r="C2778" s="96"/>
      <c r="D2778" s="97"/>
      <c r="E2778" s="98"/>
      <c r="F2778" s="98"/>
      <c r="G2778" s="98"/>
      <c r="H2778" s="98"/>
      <c r="I2778" s="97"/>
      <c r="J2778" s="99"/>
      <c r="K2778" s="100"/>
      <c r="L2778" s="101"/>
      <c r="M2778" s="102"/>
      <c r="N2778" s="102"/>
      <c r="O2778" s="101"/>
      <c r="P2778" s="98"/>
      <c r="Q2778" s="103"/>
      <c r="R2778" s="98"/>
      <c r="S2778" s="104"/>
      <c r="T2778" s="99"/>
      <c r="U2778" s="10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</row>
    <row r="2779" spans="1:148" x14ac:dyDescent="0.15">
      <c r="A2779" s="94"/>
      <c r="B2779" s="95"/>
      <c r="C2779" s="96"/>
      <c r="D2779" s="97"/>
      <c r="E2779" s="98"/>
      <c r="F2779" s="98"/>
      <c r="G2779" s="98"/>
      <c r="H2779" s="98"/>
      <c r="I2779" s="97"/>
      <c r="J2779" s="99"/>
      <c r="K2779" s="100"/>
      <c r="L2779" s="101"/>
      <c r="M2779" s="102"/>
      <c r="N2779" s="102"/>
      <c r="O2779" s="101"/>
      <c r="P2779" s="98"/>
      <c r="Q2779" s="103"/>
      <c r="R2779" s="98"/>
      <c r="S2779" s="104"/>
      <c r="T2779" s="99"/>
      <c r="U2779" s="10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</row>
    <row r="2780" spans="1:148" x14ac:dyDescent="0.15">
      <c r="A2780" s="94"/>
      <c r="B2780" s="95"/>
      <c r="C2780" s="96"/>
      <c r="D2780" s="97"/>
      <c r="E2780" s="98"/>
      <c r="F2780" s="98"/>
      <c r="G2780" s="98"/>
      <c r="H2780" s="98"/>
      <c r="I2780" s="97"/>
      <c r="J2780" s="99"/>
      <c r="K2780" s="100"/>
      <c r="L2780" s="101"/>
      <c r="M2780" s="102"/>
      <c r="N2780" s="102"/>
      <c r="O2780" s="101"/>
      <c r="P2780" s="98"/>
      <c r="Q2780" s="103"/>
      <c r="R2780" s="98"/>
      <c r="S2780" s="104"/>
      <c r="T2780" s="99"/>
      <c r="U2780" s="10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</row>
    <row r="2781" spans="1:148" x14ac:dyDescent="0.15">
      <c r="A2781" s="94"/>
      <c r="B2781" s="95"/>
      <c r="C2781" s="96"/>
      <c r="D2781" s="97"/>
      <c r="E2781" s="98"/>
      <c r="F2781" s="98"/>
      <c r="G2781" s="98"/>
      <c r="H2781" s="98"/>
      <c r="I2781" s="97"/>
      <c r="J2781" s="99"/>
      <c r="K2781" s="100"/>
      <c r="L2781" s="101"/>
      <c r="M2781" s="102"/>
      <c r="N2781" s="102"/>
      <c r="O2781" s="101"/>
      <c r="P2781" s="98"/>
      <c r="Q2781" s="103"/>
      <c r="R2781" s="98"/>
      <c r="S2781" s="104"/>
      <c r="T2781" s="99"/>
      <c r="U2781" s="10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</row>
    <row r="2782" spans="1:148" x14ac:dyDescent="0.15">
      <c r="A2782" s="94"/>
      <c r="B2782" s="95"/>
      <c r="C2782" s="96"/>
      <c r="D2782" s="97"/>
      <c r="E2782" s="98"/>
      <c r="F2782" s="98"/>
      <c r="G2782" s="98"/>
      <c r="H2782" s="98"/>
      <c r="I2782" s="97"/>
      <c r="J2782" s="99"/>
      <c r="K2782" s="100"/>
      <c r="L2782" s="101"/>
      <c r="M2782" s="102"/>
      <c r="N2782" s="102"/>
      <c r="O2782" s="101"/>
      <c r="P2782" s="98"/>
      <c r="Q2782" s="103"/>
      <c r="R2782" s="98"/>
      <c r="S2782" s="104"/>
      <c r="T2782" s="99"/>
      <c r="U2782" s="10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</row>
    <row r="2783" spans="1:148" x14ac:dyDescent="0.15">
      <c r="A2783" s="94"/>
      <c r="B2783" s="95"/>
      <c r="C2783" s="96"/>
      <c r="D2783" s="97"/>
      <c r="E2783" s="98"/>
      <c r="F2783" s="98"/>
      <c r="G2783" s="98"/>
      <c r="H2783" s="98"/>
      <c r="I2783" s="97"/>
      <c r="J2783" s="99"/>
      <c r="K2783" s="100"/>
      <c r="L2783" s="101"/>
      <c r="M2783" s="102"/>
      <c r="N2783" s="102"/>
      <c r="O2783" s="101"/>
      <c r="P2783" s="98"/>
      <c r="Q2783" s="103"/>
      <c r="R2783" s="98"/>
      <c r="S2783" s="104"/>
      <c r="T2783" s="99"/>
      <c r="U2783" s="10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</row>
    <row r="2784" spans="1:148" x14ac:dyDescent="0.15">
      <c r="A2784" s="94"/>
      <c r="B2784" s="95"/>
      <c r="C2784" s="96"/>
      <c r="D2784" s="97"/>
      <c r="E2784" s="98"/>
      <c r="F2784" s="98"/>
      <c r="G2784" s="98"/>
      <c r="H2784" s="98"/>
      <c r="I2784" s="97"/>
      <c r="J2784" s="99"/>
      <c r="K2784" s="100"/>
      <c r="L2784" s="101"/>
      <c r="M2784" s="102"/>
      <c r="N2784" s="102"/>
      <c r="O2784" s="101"/>
      <c r="P2784" s="98"/>
      <c r="Q2784" s="103"/>
      <c r="R2784" s="98"/>
      <c r="S2784" s="104"/>
      <c r="T2784" s="99"/>
      <c r="U2784" s="10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</row>
    <row r="2785" spans="1:148" x14ac:dyDescent="0.15">
      <c r="A2785" s="94"/>
      <c r="B2785" s="95"/>
      <c r="C2785" s="96"/>
      <c r="D2785" s="97"/>
      <c r="E2785" s="98"/>
      <c r="F2785" s="98"/>
      <c r="G2785" s="98"/>
      <c r="H2785" s="98"/>
      <c r="I2785" s="97"/>
      <c r="J2785" s="99"/>
      <c r="K2785" s="100"/>
      <c r="L2785" s="101"/>
      <c r="M2785" s="102"/>
      <c r="N2785" s="102"/>
      <c r="O2785" s="101"/>
      <c r="P2785" s="98"/>
      <c r="Q2785" s="103"/>
      <c r="R2785" s="98"/>
      <c r="S2785" s="104"/>
      <c r="T2785" s="99"/>
      <c r="U2785" s="10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</row>
    <row r="2786" spans="1:148" x14ac:dyDescent="0.15">
      <c r="A2786" s="94"/>
      <c r="B2786" s="95"/>
      <c r="C2786" s="96"/>
      <c r="D2786" s="97"/>
      <c r="E2786" s="98"/>
      <c r="F2786" s="98"/>
      <c r="G2786" s="98"/>
      <c r="H2786" s="98"/>
      <c r="I2786" s="97"/>
      <c r="J2786" s="99"/>
      <c r="K2786" s="100"/>
      <c r="L2786" s="101"/>
      <c r="M2786" s="102"/>
      <c r="N2786" s="102"/>
      <c r="O2786" s="101"/>
      <c r="P2786" s="98"/>
      <c r="Q2786" s="103"/>
      <c r="R2786" s="98"/>
      <c r="S2786" s="104"/>
      <c r="T2786" s="99"/>
      <c r="U2786" s="10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</row>
    <row r="2787" spans="1:148" x14ac:dyDescent="0.15">
      <c r="A2787" s="94"/>
      <c r="B2787" s="95"/>
      <c r="C2787" s="96"/>
      <c r="D2787" s="97"/>
      <c r="E2787" s="98"/>
      <c r="F2787" s="98"/>
      <c r="G2787" s="98"/>
      <c r="H2787" s="98"/>
      <c r="I2787" s="97"/>
      <c r="J2787" s="99"/>
      <c r="K2787" s="100"/>
      <c r="L2787" s="101"/>
      <c r="M2787" s="102"/>
      <c r="N2787" s="102"/>
      <c r="O2787" s="101"/>
      <c r="P2787" s="98"/>
      <c r="Q2787" s="103"/>
      <c r="R2787" s="98"/>
      <c r="S2787" s="104"/>
      <c r="T2787" s="99"/>
      <c r="U2787" s="10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</row>
    <row r="2788" spans="1:148" x14ac:dyDescent="0.15">
      <c r="A2788" s="94"/>
      <c r="B2788" s="95"/>
      <c r="C2788" s="96"/>
      <c r="D2788" s="97"/>
      <c r="E2788" s="98"/>
      <c r="F2788" s="98"/>
      <c r="G2788" s="98"/>
      <c r="H2788" s="98"/>
      <c r="I2788" s="97"/>
      <c r="J2788" s="99"/>
      <c r="K2788" s="100"/>
      <c r="L2788" s="101"/>
      <c r="M2788" s="102"/>
      <c r="N2788" s="102"/>
      <c r="O2788" s="101"/>
      <c r="P2788" s="98"/>
      <c r="Q2788" s="103"/>
      <c r="R2788" s="98"/>
      <c r="S2788" s="104"/>
      <c r="T2788" s="99"/>
      <c r="U2788" s="10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</row>
    <row r="2789" spans="1:148" x14ac:dyDescent="0.15">
      <c r="A2789" s="94"/>
      <c r="B2789" s="95"/>
      <c r="C2789" s="96"/>
      <c r="D2789" s="97"/>
      <c r="E2789" s="98"/>
      <c r="F2789" s="98"/>
      <c r="G2789" s="98"/>
      <c r="H2789" s="98"/>
      <c r="I2789" s="97"/>
      <c r="J2789" s="99"/>
      <c r="K2789" s="100"/>
      <c r="L2789" s="101"/>
      <c r="M2789" s="102"/>
      <c r="N2789" s="102"/>
      <c r="O2789" s="101"/>
      <c r="P2789" s="98"/>
      <c r="Q2789" s="103"/>
      <c r="R2789" s="98"/>
      <c r="S2789" s="104"/>
      <c r="T2789" s="99"/>
      <c r="U2789" s="10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</row>
    <row r="2790" spans="1:148" x14ac:dyDescent="0.15">
      <c r="A2790" s="94"/>
      <c r="B2790" s="95"/>
      <c r="C2790" s="96"/>
      <c r="D2790" s="97"/>
      <c r="E2790" s="98"/>
      <c r="F2790" s="98"/>
      <c r="G2790" s="98"/>
      <c r="H2790" s="98"/>
      <c r="I2790" s="97"/>
      <c r="J2790" s="99"/>
      <c r="K2790" s="100"/>
      <c r="L2790" s="101"/>
      <c r="M2790" s="102"/>
      <c r="N2790" s="102"/>
      <c r="O2790" s="101"/>
      <c r="P2790" s="98"/>
      <c r="Q2790" s="103"/>
      <c r="R2790" s="98"/>
      <c r="S2790" s="104"/>
      <c r="T2790" s="99"/>
      <c r="U2790" s="10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</row>
    <row r="2791" spans="1:148" x14ac:dyDescent="0.15">
      <c r="A2791" s="94"/>
      <c r="B2791" s="95"/>
      <c r="C2791" s="96"/>
      <c r="D2791" s="97"/>
      <c r="E2791" s="98"/>
      <c r="F2791" s="98"/>
      <c r="G2791" s="98"/>
      <c r="H2791" s="98"/>
      <c r="I2791" s="97"/>
      <c r="J2791" s="99"/>
      <c r="K2791" s="100"/>
      <c r="L2791" s="101"/>
      <c r="M2791" s="102"/>
      <c r="N2791" s="102"/>
      <c r="O2791" s="101"/>
      <c r="P2791" s="98"/>
      <c r="Q2791" s="103"/>
      <c r="R2791" s="98"/>
      <c r="S2791" s="104"/>
      <c r="T2791" s="99"/>
      <c r="U2791" s="10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</row>
    <row r="2792" spans="1:148" x14ac:dyDescent="0.15">
      <c r="A2792" s="94"/>
      <c r="B2792" s="95"/>
      <c r="C2792" s="96"/>
      <c r="D2792" s="97"/>
      <c r="E2792" s="98"/>
      <c r="F2792" s="98"/>
      <c r="G2792" s="98"/>
      <c r="H2792" s="98"/>
      <c r="I2792" s="97"/>
      <c r="J2792" s="99"/>
      <c r="K2792" s="100"/>
      <c r="L2792" s="101"/>
      <c r="M2792" s="102"/>
      <c r="N2792" s="102"/>
      <c r="O2792" s="101"/>
      <c r="P2792" s="98"/>
      <c r="Q2792" s="103"/>
      <c r="R2792" s="98"/>
      <c r="S2792" s="104"/>
      <c r="T2792" s="99"/>
      <c r="U2792" s="10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</row>
    <row r="2793" spans="1:148" x14ac:dyDescent="0.15">
      <c r="A2793" s="94"/>
      <c r="B2793" s="95"/>
      <c r="C2793" s="96"/>
      <c r="D2793" s="97"/>
      <c r="E2793" s="98"/>
      <c r="F2793" s="98"/>
      <c r="G2793" s="98"/>
      <c r="H2793" s="98"/>
      <c r="I2793" s="97"/>
      <c r="J2793" s="99"/>
      <c r="K2793" s="100"/>
      <c r="L2793" s="101"/>
      <c r="M2793" s="102"/>
      <c r="N2793" s="102"/>
      <c r="O2793" s="101"/>
      <c r="P2793" s="98"/>
      <c r="Q2793" s="103"/>
      <c r="R2793" s="98"/>
      <c r="S2793" s="104"/>
      <c r="T2793" s="99"/>
      <c r="U2793" s="10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</row>
    <row r="2794" spans="1:148" x14ac:dyDescent="0.15">
      <c r="A2794" s="94"/>
      <c r="B2794" s="95"/>
      <c r="C2794" s="96"/>
      <c r="D2794" s="97"/>
      <c r="E2794" s="98"/>
      <c r="F2794" s="98"/>
      <c r="G2794" s="98"/>
      <c r="H2794" s="98"/>
      <c r="I2794" s="97"/>
      <c r="J2794" s="99"/>
      <c r="K2794" s="100"/>
      <c r="L2794" s="101"/>
      <c r="M2794" s="102"/>
      <c r="N2794" s="102"/>
      <c r="O2794" s="101"/>
      <c r="P2794" s="98"/>
      <c r="Q2794" s="103"/>
      <c r="R2794" s="98"/>
      <c r="S2794" s="104"/>
      <c r="T2794" s="99"/>
      <c r="U2794" s="10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</row>
    <row r="2795" spans="1:148" x14ac:dyDescent="0.15">
      <c r="A2795" s="94"/>
      <c r="B2795" s="95"/>
      <c r="C2795" s="96"/>
      <c r="D2795" s="97"/>
      <c r="E2795" s="98"/>
      <c r="F2795" s="98"/>
      <c r="G2795" s="98"/>
      <c r="H2795" s="98"/>
      <c r="I2795" s="97"/>
      <c r="J2795" s="99"/>
      <c r="K2795" s="100"/>
      <c r="L2795" s="101"/>
      <c r="M2795" s="102"/>
      <c r="N2795" s="102"/>
      <c r="O2795" s="101"/>
      <c r="P2795" s="98"/>
      <c r="Q2795" s="103"/>
      <c r="R2795" s="98"/>
      <c r="S2795" s="104"/>
      <c r="T2795" s="99"/>
      <c r="U2795" s="10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</row>
    <row r="2796" spans="1:148" x14ac:dyDescent="0.15">
      <c r="A2796" s="94"/>
      <c r="B2796" s="95"/>
      <c r="C2796" s="96"/>
      <c r="D2796" s="97"/>
      <c r="E2796" s="98"/>
      <c r="F2796" s="98"/>
      <c r="G2796" s="98"/>
      <c r="H2796" s="98"/>
      <c r="I2796" s="97"/>
      <c r="J2796" s="99"/>
      <c r="K2796" s="100"/>
      <c r="L2796" s="101"/>
      <c r="M2796" s="102"/>
      <c r="N2796" s="102"/>
      <c r="O2796" s="101"/>
      <c r="P2796" s="98"/>
      <c r="Q2796" s="103"/>
      <c r="R2796" s="98"/>
      <c r="S2796" s="104"/>
      <c r="T2796" s="99"/>
      <c r="U2796" s="10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</row>
    <row r="2797" spans="1:148" x14ac:dyDescent="0.15">
      <c r="A2797" s="94"/>
      <c r="B2797" s="95"/>
      <c r="C2797" s="96"/>
      <c r="D2797" s="97"/>
      <c r="E2797" s="98"/>
      <c r="F2797" s="98"/>
      <c r="G2797" s="98"/>
      <c r="H2797" s="98"/>
      <c r="I2797" s="97"/>
      <c r="J2797" s="99"/>
      <c r="K2797" s="100"/>
      <c r="L2797" s="101"/>
      <c r="M2797" s="102"/>
      <c r="N2797" s="102"/>
      <c r="O2797" s="101"/>
      <c r="P2797" s="98"/>
      <c r="Q2797" s="103"/>
      <c r="R2797" s="98"/>
      <c r="S2797" s="104"/>
      <c r="T2797" s="99"/>
      <c r="U2797" s="10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</row>
    <row r="2798" spans="1:148" x14ac:dyDescent="0.15">
      <c r="A2798" s="94"/>
      <c r="B2798" s="95"/>
      <c r="C2798" s="96"/>
      <c r="D2798" s="97"/>
      <c r="E2798" s="98"/>
      <c r="F2798" s="98"/>
      <c r="G2798" s="98"/>
      <c r="H2798" s="98"/>
      <c r="I2798" s="97"/>
      <c r="J2798" s="99"/>
      <c r="K2798" s="100"/>
      <c r="L2798" s="101"/>
      <c r="M2798" s="102"/>
      <c r="N2798" s="102"/>
      <c r="O2798" s="101"/>
      <c r="P2798" s="98"/>
      <c r="Q2798" s="103"/>
      <c r="R2798" s="98"/>
      <c r="S2798" s="104"/>
      <c r="T2798" s="99"/>
      <c r="U2798" s="10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</row>
    <row r="2799" spans="1:148" x14ac:dyDescent="0.15">
      <c r="A2799" s="94"/>
      <c r="B2799" s="95"/>
      <c r="C2799" s="96"/>
      <c r="D2799" s="97"/>
      <c r="E2799" s="98"/>
      <c r="F2799" s="98"/>
      <c r="G2799" s="98"/>
      <c r="H2799" s="98"/>
      <c r="I2799" s="97"/>
      <c r="J2799" s="99"/>
      <c r="K2799" s="100"/>
      <c r="L2799" s="101"/>
      <c r="M2799" s="102"/>
      <c r="N2799" s="102"/>
      <c r="O2799" s="101"/>
      <c r="P2799" s="98"/>
      <c r="Q2799" s="103"/>
      <c r="R2799" s="98"/>
      <c r="S2799" s="104"/>
      <c r="T2799" s="99"/>
      <c r="U2799" s="10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</row>
    <row r="2800" spans="1:148" x14ac:dyDescent="0.15">
      <c r="A2800" s="94"/>
      <c r="B2800" s="95"/>
      <c r="C2800" s="96"/>
      <c r="D2800" s="97"/>
      <c r="E2800" s="98"/>
      <c r="F2800" s="98"/>
      <c r="G2800" s="98"/>
      <c r="H2800" s="98"/>
      <c r="I2800" s="97"/>
      <c r="J2800" s="99"/>
      <c r="K2800" s="100"/>
      <c r="L2800" s="101"/>
      <c r="M2800" s="102"/>
      <c r="N2800" s="102"/>
      <c r="O2800" s="101"/>
      <c r="P2800" s="98"/>
      <c r="Q2800" s="103"/>
      <c r="R2800" s="98"/>
      <c r="S2800" s="104"/>
      <c r="T2800" s="99"/>
      <c r="U2800" s="10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</row>
    <row r="2801" spans="1:148" x14ac:dyDescent="0.15">
      <c r="A2801" s="94"/>
      <c r="B2801" s="95"/>
      <c r="C2801" s="96"/>
      <c r="D2801" s="97"/>
      <c r="E2801" s="98"/>
      <c r="F2801" s="98"/>
      <c r="G2801" s="98"/>
      <c r="H2801" s="98"/>
      <c r="I2801" s="97"/>
      <c r="J2801" s="99"/>
      <c r="K2801" s="100"/>
      <c r="L2801" s="101"/>
      <c r="M2801" s="102"/>
      <c r="N2801" s="102"/>
      <c r="O2801" s="101"/>
      <c r="P2801" s="98"/>
      <c r="Q2801" s="103"/>
      <c r="R2801" s="98"/>
      <c r="S2801" s="104"/>
      <c r="T2801" s="99"/>
      <c r="U2801" s="10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</row>
    <row r="2802" spans="1:148" x14ac:dyDescent="0.15">
      <c r="A2802" s="94"/>
      <c r="B2802" s="95"/>
      <c r="C2802" s="96"/>
      <c r="D2802" s="97"/>
      <c r="E2802" s="98"/>
      <c r="F2802" s="98"/>
      <c r="G2802" s="98"/>
      <c r="H2802" s="98"/>
      <c r="I2802" s="97"/>
      <c r="J2802" s="99"/>
      <c r="K2802" s="100"/>
      <c r="L2802" s="101"/>
      <c r="M2802" s="102"/>
      <c r="N2802" s="102"/>
      <c r="O2802" s="101"/>
      <c r="P2802" s="98"/>
      <c r="Q2802" s="103"/>
      <c r="R2802" s="98"/>
      <c r="S2802" s="104"/>
      <c r="T2802" s="99"/>
      <c r="U2802" s="10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</row>
    <row r="2803" spans="1:148" x14ac:dyDescent="0.15">
      <c r="A2803" s="94"/>
      <c r="B2803" s="95"/>
      <c r="C2803" s="96"/>
      <c r="D2803" s="97"/>
      <c r="E2803" s="98"/>
      <c r="F2803" s="98"/>
      <c r="G2803" s="98"/>
      <c r="H2803" s="98"/>
      <c r="I2803" s="97"/>
      <c r="J2803" s="99"/>
      <c r="K2803" s="100"/>
      <c r="L2803" s="101"/>
      <c r="M2803" s="102"/>
      <c r="N2803" s="102"/>
      <c r="O2803" s="101"/>
      <c r="P2803" s="98"/>
      <c r="Q2803" s="103"/>
      <c r="R2803" s="98"/>
      <c r="S2803" s="104"/>
      <c r="T2803" s="99"/>
      <c r="U2803" s="10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</row>
    <row r="2804" spans="1:148" x14ac:dyDescent="0.15">
      <c r="A2804" s="94"/>
      <c r="B2804" s="95"/>
      <c r="C2804" s="96"/>
      <c r="D2804" s="97"/>
      <c r="E2804" s="98"/>
      <c r="F2804" s="98"/>
      <c r="G2804" s="98"/>
      <c r="H2804" s="98"/>
      <c r="I2804" s="97"/>
      <c r="J2804" s="99"/>
      <c r="K2804" s="100"/>
      <c r="L2804" s="101"/>
      <c r="M2804" s="102"/>
      <c r="N2804" s="102"/>
      <c r="O2804" s="101"/>
      <c r="P2804" s="98"/>
      <c r="Q2804" s="103"/>
      <c r="R2804" s="98"/>
      <c r="S2804" s="104"/>
      <c r="T2804" s="99"/>
      <c r="U2804" s="10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</row>
    <row r="2805" spans="1:148" x14ac:dyDescent="0.15">
      <c r="A2805" s="94"/>
      <c r="B2805" s="95"/>
      <c r="C2805" s="96"/>
      <c r="D2805" s="97"/>
      <c r="E2805" s="98"/>
      <c r="F2805" s="98"/>
      <c r="G2805" s="98"/>
      <c r="H2805" s="98"/>
      <c r="I2805" s="97"/>
      <c r="J2805" s="99"/>
      <c r="K2805" s="100"/>
      <c r="L2805" s="101"/>
      <c r="M2805" s="102"/>
      <c r="N2805" s="102"/>
      <c r="O2805" s="101"/>
      <c r="P2805" s="98"/>
      <c r="Q2805" s="103"/>
      <c r="R2805" s="98"/>
      <c r="S2805" s="104"/>
      <c r="T2805" s="99"/>
      <c r="U2805" s="10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</row>
    <row r="2806" spans="1:148" x14ac:dyDescent="0.15">
      <c r="A2806" s="94"/>
      <c r="B2806" s="95"/>
      <c r="C2806" s="96"/>
      <c r="D2806" s="97"/>
      <c r="E2806" s="98"/>
      <c r="F2806" s="98"/>
      <c r="G2806" s="98"/>
      <c r="H2806" s="98"/>
      <c r="I2806" s="97"/>
      <c r="J2806" s="99"/>
      <c r="K2806" s="100"/>
      <c r="L2806" s="101"/>
      <c r="M2806" s="102"/>
      <c r="N2806" s="102"/>
      <c r="O2806" s="101"/>
      <c r="P2806" s="98"/>
      <c r="Q2806" s="103"/>
      <c r="R2806" s="98"/>
      <c r="S2806" s="104"/>
      <c r="T2806" s="99"/>
      <c r="U2806" s="10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</row>
    <row r="2807" spans="1:148" x14ac:dyDescent="0.15">
      <c r="A2807" s="94"/>
      <c r="B2807" s="95"/>
      <c r="C2807" s="96"/>
      <c r="D2807" s="97"/>
      <c r="E2807" s="98"/>
      <c r="F2807" s="98"/>
      <c r="G2807" s="98"/>
      <c r="H2807" s="98"/>
      <c r="I2807" s="97"/>
      <c r="J2807" s="99"/>
      <c r="K2807" s="100"/>
      <c r="L2807" s="101"/>
      <c r="M2807" s="102"/>
      <c r="N2807" s="102"/>
      <c r="O2807" s="101"/>
      <c r="P2807" s="98"/>
      <c r="Q2807" s="103"/>
      <c r="R2807" s="98"/>
      <c r="S2807" s="104"/>
      <c r="T2807" s="99"/>
      <c r="U2807" s="10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</row>
    <row r="2808" spans="1:148" x14ac:dyDescent="0.15">
      <c r="A2808" s="94"/>
      <c r="B2808" s="95"/>
      <c r="C2808" s="96"/>
      <c r="D2808" s="97"/>
      <c r="E2808" s="98"/>
      <c r="F2808" s="98"/>
      <c r="G2808" s="98"/>
      <c r="H2808" s="98"/>
      <c r="I2808" s="97"/>
      <c r="J2808" s="99"/>
      <c r="K2808" s="100"/>
      <c r="L2808" s="101"/>
      <c r="M2808" s="102"/>
      <c r="N2808" s="102"/>
      <c r="O2808" s="101"/>
      <c r="P2808" s="98"/>
      <c r="Q2808" s="103"/>
      <c r="R2808" s="98"/>
      <c r="S2808" s="104"/>
      <c r="T2808" s="99"/>
      <c r="U2808" s="10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</row>
    <row r="2809" spans="1:148" x14ac:dyDescent="0.15">
      <c r="A2809" s="94"/>
      <c r="B2809" s="95"/>
      <c r="C2809" s="96"/>
      <c r="D2809" s="97"/>
      <c r="E2809" s="98"/>
      <c r="F2809" s="98"/>
      <c r="G2809" s="98"/>
      <c r="H2809" s="98"/>
      <c r="I2809" s="97"/>
      <c r="J2809" s="99"/>
      <c r="K2809" s="100"/>
      <c r="L2809" s="101"/>
      <c r="M2809" s="102"/>
      <c r="N2809" s="102"/>
      <c r="O2809" s="101"/>
      <c r="P2809" s="98"/>
      <c r="Q2809" s="103"/>
      <c r="R2809" s="98"/>
      <c r="S2809" s="104"/>
      <c r="T2809" s="99"/>
      <c r="U2809" s="10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</row>
    <row r="2810" spans="1:148" x14ac:dyDescent="0.15">
      <c r="A2810" s="94"/>
      <c r="B2810" s="95"/>
      <c r="C2810" s="96"/>
      <c r="D2810" s="97"/>
      <c r="E2810" s="98"/>
      <c r="F2810" s="98"/>
      <c r="G2810" s="98"/>
      <c r="H2810" s="98"/>
      <c r="I2810" s="97"/>
      <c r="J2810" s="99"/>
      <c r="K2810" s="100"/>
      <c r="L2810" s="101"/>
      <c r="M2810" s="102"/>
      <c r="N2810" s="102"/>
      <c r="O2810" s="101"/>
      <c r="P2810" s="98"/>
      <c r="Q2810" s="103"/>
      <c r="R2810" s="98"/>
      <c r="S2810" s="104"/>
      <c r="T2810" s="99"/>
      <c r="U2810" s="10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</row>
    <row r="2811" spans="1:148" x14ac:dyDescent="0.15">
      <c r="A2811" s="94"/>
      <c r="B2811" s="95"/>
      <c r="C2811" s="96"/>
      <c r="D2811" s="97"/>
      <c r="E2811" s="98"/>
      <c r="F2811" s="98"/>
      <c r="G2811" s="98"/>
      <c r="H2811" s="98"/>
      <c r="I2811" s="97"/>
      <c r="J2811" s="99"/>
      <c r="K2811" s="100"/>
      <c r="L2811" s="101"/>
      <c r="M2811" s="102"/>
      <c r="N2811" s="102"/>
      <c r="O2811" s="101"/>
      <c r="P2811" s="98"/>
      <c r="Q2811" s="103"/>
      <c r="R2811" s="98"/>
      <c r="S2811" s="104"/>
      <c r="T2811" s="99"/>
      <c r="U2811" s="10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</row>
    <row r="2812" spans="1:148" x14ac:dyDescent="0.15">
      <c r="A2812" s="94"/>
      <c r="B2812" s="95"/>
      <c r="C2812" s="96"/>
      <c r="D2812" s="97"/>
      <c r="E2812" s="98"/>
      <c r="F2812" s="98"/>
      <c r="G2812" s="98"/>
      <c r="H2812" s="98"/>
      <c r="I2812" s="97"/>
      <c r="J2812" s="99"/>
      <c r="K2812" s="100"/>
      <c r="L2812" s="101"/>
      <c r="M2812" s="102"/>
      <c r="N2812" s="102"/>
      <c r="O2812" s="101"/>
      <c r="P2812" s="98"/>
      <c r="Q2812" s="103"/>
      <c r="R2812" s="98"/>
      <c r="S2812" s="104"/>
      <c r="T2812" s="99"/>
      <c r="U2812" s="10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</row>
    <row r="2813" spans="1:148" x14ac:dyDescent="0.15">
      <c r="A2813" s="94"/>
      <c r="B2813" s="95"/>
      <c r="C2813" s="96"/>
      <c r="D2813" s="97"/>
      <c r="E2813" s="98"/>
      <c r="F2813" s="98"/>
      <c r="G2813" s="98"/>
      <c r="H2813" s="98"/>
      <c r="I2813" s="97"/>
      <c r="J2813" s="99"/>
      <c r="K2813" s="100"/>
      <c r="L2813" s="101"/>
      <c r="M2813" s="102"/>
      <c r="N2813" s="102"/>
      <c r="O2813" s="101"/>
      <c r="P2813" s="98"/>
      <c r="Q2813" s="103"/>
      <c r="R2813" s="98"/>
      <c r="S2813" s="104"/>
      <c r="T2813" s="99"/>
      <c r="U2813" s="10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</row>
    <row r="2814" spans="1:148" x14ac:dyDescent="0.15">
      <c r="A2814" s="94"/>
      <c r="B2814" s="95"/>
      <c r="C2814" s="96"/>
      <c r="D2814" s="97"/>
      <c r="E2814" s="98"/>
      <c r="F2814" s="98"/>
      <c r="G2814" s="98"/>
      <c r="H2814" s="98"/>
      <c r="I2814" s="97"/>
      <c r="J2814" s="99"/>
      <c r="K2814" s="100"/>
      <c r="L2814" s="101"/>
      <c r="M2814" s="102"/>
      <c r="N2814" s="102"/>
      <c r="O2814" s="101"/>
      <c r="P2814" s="98"/>
      <c r="Q2814" s="103"/>
      <c r="R2814" s="98"/>
      <c r="S2814" s="104"/>
      <c r="T2814" s="99"/>
      <c r="U2814" s="10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</row>
    <row r="2815" spans="1:148" x14ac:dyDescent="0.15">
      <c r="A2815" s="94"/>
      <c r="B2815" s="95"/>
      <c r="C2815" s="96"/>
      <c r="D2815" s="97"/>
      <c r="E2815" s="98"/>
      <c r="F2815" s="98"/>
      <c r="G2815" s="98"/>
      <c r="H2815" s="98"/>
      <c r="I2815" s="97"/>
      <c r="J2815" s="99"/>
      <c r="K2815" s="100"/>
      <c r="L2815" s="101"/>
      <c r="M2815" s="102"/>
      <c r="N2815" s="102"/>
      <c r="O2815" s="101"/>
      <c r="P2815" s="98"/>
      <c r="Q2815" s="103"/>
      <c r="R2815" s="98"/>
      <c r="S2815" s="104"/>
      <c r="T2815" s="99"/>
      <c r="U2815" s="10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</row>
    <row r="2816" spans="1:148" x14ac:dyDescent="0.15">
      <c r="A2816" s="94"/>
      <c r="B2816" s="95"/>
      <c r="C2816" s="96"/>
      <c r="D2816" s="97"/>
      <c r="E2816" s="98"/>
      <c r="F2816" s="98"/>
      <c r="G2816" s="98"/>
      <c r="H2816" s="98"/>
      <c r="I2816" s="97"/>
      <c r="J2816" s="99"/>
      <c r="K2816" s="100"/>
      <c r="L2816" s="101"/>
      <c r="M2816" s="102"/>
      <c r="N2816" s="102"/>
      <c r="O2816" s="101"/>
      <c r="P2816" s="98"/>
      <c r="Q2816" s="103"/>
      <c r="R2816" s="98"/>
      <c r="S2816" s="104"/>
      <c r="T2816" s="99"/>
      <c r="U2816" s="10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</row>
    <row r="2817" spans="1:148" x14ac:dyDescent="0.15">
      <c r="A2817" s="94"/>
      <c r="B2817" s="95"/>
      <c r="C2817" s="96"/>
      <c r="D2817" s="97"/>
      <c r="E2817" s="98"/>
      <c r="F2817" s="98"/>
      <c r="G2817" s="98"/>
      <c r="H2817" s="98"/>
      <c r="I2817" s="97"/>
      <c r="J2817" s="99"/>
      <c r="K2817" s="100"/>
      <c r="L2817" s="101"/>
      <c r="M2817" s="102"/>
      <c r="N2817" s="102"/>
      <c r="O2817" s="101"/>
      <c r="P2817" s="98"/>
      <c r="Q2817" s="103"/>
      <c r="R2817" s="98"/>
      <c r="S2817" s="104"/>
      <c r="T2817" s="99"/>
      <c r="U2817" s="10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</row>
    <row r="2818" spans="1:148" x14ac:dyDescent="0.15">
      <c r="A2818" s="94"/>
      <c r="B2818" s="95"/>
      <c r="C2818" s="96"/>
      <c r="D2818" s="97"/>
      <c r="E2818" s="98"/>
      <c r="F2818" s="98"/>
      <c r="G2818" s="98"/>
      <c r="H2818" s="98"/>
      <c r="I2818" s="97"/>
      <c r="J2818" s="99"/>
      <c r="K2818" s="100"/>
      <c r="L2818" s="101"/>
      <c r="M2818" s="102"/>
      <c r="N2818" s="102"/>
      <c r="O2818" s="101"/>
      <c r="P2818" s="98"/>
      <c r="Q2818" s="103"/>
      <c r="R2818" s="98"/>
      <c r="S2818" s="104"/>
      <c r="T2818" s="99"/>
      <c r="U2818" s="10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</row>
    <row r="2819" spans="1:148" x14ac:dyDescent="0.15">
      <c r="A2819" s="94"/>
      <c r="B2819" s="95"/>
      <c r="C2819" s="96"/>
      <c r="D2819" s="97"/>
      <c r="E2819" s="98"/>
      <c r="F2819" s="98"/>
      <c r="G2819" s="98"/>
      <c r="H2819" s="98"/>
      <c r="I2819" s="97"/>
      <c r="J2819" s="99"/>
      <c r="K2819" s="100"/>
      <c r="L2819" s="101"/>
      <c r="M2819" s="102"/>
      <c r="N2819" s="102"/>
      <c r="O2819" s="101"/>
      <c r="P2819" s="98"/>
      <c r="Q2819" s="103"/>
      <c r="R2819" s="98"/>
      <c r="S2819" s="104"/>
      <c r="T2819" s="99"/>
      <c r="U2819" s="10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</row>
    <row r="2820" spans="1:148" x14ac:dyDescent="0.15">
      <c r="A2820" s="94"/>
      <c r="B2820" s="95"/>
      <c r="C2820" s="96"/>
      <c r="D2820" s="97"/>
      <c r="E2820" s="98"/>
      <c r="F2820" s="98"/>
      <c r="G2820" s="98"/>
      <c r="H2820" s="98"/>
      <c r="I2820" s="97"/>
      <c r="J2820" s="99"/>
      <c r="K2820" s="100"/>
      <c r="L2820" s="101"/>
      <c r="M2820" s="102"/>
      <c r="N2820" s="102"/>
      <c r="O2820" s="101"/>
      <c r="P2820" s="98"/>
      <c r="Q2820" s="103"/>
      <c r="R2820" s="98"/>
      <c r="S2820" s="104"/>
      <c r="T2820" s="99"/>
      <c r="U2820" s="10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</row>
    <row r="2821" spans="1:148" x14ac:dyDescent="0.15">
      <c r="A2821" s="94"/>
      <c r="B2821" s="95"/>
      <c r="C2821" s="96"/>
      <c r="D2821" s="97"/>
      <c r="E2821" s="98"/>
      <c r="F2821" s="98"/>
      <c r="G2821" s="98"/>
      <c r="H2821" s="98"/>
      <c r="I2821" s="97"/>
      <c r="J2821" s="99"/>
      <c r="K2821" s="100"/>
      <c r="L2821" s="101"/>
      <c r="M2821" s="102"/>
      <c r="N2821" s="102"/>
      <c r="O2821" s="101"/>
      <c r="P2821" s="98"/>
      <c r="Q2821" s="103"/>
      <c r="R2821" s="98"/>
      <c r="S2821" s="104"/>
      <c r="T2821" s="99"/>
      <c r="U2821" s="10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</row>
    <row r="2822" spans="1:148" x14ac:dyDescent="0.15">
      <c r="A2822" s="94"/>
      <c r="B2822" s="95"/>
      <c r="C2822" s="96"/>
      <c r="D2822" s="97"/>
      <c r="E2822" s="98"/>
      <c r="F2822" s="98"/>
      <c r="G2822" s="98"/>
      <c r="H2822" s="98"/>
      <c r="I2822" s="97"/>
      <c r="J2822" s="99"/>
      <c r="K2822" s="100"/>
      <c r="L2822" s="101"/>
      <c r="M2822" s="102"/>
      <c r="N2822" s="102"/>
      <c r="O2822" s="101"/>
      <c r="P2822" s="98"/>
      <c r="Q2822" s="103"/>
      <c r="R2822" s="98"/>
      <c r="S2822" s="104"/>
      <c r="T2822" s="99"/>
      <c r="U2822" s="10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</row>
    <row r="2823" spans="1:148" x14ac:dyDescent="0.15">
      <c r="A2823" s="94"/>
      <c r="B2823" s="95"/>
      <c r="C2823" s="96"/>
      <c r="D2823" s="97"/>
      <c r="E2823" s="98"/>
      <c r="F2823" s="98"/>
      <c r="G2823" s="98"/>
      <c r="H2823" s="98"/>
      <c r="I2823" s="97"/>
      <c r="J2823" s="99"/>
      <c r="K2823" s="100"/>
      <c r="L2823" s="101"/>
      <c r="M2823" s="102"/>
      <c r="N2823" s="102"/>
      <c r="O2823" s="101"/>
      <c r="P2823" s="98"/>
      <c r="Q2823" s="103"/>
      <c r="R2823" s="98"/>
      <c r="S2823" s="104"/>
      <c r="T2823" s="99"/>
      <c r="U2823" s="10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</row>
    <row r="2824" spans="1:148" x14ac:dyDescent="0.15">
      <c r="A2824" s="94"/>
      <c r="B2824" s="95"/>
      <c r="C2824" s="96"/>
      <c r="D2824" s="97"/>
      <c r="E2824" s="98"/>
      <c r="F2824" s="98"/>
      <c r="G2824" s="98"/>
      <c r="H2824" s="98"/>
      <c r="I2824" s="97"/>
      <c r="J2824" s="99"/>
      <c r="K2824" s="100"/>
      <c r="L2824" s="101"/>
      <c r="M2824" s="102"/>
      <c r="N2824" s="102"/>
      <c r="O2824" s="101"/>
      <c r="P2824" s="98"/>
      <c r="Q2824" s="103"/>
      <c r="R2824" s="98"/>
      <c r="S2824" s="104"/>
      <c r="T2824" s="99"/>
      <c r="U2824" s="10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</row>
    <row r="2825" spans="1:148" x14ac:dyDescent="0.15">
      <c r="A2825" s="94"/>
      <c r="B2825" s="95"/>
      <c r="C2825" s="96"/>
      <c r="D2825" s="97"/>
      <c r="E2825" s="98"/>
      <c r="F2825" s="98"/>
      <c r="G2825" s="98"/>
      <c r="H2825" s="98"/>
      <c r="I2825" s="97"/>
      <c r="J2825" s="99"/>
      <c r="K2825" s="100"/>
      <c r="L2825" s="101"/>
      <c r="M2825" s="102"/>
      <c r="N2825" s="102"/>
      <c r="O2825" s="101"/>
      <c r="P2825" s="98"/>
      <c r="Q2825" s="103"/>
      <c r="R2825" s="98"/>
      <c r="S2825" s="104"/>
      <c r="T2825" s="99"/>
      <c r="U2825" s="10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</row>
    <row r="2826" spans="1:148" x14ac:dyDescent="0.15">
      <c r="A2826" s="94"/>
      <c r="B2826" s="95"/>
      <c r="C2826" s="96"/>
      <c r="D2826" s="97"/>
      <c r="E2826" s="98"/>
      <c r="F2826" s="98"/>
      <c r="G2826" s="98"/>
      <c r="H2826" s="98"/>
      <c r="I2826" s="97"/>
      <c r="J2826" s="99"/>
      <c r="K2826" s="100"/>
      <c r="L2826" s="101"/>
      <c r="M2826" s="102"/>
      <c r="N2826" s="102"/>
      <c r="O2826" s="101"/>
      <c r="P2826" s="98"/>
      <c r="Q2826" s="103"/>
      <c r="R2826" s="98"/>
      <c r="S2826" s="104"/>
      <c r="T2826" s="99"/>
      <c r="U2826" s="10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</row>
    <row r="2827" spans="1:148" x14ac:dyDescent="0.15">
      <c r="A2827" s="94"/>
      <c r="B2827" s="95"/>
      <c r="C2827" s="96"/>
      <c r="D2827" s="97"/>
      <c r="E2827" s="98"/>
      <c r="F2827" s="98"/>
      <c r="G2827" s="98"/>
      <c r="H2827" s="98"/>
      <c r="I2827" s="97"/>
      <c r="J2827" s="99"/>
      <c r="K2827" s="100"/>
      <c r="L2827" s="101"/>
      <c r="M2827" s="102"/>
      <c r="N2827" s="102"/>
      <c r="O2827" s="101"/>
      <c r="P2827" s="98"/>
      <c r="Q2827" s="103"/>
      <c r="R2827" s="98"/>
      <c r="S2827" s="104"/>
      <c r="T2827" s="99"/>
      <c r="U2827" s="10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</row>
    <row r="2828" spans="1:148" x14ac:dyDescent="0.15">
      <c r="A2828" s="94"/>
      <c r="B2828" s="95"/>
      <c r="C2828" s="96"/>
      <c r="D2828" s="97"/>
      <c r="E2828" s="98"/>
      <c r="F2828" s="98"/>
      <c r="G2828" s="98"/>
      <c r="H2828" s="98"/>
      <c r="I2828" s="97"/>
      <c r="J2828" s="99"/>
      <c r="K2828" s="100"/>
      <c r="L2828" s="101"/>
      <c r="M2828" s="102"/>
      <c r="N2828" s="102"/>
      <c r="O2828" s="101"/>
      <c r="P2828" s="98"/>
      <c r="Q2828" s="103"/>
      <c r="R2828" s="98"/>
      <c r="S2828" s="104"/>
      <c r="T2828" s="99"/>
      <c r="U2828" s="10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</row>
    <row r="2829" spans="1:148" x14ac:dyDescent="0.15">
      <c r="A2829" s="94"/>
      <c r="B2829" s="95"/>
      <c r="C2829" s="96"/>
      <c r="D2829" s="97"/>
      <c r="E2829" s="98"/>
      <c r="F2829" s="98"/>
      <c r="G2829" s="98"/>
      <c r="H2829" s="98"/>
      <c r="I2829" s="97"/>
      <c r="J2829" s="99"/>
      <c r="K2829" s="100"/>
      <c r="L2829" s="101"/>
      <c r="M2829" s="102"/>
      <c r="N2829" s="102"/>
      <c r="O2829" s="101"/>
      <c r="P2829" s="98"/>
      <c r="Q2829" s="103"/>
      <c r="R2829" s="98"/>
      <c r="S2829" s="104"/>
      <c r="T2829" s="99"/>
      <c r="U2829" s="10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</row>
    <row r="2830" spans="1:148" x14ac:dyDescent="0.15">
      <c r="A2830" s="94"/>
      <c r="B2830" s="95"/>
      <c r="C2830" s="96"/>
      <c r="D2830" s="97"/>
      <c r="E2830" s="98"/>
      <c r="F2830" s="98"/>
      <c r="G2830" s="98"/>
      <c r="H2830" s="98"/>
      <c r="I2830" s="97"/>
      <c r="J2830" s="99"/>
      <c r="K2830" s="100"/>
      <c r="L2830" s="101"/>
      <c r="M2830" s="102"/>
      <c r="N2830" s="102"/>
      <c r="O2830" s="101"/>
      <c r="P2830" s="98"/>
      <c r="Q2830" s="103"/>
      <c r="R2830" s="98"/>
      <c r="S2830" s="104"/>
      <c r="T2830" s="99"/>
      <c r="U2830" s="10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</row>
    <row r="2831" spans="1:148" x14ac:dyDescent="0.15">
      <c r="A2831" s="94"/>
      <c r="B2831" s="95"/>
      <c r="C2831" s="96"/>
      <c r="D2831" s="97"/>
      <c r="E2831" s="98"/>
      <c r="F2831" s="98"/>
      <c r="G2831" s="98"/>
      <c r="H2831" s="98"/>
      <c r="I2831" s="97"/>
      <c r="J2831" s="99"/>
      <c r="K2831" s="100"/>
      <c r="L2831" s="101"/>
      <c r="M2831" s="102"/>
      <c r="N2831" s="102"/>
      <c r="O2831" s="101"/>
      <c r="P2831" s="98"/>
      <c r="Q2831" s="103"/>
      <c r="R2831" s="98"/>
      <c r="S2831" s="104"/>
      <c r="T2831" s="99"/>
      <c r="U2831" s="10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</row>
    <row r="2832" spans="1:148" x14ac:dyDescent="0.15">
      <c r="A2832" s="94"/>
      <c r="B2832" s="95"/>
      <c r="C2832" s="96"/>
      <c r="D2832" s="97"/>
      <c r="E2832" s="98"/>
      <c r="F2832" s="98"/>
      <c r="G2832" s="98"/>
      <c r="H2832" s="98"/>
      <c r="I2832" s="97"/>
      <c r="J2832" s="99"/>
      <c r="K2832" s="100"/>
      <c r="L2832" s="101"/>
      <c r="M2832" s="102"/>
      <c r="N2832" s="102"/>
      <c r="O2832" s="101"/>
      <c r="P2832" s="98"/>
      <c r="Q2832" s="103"/>
      <c r="R2832" s="98"/>
      <c r="S2832" s="104"/>
      <c r="T2832" s="99"/>
      <c r="U2832" s="10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</row>
    <row r="2833" spans="1:148" x14ac:dyDescent="0.15">
      <c r="A2833" s="94"/>
      <c r="B2833" s="95"/>
      <c r="C2833" s="96"/>
      <c r="D2833" s="97"/>
      <c r="E2833" s="98"/>
      <c r="F2833" s="98"/>
      <c r="G2833" s="98"/>
      <c r="H2833" s="98"/>
      <c r="I2833" s="97"/>
      <c r="J2833" s="99"/>
      <c r="K2833" s="100"/>
      <c r="L2833" s="101"/>
      <c r="M2833" s="102"/>
      <c r="N2833" s="102"/>
      <c r="O2833" s="101"/>
      <c r="P2833" s="98"/>
      <c r="Q2833" s="103"/>
      <c r="R2833" s="98"/>
      <c r="S2833" s="104"/>
      <c r="T2833" s="99"/>
      <c r="U2833" s="10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</row>
    <row r="2834" spans="1:148" x14ac:dyDescent="0.15">
      <c r="A2834" s="94"/>
      <c r="B2834" s="95"/>
      <c r="C2834" s="96"/>
      <c r="D2834" s="97"/>
      <c r="E2834" s="98"/>
      <c r="F2834" s="98"/>
      <c r="G2834" s="98"/>
      <c r="H2834" s="98"/>
      <c r="I2834" s="97"/>
      <c r="J2834" s="99"/>
      <c r="K2834" s="100"/>
      <c r="L2834" s="101"/>
      <c r="M2834" s="102"/>
      <c r="N2834" s="102"/>
      <c r="O2834" s="101"/>
      <c r="P2834" s="98"/>
      <c r="Q2834" s="103"/>
      <c r="R2834" s="98"/>
      <c r="S2834" s="104"/>
      <c r="T2834" s="99"/>
      <c r="U2834" s="10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</row>
    <row r="2835" spans="1:148" x14ac:dyDescent="0.15">
      <c r="A2835" s="94"/>
      <c r="B2835" s="95"/>
      <c r="C2835" s="96"/>
      <c r="D2835" s="97"/>
      <c r="E2835" s="98"/>
      <c r="F2835" s="98"/>
      <c r="G2835" s="98"/>
      <c r="H2835" s="98"/>
      <c r="I2835" s="97"/>
      <c r="J2835" s="99"/>
      <c r="K2835" s="100"/>
      <c r="L2835" s="101"/>
      <c r="M2835" s="102"/>
      <c r="N2835" s="102"/>
      <c r="O2835" s="101"/>
      <c r="P2835" s="98"/>
      <c r="Q2835" s="103"/>
      <c r="R2835" s="98"/>
      <c r="S2835" s="104"/>
      <c r="T2835" s="99"/>
      <c r="U2835" s="10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</row>
    <row r="2836" spans="1:148" x14ac:dyDescent="0.15">
      <c r="A2836" s="94"/>
      <c r="B2836" s="95"/>
      <c r="C2836" s="96"/>
      <c r="D2836" s="97"/>
      <c r="E2836" s="98"/>
      <c r="F2836" s="98"/>
      <c r="G2836" s="98"/>
      <c r="H2836" s="98"/>
      <c r="I2836" s="97"/>
      <c r="J2836" s="99"/>
      <c r="K2836" s="100"/>
      <c r="L2836" s="101"/>
      <c r="M2836" s="102"/>
      <c r="N2836" s="102"/>
      <c r="O2836" s="101"/>
      <c r="P2836" s="98"/>
      <c r="Q2836" s="103"/>
      <c r="R2836" s="98"/>
      <c r="S2836" s="104"/>
      <c r="T2836" s="99"/>
      <c r="U2836" s="10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</row>
    <row r="2837" spans="1:148" x14ac:dyDescent="0.15">
      <c r="A2837" s="94"/>
      <c r="B2837" s="95"/>
      <c r="C2837" s="96"/>
      <c r="D2837" s="97"/>
      <c r="E2837" s="98"/>
      <c r="F2837" s="98"/>
      <c r="G2837" s="98"/>
      <c r="H2837" s="98"/>
      <c r="I2837" s="97"/>
      <c r="J2837" s="99"/>
      <c r="K2837" s="100"/>
      <c r="L2837" s="101"/>
      <c r="M2837" s="102"/>
      <c r="N2837" s="102"/>
      <c r="O2837" s="101"/>
      <c r="P2837" s="98"/>
      <c r="Q2837" s="103"/>
      <c r="R2837" s="98"/>
      <c r="S2837" s="104"/>
      <c r="T2837" s="99"/>
      <c r="U2837" s="10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</row>
    <row r="2838" spans="1:148" x14ac:dyDescent="0.15">
      <c r="A2838" s="94"/>
      <c r="B2838" s="95"/>
      <c r="C2838" s="96"/>
      <c r="D2838" s="97"/>
      <c r="E2838" s="98"/>
      <c r="F2838" s="98"/>
      <c r="G2838" s="98"/>
      <c r="H2838" s="98"/>
      <c r="I2838" s="97"/>
      <c r="J2838" s="99"/>
      <c r="K2838" s="100"/>
      <c r="L2838" s="101"/>
      <c r="M2838" s="102"/>
      <c r="N2838" s="102"/>
      <c r="O2838" s="101"/>
      <c r="P2838" s="98"/>
      <c r="Q2838" s="103"/>
      <c r="R2838" s="98"/>
      <c r="S2838" s="104"/>
      <c r="T2838" s="99"/>
      <c r="U2838" s="10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</row>
    <row r="2839" spans="1:148" x14ac:dyDescent="0.15">
      <c r="A2839" s="94"/>
      <c r="B2839" s="95"/>
      <c r="C2839" s="96"/>
      <c r="D2839" s="97"/>
      <c r="E2839" s="98"/>
      <c r="F2839" s="98"/>
      <c r="G2839" s="98"/>
      <c r="H2839" s="98"/>
      <c r="I2839" s="97"/>
      <c r="J2839" s="99"/>
      <c r="K2839" s="100"/>
      <c r="L2839" s="101"/>
      <c r="M2839" s="102"/>
      <c r="N2839" s="102"/>
      <c r="O2839" s="101"/>
      <c r="P2839" s="98"/>
      <c r="Q2839" s="103"/>
      <c r="R2839" s="98"/>
      <c r="S2839" s="104"/>
      <c r="T2839" s="99"/>
      <c r="U2839" s="10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</row>
    <row r="2840" spans="1:148" x14ac:dyDescent="0.15">
      <c r="A2840" s="94"/>
      <c r="B2840" s="95"/>
      <c r="C2840" s="96"/>
      <c r="D2840" s="97"/>
      <c r="E2840" s="98"/>
      <c r="F2840" s="98"/>
      <c r="G2840" s="98"/>
      <c r="H2840" s="98"/>
      <c r="I2840" s="97"/>
      <c r="J2840" s="99"/>
      <c r="K2840" s="100"/>
      <c r="L2840" s="101"/>
      <c r="M2840" s="102"/>
      <c r="N2840" s="102"/>
      <c r="O2840" s="101"/>
      <c r="P2840" s="98"/>
      <c r="Q2840" s="103"/>
      <c r="R2840" s="98"/>
      <c r="S2840" s="104"/>
      <c r="T2840" s="99"/>
      <c r="U2840" s="10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</row>
    <row r="2841" spans="1:148" x14ac:dyDescent="0.15">
      <c r="A2841" s="94"/>
      <c r="B2841" s="95"/>
      <c r="C2841" s="96"/>
      <c r="D2841" s="97"/>
      <c r="E2841" s="98"/>
      <c r="F2841" s="98"/>
      <c r="G2841" s="98"/>
      <c r="H2841" s="98"/>
      <c r="I2841" s="97"/>
      <c r="J2841" s="99"/>
      <c r="K2841" s="100"/>
      <c r="L2841" s="101"/>
      <c r="M2841" s="102"/>
      <c r="N2841" s="102"/>
      <c r="O2841" s="101"/>
      <c r="P2841" s="98"/>
      <c r="Q2841" s="103"/>
      <c r="R2841" s="98"/>
      <c r="S2841" s="104"/>
      <c r="T2841" s="99"/>
      <c r="U2841" s="10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</row>
    <row r="2842" spans="1:148" x14ac:dyDescent="0.15">
      <c r="A2842" s="94"/>
      <c r="B2842" s="95"/>
      <c r="C2842" s="96"/>
      <c r="D2842" s="97"/>
      <c r="E2842" s="98"/>
      <c r="F2842" s="98"/>
      <c r="G2842" s="98"/>
      <c r="H2842" s="98"/>
      <c r="I2842" s="97"/>
      <c r="J2842" s="99"/>
      <c r="K2842" s="100"/>
      <c r="L2842" s="101"/>
      <c r="M2842" s="102"/>
      <c r="N2842" s="102"/>
      <c r="O2842" s="101"/>
      <c r="P2842" s="98"/>
      <c r="Q2842" s="103"/>
      <c r="R2842" s="98"/>
      <c r="S2842" s="104"/>
      <c r="T2842" s="99"/>
      <c r="U2842" s="10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</row>
    <row r="2843" spans="1:148" x14ac:dyDescent="0.15">
      <c r="A2843" s="94"/>
      <c r="B2843" s="95"/>
      <c r="C2843" s="96"/>
      <c r="D2843" s="97"/>
      <c r="E2843" s="98"/>
      <c r="F2843" s="98"/>
      <c r="G2843" s="98"/>
      <c r="H2843" s="98"/>
      <c r="I2843" s="97"/>
      <c r="J2843" s="99"/>
      <c r="K2843" s="100"/>
      <c r="L2843" s="101"/>
      <c r="M2843" s="102"/>
      <c r="N2843" s="102"/>
      <c r="O2843" s="101"/>
      <c r="P2843" s="98"/>
      <c r="Q2843" s="103"/>
      <c r="R2843" s="98"/>
      <c r="S2843" s="104"/>
      <c r="T2843" s="99"/>
      <c r="U2843" s="10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</row>
    <row r="2844" spans="1:148" x14ac:dyDescent="0.15">
      <c r="A2844" s="94"/>
      <c r="B2844" s="95"/>
      <c r="C2844" s="96"/>
      <c r="D2844" s="97"/>
      <c r="E2844" s="98"/>
      <c r="F2844" s="98"/>
      <c r="G2844" s="98"/>
      <c r="H2844" s="98"/>
      <c r="I2844" s="97"/>
      <c r="J2844" s="99"/>
      <c r="K2844" s="100"/>
      <c r="L2844" s="101"/>
      <c r="M2844" s="102"/>
      <c r="N2844" s="102"/>
      <c r="O2844" s="101"/>
      <c r="P2844" s="98"/>
      <c r="Q2844" s="103"/>
      <c r="R2844" s="98"/>
      <c r="S2844" s="104"/>
      <c r="T2844" s="99"/>
      <c r="U2844" s="10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</row>
    <row r="2845" spans="1:148" x14ac:dyDescent="0.15">
      <c r="A2845" s="94"/>
      <c r="B2845" s="95"/>
      <c r="C2845" s="96"/>
      <c r="D2845" s="97"/>
      <c r="E2845" s="98"/>
      <c r="F2845" s="98"/>
      <c r="G2845" s="98"/>
      <c r="H2845" s="98"/>
      <c r="I2845" s="97"/>
      <c r="J2845" s="99"/>
      <c r="K2845" s="100"/>
      <c r="L2845" s="101"/>
      <c r="M2845" s="102"/>
      <c r="N2845" s="102"/>
      <c r="O2845" s="101"/>
      <c r="P2845" s="98"/>
      <c r="Q2845" s="103"/>
      <c r="R2845" s="98"/>
      <c r="S2845" s="104"/>
      <c r="T2845" s="99"/>
      <c r="U2845" s="10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</row>
    <row r="2846" spans="1:148" x14ac:dyDescent="0.15">
      <c r="A2846" s="94"/>
      <c r="B2846" s="95"/>
      <c r="C2846" s="96"/>
      <c r="D2846" s="97"/>
      <c r="E2846" s="98"/>
      <c r="F2846" s="98"/>
      <c r="G2846" s="98"/>
      <c r="H2846" s="98"/>
      <c r="I2846" s="97"/>
      <c r="J2846" s="99"/>
      <c r="K2846" s="100"/>
      <c r="L2846" s="101"/>
      <c r="M2846" s="102"/>
      <c r="N2846" s="102"/>
      <c r="O2846" s="101"/>
      <c r="P2846" s="98"/>
      <c r="Q2846" s="103"/>
      <c r="R2846" s="98"/>
      <c r="S2846" s="104"/>
      <c r="T2846" s="99"/>
      <c r="U2846" s="10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</row>
    <row r="2847" spans="1:148" x14ac:dyDescent="0.15">
      <c r="A2847" s="94"/>
      <c r="B2847" s="95"/>
      <c r="C2847" s="96"/>
      <c r="D2847" s="97"/>
      <c r="E2847" s="98"/>
      <c r="F2847" s="98"/>
      <c r="G2847" s="98"/>
      <c r="H2847" s="98"/>
      <c r="I2847" s="97"/>
      <c r="J2847" s="99"/>
      <c r="K2847" s="100"/>
      <c r="L2847" s="101"/>
      <c r="M2847" s="102"/>
      <c r="N2847" s="102"/>
      <c r="O2847" s="101"/>
      <c r="P2847" s="98"/>
      <c r="Q2847" s="103"/>
      <c r="R2847" s="98"/>
      <c r="S2847" s="104"/>
      <c r="T2847" s="99"/>
      <c r="U2847" s="10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</row>
    <row r="2848" spans="1:148" x14ac:dyDescent="0.15">
      <c r="A2848" s="94"/>
      <c r="B2848" s="95"/>
      <c r="C2848" s="96"/>
      <c r="D2848" s="97"/>
      <c r="E2848" s="98"/>
      <c r="F2848" s="98"/>
      <c r="G2848" s="98"/>
      <c r="H2848" s="98"/>
      <c r="I2848" s="97"/>
      <c r="J2848" s="99"/>
      <c r="K2848" s="100"/>
      <c r="L2848" s="101"/>
      <c r="M2848" s="102"/>
      <c r="N2848" s="102"/>
      <c r="O2848" s="101"/>
      <c r="P2848" s="98"/>
      <c r="Q2848" s="103"/>
      <c r="R2848" s="98"/>
      <c r="S2848" s="104"/>
      <c r="T2848" s="99"/>
      <c r="U2848" s="10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</row>
    <row r="2849" spans="1:148" x14ac:dyDescent="0.15">
      <c r="A2849" s="94"/>
      <c r="B2849" s="95"/>
      <c r="C2849" s="96"/>
      <c r="D2849" s="97"/>
      <c r="E2849" s="98"/>
      <c r="F2849" s="98"/>
      <c r="G2849" s="98"/>
      <c r="H2849" s="98"/>
      <c r="I2849" s="97"/>
      <c r="J2849" s="99"/>
      <c r="K2849" s="100"/>
      <c r="L2849" s="101"/>
      <c r="M2849" s="102"/>
      <c r="N2849" s="102"/>
      <c r="O2849" s="101"/>
      <c r="P2849" s="98"/>
      <c r="Q2849" s="103"/>
      <c r="R2849" s="98"/>
      <c r="S2849" s="104"/>
      <c r="T2849" s="99"/>
      <c r="U2849" s="10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</row>
    <row r="2850" spans="1:148" x14ac:dyDescent="0.15">
      <c r="A2850" s="94"/>
      <c r="B2850" s="95"/>
      <c r="C2850" s="96"/>
      <c r="D2850" s="97"/>
      <c r="E2850" s="98"/>
      <c r="F2850" s="98"/>
      <c r="G2850" s="98"/>
      <c r="H2850" s="98"/>
      <c r="I2850" s="97"/>
      <c r="J2850" s="99"/>
      <c r="K2850" s="100"/>
      <c r="L2850" s="101"/>
      <c r="M2850" s="102"/>
      <c r="N2850" s="102"/>
      <c r="O2850" s="101"/>
      <c r="P2850" s="98"/>
      <c r="Q2850" s="103"/>
      <c r="R2850" s="98"/>
      <c r="S2850" s="104"/>
      <c r="T2850" s="99"/>
      <c r="U2850" s="10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</row>
    <row r="2851" spans="1:148" x14ac:dyDescent="0.15">
      <c r="A2851" s="94"/>
      <c r="B2851" s="95"/>
      <c r="C2851" s="96"/>
      <c r="D2851" s="97"/>
      <c r="E2851" s="98"/>
      <c r="F2851" s="98"/>
      <c r="G2851" s="98"/>
      <c r="H2851" s="98"/>
      <c r="I2851" s="97"/>
      <c r="J2851" s="99"/>
      <c r="K2851" s="100"/>
      <c r="L2851" s="101"/>
      <c r="M2851" s="102"/>
      <c r="N2851" s="102"/>
      <c r="O2851" s="101"/>
      <c r="P2851" s="98"/>
      <c r="Q2851" s="103"/>
      <c r="R2851" s="98"/>
      <c r="S2851" s="104"/>
      <c r="T2851" s="99"/>
      <c r="U2851" s="10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</row>
    <row r="2852" spans="1:148" x14ac:dyDescent="0.15">
      <c r="A2852" s="94"/>
      <c r="B2852" s="95"/>
      <c r="C2852" s="96"/>
      <c r="D2852" s="97"/>
      <c r="E2852" s="98"/>
      <c r="F2852" s="98"/>
      <c r="G2852" s="98"/>
      <c r="H2852" s="98"/>
      <c r="I2852" s="97"/>
      <c r="J2852" s="99"/>
      <c r="K2852" s="100"/>
      <c r="L2852" s="101"/>
      <c r="M2852" s="102"/>
      <c r="N2852" s="102"/>
      <c r="O2852" s="101"/>
      <c r="P2852" s="98"/>
      <c r="Q2852" s="103"/>
      <c r="R2852" s="98"/>
      <c r="S2852" s="104"/>
      <c r="T2852" s="99"/>
      <c r="U2852" s="10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</row>
    <row r="2853" spans="1:148" x14ac:dyDescent="0.15">
      <c r="A2853" s="94"/>
      <c r="B2853" s="95"/>
      <c r="C2853" s="96"/>
      <c r="D2853" s="97"/>
      <c r="E2853" s="98"/>
      <c r="F2853" s="98"/>
      <c r="G2853" s="98"/>
      <c r="H2853" s="98"/>
      <c r="I2853" s="97"/>
      <c r="J2853" s="99"/>
      <c r="K2853" s="100"/>
      <c r="L2853" s="101"/>
      <c r="M2853" s="102"/>
      <c r="N2853" s="102"/>
      <c r="O2853" s="101"/>
      <c r="P2853" s="98"/>
      <c r="Q2853" s="103"/>
      <c r="R2853" s="98"/>
      <c r="S2853" s="104"/>
      <c r="T2853" s="99"/>
      <c r="U2853" s="10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</row>
    <row r="2854" spans="1:148" x14ac:dyDescent="0.15">
      <c r="A2854" s="94"/>
      <c r="B2854" s="95"/>
      <c r="C2854" s="96"/>
      <c r="D2854" s="97"/>
      <c r="E2854" s="98"/>
      <c r="F2854" s="98"/>
      <c r="G2854" s="98"/>
      <c r="H2854" s="98"/>
      <c r="I2854" s="97"/>
      <c r="J2854" s="99"/>
      <c r="K2854" s="100"/>
      <c r="L2854" s="101"/>
      <c r="M2854" s="102"/>
      <c r="N2854" s="102"/>
      <c r="O2854" s="101"/>
      <c r="P2854" s="98"/>
      <c r="Q2854" s="103"/>
      <c r="R2854" s="98"/>
      <c r="S2854" s="104"/>
      <c r="T2854" s="99"/>
      <c r="U2854" s="10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</row>
    <row r="2855" spans="1:148" x14ac:dyDescent="0.15">
      <c r="A2855" s="94"/>
      <c r="B2855" s="95"/>
      <c r="C2855" s="96"/>
      <c r="D2855" s="97"/>
      <c r="E2855" s="98"/>
      <c r="F2855" s="98"/>
      <c r="G2855" s="98"/>
      <c r="H2855" s="98"/>
      <c r="I2855" s="97"/>
      <c r="J2855" s="99"/>
      <c r="K2855" s="100"/>
      <c r="L2855" s="101"/>
      <c r="M2855" s="102"/>
      <c r="N2855" s="102"/>
      <c r="O2855" s="101"/>
      <c r="P2855" s="98"/>
      <c r="Q2855" s="103"/>
      <c r="R2855" s="98"/>
      <c r="S2855" s="104"/>
      <c r="T2855" s="99"/>
      <c r="U2855" s="10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</row>
    <row r="2856" spans="1:148" x14ac:dyDescent="0.15">
      <c r="A2856" s="94"/>
      <c r="B2856" s="95"/>
      <c r="C2856" s="96"/>
      <c r="D2856" s="97"/>
      <c r="E2856" s="98"/>
      <c r="F2856" s="98"/>
      <c r="G2856" s="98"/>
      <c r="H2856" s="98"/>
      <c r="I2856" s="97"/>
      <c r="J2856" s="99"/>
      <c r="K2856" s="100"/>
      <c r="L2856" s="101"/>
      <c r="M2856" s="102"/>
      <c r="N2856" s="102"/>
      <c r="O2856" s="101"/>
      <c r="P2856" s="98"/>
      <c r="Q2856" s="103"/>
      <c r="R2856" s="98"/>
      <c r="S2856" s="104"/>
      <c r="T2856" s="99"/>
      <c r="U2856" s="10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</row>
    <row r="2857" spans="1:148" x14ac:dyDescent="0.15">
      <c r="A2857" s="94"/>
      <c r="B2857" s="95"/>
      <c r="C2857" s="96"/>
      <c r="D2857" s="97"/>
      <c r="E2857" s="98"/>
      <c r="F2857" s="98"/>
      <c r="G2857" s="98"/>
      <c r="H2857" s="98"/>
      <c r="I2857" s="97"/>
      <c r="J2857" s="99"/>
      <c r="K2857" s="100"/>
      <c r="L2857" s="101"/>
      <c r="M2857" s="102"/>
      <c r="N2857" s="102"/>
      <c r="O2857" s="101"/>
      <c r="P2857" s="98"/>
      <c r="Q2857" s="103"/>
      <c r="R2857" s="98"/>
      <c r="S2857" s="104"/>
      <c r="T2857" s="99"/>
      <c r="U2857" s="10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</row>
    <row r="2858" spans="1:148" x14ac:dyDescent="0.15">
      <c r="A2858" s="94"/>
      <c r="B2858" s="95"/>
      <c r="C2858" s="96"/>
      <c r="D2858" s="97"/>
      <c r="E2858" s="98"/>
      <c r="F2858" s="98"/>
      <c r="G2858" s="98"/>
      <c r="H2858" s="98"/>
      <c r="I2858" s="97"/>
      <c r="J2858" s="99"/>
      <c r="K2858" s="100"/>
      <c r="L2858" s="101"/>
      <c r="M2858" s="102"/>
      <c r="N2858" s="102"/>
      <c r="O2858" s="101"/>
      <c r="P2858" s="98"/>
      <c r="Q2858" s="103"/>
      <c r="R2858" s="98"/>
      <c r="S2858" s="104"/>
      <c r="T2858" s="99"/>
      <c r="U2858" s="10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</row>
    <row r="2859" spans="1:148" x14ac:dyDescent="0.15">
      <c r="A2859" s="94"/>
      <c r="B2859" s="95"/>
      <c r="C2859" s="96"/>
      <c r="D2859" s="97"/>
      <c r="E2859" s="98"/>
      <c r="F2859" s="98"/>
      <c r="G2859" s="98"/>
      <c r="H2859" s="98"/>
      <c r="I2859" s="97"/>
      <c r="J2859" s="99"/>
      <c r="K2859" s="100"/>
      <c r="L2859" s="101"/>
      <c r="M2859" s="102"/>
      <c r="N2859" s="102"/>
      <c r="O2859" s="101"/>
      <c r="P2859" s="98"/>
      <c r="Q2859" s="103"/>
      <c r="R2859" s="98"/>
      <c r="S2859" s="104"/>
      <c r="T2859" s="99"/>
      <c r="U2859" s="10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</row>
    <row r="2860" spans="1:148" x14ac:dyDescent="0.15">
      <c r="A2860" s="94"/>
      <c r="B2860" s="95"/>
      <c r="C2860" s="96"/>
      <c r="D2860" s="97"/>
      <c r="E2860" s="98"/>
      <c r="F2860" s="98"/>
      <c r="G2860" s="98"/>
      <c r="H2860" s="98"/>
      <c r="I2860" s="97"/>
      <c r="J2860" s="99"/>
      <c r="K2860" s="100"/>
      <c r="L2860" s="101"/>
      <c r="M2860" s="102"/>
      <c r="N2860" s="102"/>
      <c r="O2860" s="101"/>
      <c r="P2860" s="98"/>
      <c r="Q2860" s="103"/>
      <c r="R2860" s="98"/>
      <c r="S2860" s="104"/>
      <c r="T2860" s="99"/>
      <c r="U2860" s="10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</row>
    <row r="2861" spans="1:148" x14ac:dyDescent="0.15">
      <c r="A2861" s="94"/>
      <c r="B2861" s="95"/>
      <c r="C2861" s="96"/>
      <c r="D2861" s="97"/>
      <c r="E2861" s="98"/>
      <c r="F2861" s="98"/>
      <c r="G2861" s="98"/>
      <c r="H2861" s="98"/>
      <c r="I2861" s="97"/>
      <c r="J2861" s="99"/>
      <c r="K2861" s="100"/>
      <c r="L2861" s="101"/>
      <c r="M2861" s="102"/>
      <c r="N2861" s="102"/>
      <c r="O2861" s="101"/>
      <c r="P2861" s="98"/>
      <c r="Q2861" s="103"/>
      <c r="R2861" s="98"/>
      <c r="S2861" s="104"/>
      <c r="T2861" s="99"/>
      <c r="U2861" s="10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</row>
    <row r="2862" spans="1:148" x14ac:dyDescent="0.15">
      <c r="A2862" s="94"/>
      <c r="B2862" s="95"/>
      <c r="C2862" s="96"/>
      <c r="D2862" s="97"/>
      <c r="E2862" s="98"/>
      <c r="F2862" s="98"/>
      <c r="G2862" s="98"/>
      <c r="H2862" s="98"/>
      <c r="I2862" s="97"/>
      <c r="J2862" s="99"/>
      <c r="K2862" s="100"/>
      <c r="L2862" s="101"/>
      <c r="M2862" s="102"/>
      <c r="N2862" s="102"/>
      <c r="O2862" s="101"/>
      <c r="P2862" s="98"/>
      <c r="Q2862" s="103"/>
      <c r="R2862" s="98"/>
      <c r="S2862" s="104"/>
      <c r="T2862" s="99"/>
      <c r="U2862" s="10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</row>
    <row r="2863" spans="1:148" x14ac:dyDescent="0.15">
      <c r="A2863" s="94"/>
      <c r="B2863" s="95"/>
      <c r="C2863" s="96"/>
      <c r="D2863" s="97"/>
      <c r="E2863" s="98"/>
      <c r="F2863" s="98"/>
      <c r="G2863" s="98"/>
      <c r="H2863" s="98"/>
      <c r="I2863" s="97"/>
      <c r="J2863" s="99"/>
      <c r="K2863" s="100"/>
      <c r="L2863" s="101"/>
      <c r="M2863" s="102"/>
      <c r="N2863" s="102"/>
      <c r="O2863" s="101"/>
      <c r="P2863" s="98"/>
      <c r="Q2863" s="103"/>
      <c r="R2863" s="98"/>
      <c r="S2863" s="104"/>
      <c r="T2863" s="99"/>
      <c r="U2863" s="10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</row>
    <row r="2864" spans="1:148" x14ac:dyDescent="0.15">
      <c r="A2864" s="94"/>
      <c r="B2864" s="95"/>
      <c r="C2864" s="96"/>
      <c r="D2864" s="97"/>
      <c r="E2864" s="98"/>
      <c r="F2864" s="98"/>
      <c r="G2864" s="98"/>
      <c r="H2864" s="98"/>
      <c r="I2864" s="97"/>
      <c r="J2864" s="99"/>
      <c r="K2864" s="100"/>
      <c r="L2864" s="101"/>
      <c r="M2864" s="102"/>
      <c r="N2864" s="102"/>
      <c r="O2864" s="101"/>
      <c r="P2864" s="98"/>
      <c r="Q2864" s="103"/>
      <c r="R2864" s="98"/>
      <c r="S2864" s="104"/>
      <c r="T2864" s="99"/>
      <c r="U2864" s="10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</row>
    <row r="2865" spans="1:148" x14ac:dyDescent="0.15">
      <c r="A2865" s="94"/>
      <c r="B2865" s="95"/>
      <c r="C2865" s="96"/>
      <c r="D2865" s="97"/>
      <c r="E2865" s="98"/>
      <c r="F2865" s="98"/>
      <c r="G2865" s="98"/>
      <c r="H2865" s="98"/>
      <c r="I2865" s="97"/>
      <c r="J2865" s="99"/>
      <c r="K2865" s="100"/>
      <c r="L2865" s="101"/>
      <c r="M2865" s="102"/>
      <c r="N2865" s="102"/>
      <c r="O2865" s="101"/>
      <c r="P2865" s="98"/>
      <c r="Q2865" s="103"/>
      <c r="R2865" s="98"/>
      <c r="S2865" s="104"/>
      <c r="T2865" s="99"/>
      <c r="U2865" s="10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</row>
    <row r="2866" spans="1:148" x14ac:dyDescent="0.15">
      <c r="A2866" s="94"/>
      <c r="B2866" s="95"/>
      <c r="C2866" s="96"/>
      <c r="D2866" s="97"/>
      <c r="E2866" s="98"/>
      <c r="F2866" s="98"/>
      <c r="G2866" s="98"/>
      <c r="H2866" s="98"/>
      <c r="I2866" s="97"/>
      <c r="J2866" s="99"/>
      <c r="K2866" s="100"/>
      <c r="L2866" s="101"/>
      <c r="M2866" s="102"/>
      <c r="N2866" s="102"/>
      <c r="O2866" s="101"/>
      <c r="P2866" s="98"/>
      <c r="Q2866" s="103"/>
      <c r="R2866" s="98"/>
      <c r="S2866" s="104"/>
      <c r="T2866" s="99"/>
      <c r="U2866" s="10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</row>
    <row r="2867" spans="1:148" x14ac:dyDescent="0.15">
      <c r="A2867" s="94"/>
      <c r="B2867" s="95"/>
      <c r="C2867" s="96"/>
      <c r="D2867" s="97"/>
      <c r="E2867" s="98"/>
      <c r="F2867" s="98"/>
      <c r="G2867" s="98"/>
      <c r="H2867" s="98"/>
      <c r="I2867" s="97"/>
      <c r="J2867" s="99"/>
      <c r="K2867" s="100"/>
      <c r="L2867" s="101"/>
      <c r="M2867" s="102"/>
      <c r="N2867" s="102"/>
      <c r="O2867" s="101"/>
      <c r="P2867" s="98"/>
      <c r="Q2867" s="103"/>
      <c r="R2867" s="98"/>
      <c r="S2867" s="104"/>
      <c r="T2867" s="99"/>
      <c r="U2867" s="10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</row>
    <row r="2868" spans="1:148" x14ac:dyDescent="0.15">
      <c r="A2868" s="94"/>
      <c r="B2868" s="95"/>
      <c r="C2868" s="96"/>
      <c r="D2868" s="97"/>
      <c r="E2868" s="98"/>
      <c r="F2868" s="98"/>
      <c r="G2868" s="98"/>
      <c r="H2868" s="98"/>
      <c r="I2868" s="97"/>
      <c r="J2868" s="99"/>
      <c r="K2868" s="100"/>
      <c r="L2868" s="101"/>
      <c r="M2868" s="102"/>
      <c r="N2868" s="102"/>
      <c r="O2868" s="101"/>
      <c r="P2868" s="98"/>
      <c r="Q2868" s="103"/>
      <c r="R2868" s="98"/>
      <c r="S2868" s="104"/>
      <c r="T2868" s="99"/>
      <c r="U2868" s="10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</row>
    <row r="2869" spans="1:148" x14ac:dyDescent="0.15">
      <c r="A2869" s="94"/>
      <c r="B2869" s="95"/>
      <c r="C2869" s="96"/>
      <c r="D2869" s="97"/>
      <c r="E2869" s="98"/>
      <c r="F2869" s="98"/>
      <c r="G2869" s="98"/>
      <c r="H2869" s="98"/>
      <c r="I2869" s="97"/>
      <c r="J2869" s="99"/>
      <c r="K2869" s="100"/>
      <c r="L2869" s="101"/>
      <c r="M2869" s="102"/>
      <c r="N2869" s="102"/>
      <c r="O2869" s="101"/>
      <c r="P2869" s="98"/>
      <c r="Q2869" s="103"/>
      <c r="R2869" s="98"/>
      <c r="S2869" s="104"/>
      <c r="T2869" s="99"/>
      <c r="U2869" s="10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</row>
    <row r="2870" spans="1:148" x14ac:dyDescent="0.15">
      <c r="A2870" s="94"/>
      <c r="B2870" s="95"/>
      <c r="C2870" s="96"/>
      <c r="D2870" s="97"/>
      <c r="E2870" s="98"/>
      <c r="F2870" s="98"/>
      <c r="G2870" s="98"/>
      <c r="H2870" s="98"/>
      <c r="I2870" s="97"/>
      <c r="J2870" s="99"/>
      <c r="K2870" s="100"/>
      <c r="L2870" s="101"/>
      <c r="M2870" s="102"/>
      <c r="N2870" s="102"/>
      <c r="O2870" s="101"/>
      <c r="P2870" s="98"/>
      <c r="Q2870" s="103"/>
      <c r="R2870" s="98"/>
      <c r="S2870" s="104"/>
      <c r="T2870" s="99"/>
      <c r="U2870" s="10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</row>
    <row r="2871" spans="1:148" x14ac:dyDescent="0.15">
      <c r="A2871" s="94"/>
      <c r="B2871" s="95"/>
      <c r="C2871" s="96"/>
      <c r="D2871" s="97"/>
      <c r="E2871" s="98"/>
      <c r="F2871" s="98"/>
      <c r="G2871" s="98"/>
      <c r="H2871" s="98"/>
      <c r="I2871" s="97"/>
      <c r="J2871" s="99"/>
      <c r="K2871" s="100"/>
      <c r="L2871" s="101"/>
      <c r="M2871" s="102"/>
      <c r="N2871" s="102"/>
      <c r="O2871" s="101"/>
      <c r="P2871" s="98"/>
      <c r="Q2871" s="103"/>
      <c r="R2871" s="98"/>
      <c r="S2871" s="104"/>
      <c r="T2871" s="99"/>
      <c r="U2871" s="10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</row>
    <row r="2872" spans="1:148" x14ac:dyDescent="0.15">
      <c r="A2872" s="94"/>
      <c r="B2872" s="95"/>
      <c r="C2872" s="96"/>
      <c r="D2872" s="97"/>
      <c r="E2872" s="98"/>
      <c r="F2872" s="98"/>
      <c r="G2872" s="98"/>
      <c r="H2872" s="98"/>
      <c r="I2872" s="97"/>
      <c r="J2872" s="99"/>
      <c r="K2872" s="100"/>
      <c r="L2872" s="101"/>
      <c r="M2872" s="102"/>
      <c r="N2872" s="102"/>
      <c r="O2872" s="101"/>
      <c r="P2872" s="98"/>
      <c r="Q2872" s="103"/>
      <c r="R2872" s="98"/>
      <c r="S2872" s="104"/>
      <c r="T2872" s="99"/>
      <c r="U2872" s="10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</row>
    <row r="2873" spans="1:148" x14ac:dyDescent="0.15">
      <c r="A2873" s="94"/>
      <c r="B2873" s="95"/>
      <c r="C2873" s="96"/>
      <c r="D2873" s="97"/>
      <c r="E2873" s="98"/>
      <c r="F2873" s="98"/>
      <c r="G2873" s="98"/>
      <c r="H2873" s="98"/>
      <c r="I2873" s="97"/>
      <c r="J2873" s="99"/>
      <c r="K2873" s="100"/>
      <c r="L2873" s="101"/>
      <c r="M2873" s="102"/>
      <c r="N2873" s="102"/>
      <c r="O2873" s="101"/>
      <c r="P2873" s="98"/>
      <c r="Q2873" s="103"/>
      <c r="R2873" s="98"/>
      <c r="S2873" s="104"/>
      <c r="T2873" s="99"/>
      <c r="U2873" s="10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</row>
    <row r="2874" spans="1:148" x14ac:dyDescent="0.15">
      <c r="A2874" s="94"/>
      <c r="B2874" s="95"/>
      <c r="C2874" s="96"/>
      <c r="D2874" s="97"/>
      <c r="E2874" s="98"/>
      <c r="F2874" s="98"/>
      <c r="G2874" s="98"/>
      <c r="H2874" s="98"/>
      <c r="I2874" s="97"/>
      <c r="J2874" s="99"/>
      <c r="K2874" s="100"/>
      <c r="L2874" s="101"/>
      <c r="M2874" s="102"/>
      <c r="N2874" s="102"/>
      <c r="O2874" s="101"/>
      <c r="P2874" s="98"/>
      <c r="Q2874" s="103"/>
      <c r="R2874" s="98"/>
      <c r="S2874" s="104"/>
      <c r="T2874" s="99"/>
      <c r="U2874" s="10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</row>
    <row r="2875" spans="1:148" x14ac:dyDescent="0.15">
      <c r="A2875" s="94"/>
      <c r="B2875" s="95"/>
      <c r="C2875" s="96"/>
      <c r="D2875" s="97"/>
      <c r="E2875" s="98"/>
      <c r="F2875" s="98"/>
      <c r="G2875" s="98"/>
      <c r="H2875" s="98"/>
      <c r="I2875" s="97"/>
      <c r="J2875" s="99"/>
      <c r="K2875" s="100"/>
      <c r="L2875" s="101"/>
      <c r="M2875" s="102"/>
      <c r="N2875" s="102"/>
      <c r="O2875" s="101"/>
      <c r="P2875" s="98"/>
      <c r="Q2875" s="103"/>
      <c r="R2875" s="98"/>
      <c r="S2875" s="104"/>
      <c r="T2875" s="99"/>
      <c r="U2875" s="10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</row>
    <row r="2876" spans="1:148" x14ac:dyDescent="0.15">
      <c r="A2876" s="94"/>
      <c r="B2876" s="95"/>
      <c r="C2876" s="96"/>
      <c r="D2876" s="97"/>
      <c r="E2876" s="98"/>
      <c r="F2876" s="98"/>
      <c r="G2876" s="98"/>
      <c r="H2876" s="98"/>
      <c r="I2876" s="97"/>
      <c r="J2876" s="99"/>
      <c r="K2876" s="100"/>
      <c r="L2876" s="101"/>
      <c r="M2876" s="102"/>
      <c r="N2876" s="102"/>
      <c r="O2876" s="101"/>
      <c r="P2876" s="98"/>
      <c r="Q2876" s="103"/>
      <c r="R2876" s="98"/>
      <c r="S2876" s="104"/>
      <c r="T2876" s="99"/>
      <c r="U2876" s="10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</row>
    <row r="2877" spans="1:148" x14ac:dyDescent="0.15">
      <c r="A2877" s="94"/>
      <c r="B2877" s="95"/>
      <c r="C2877" s="96"/>
      <c r="D2877" s="97"/>
      <c r="E2877" s="98"/>
      <c r="F2877" s="98"/>
      <c r="G2877" s="98"/>
      <c r="H2877" s="98"/>
      <c r="I2877" s="97"/>
      <c r="J2877" s="99"/>
      <c r="K2877" s="100"/>
      <c r="L2877" s="101"/>
      <c r="M2877" s="102"/>
      <c r="N2877" s="102"/>
      <c r="O2877" s="101"/>
      <c r="P2877" s="98"/>
      <c r="Q2877" s="103"/>
      <c r="R2877" s="98"/>
      <c r="S2877" s="104"/>
      <c r="T2877" s="99"/>
      <c r="U2877" s="10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</row>
    <row r="2878" spans="1:148" x14ac:dyDescent="0.15">
      <c r="A2878" s="94"/>
      <c r="B2878" s="95"/>
      <c r="C2878" s="96"/>
      <c r="D2878" s="97"/>
      <c r="E2878" s="98"/>
      <c r="F2878" s="98"/>
      <c r="G2878" s="98"/>
      <c r="H2878" s="98"/>
      <c r="I2878" s="97"/>
      <c r="J2878" s="99"/>
      <c r="K2878" s="100"/>
      <c r="L2878" s="101"/>
      <c r="M2878" s="102"/>
      <c r="N2878" s="102"/>
      <c r="O2878" s="101"/>
      <c r="P2878" s="98"/>
      <c r="Q2878" s="103"/>
      <c r="R2878" s="98"/>
      <c r="S2878" s="104"/>
      <c r="T2878" s="99"/>
      <c r="U2878" s="10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</row>
    <row r="2879" spans="1:148" x14ac:dyDescent="0.15">
      <c r="A2879" s="94"/>
      <c r="B2879" s="95"/>
      <c r="C2879" s="96"/>
      <c r="D2879" s="97"/>
      <c r="E2879" s="98"/>
      <c r="F2879" s="98"/>
      <c r="G2879" s="98"/>
      <c r="H2879" s="98"/>
      <c r="I2879" s="97"/>
      <c r="J2879" s="99"/>
      <c r="K2879" s="100"/>
      <c r="L2879" s="101"/>
      <c r="M2879" s="102"/>
      <c r="N2879" s="102"/>
      <c r="O2879" s="101"/>
      <c r="P2879" s="98"/>
      <c r="Q2879" s="103"/>
      <c r="R2879" s="98"/>
      <c r="S2879" s="104"/>
      <c r="T2879" s="99"/>
      <c r="U2879" s="10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</row>
    <row r="2880" spans="1:148" x14ac:dyDescent="0.15">
      <c r="A2880" s="94"/>
      <c r="B2880" s="95"/>
      <c r="C2880" s="96"/>
      <c r="D2880" s="97"/>
      <c r="E2880" s="98"/>
      <c r="F2880" s="98"/>
      <c r="G2880" s="98"/>
      <c r="H2880" s="98"/>
      <c r="I2880" s="97"/>
      <c r="J2880" s="99"/>
      <c r="K2880" s="100"/>
      <c r="L2880" s="101"/>
      <c r="M2880" s="102"/>
      <c r="N2880" s="102"/>
      <c r="O2880" s="101"/>
      <c r="P2880" s="98"/>
      <c r="Q2880" s="103"/>
      <c r="R2880" s="98"/>
      <c r="S2880" s="104"/>
      <c r="T2880" s="99"/>
      <c r="U2880" s="10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</row>
    <row r="2881" spans="1:148" x14ac:dyDescent="0.15">
      <c r="A2881" s="94"/>
      <c r="B2881" s="95"/>
      <c r="C2881" s="96"/>
      <c r="D2881" s="97"/>
      <c r="E2881" s="98"/>
      <c r="F2881" s="98"/>
      <c r="G2881" s="98"/>
      <c r="H2881" s="98"/>
      <c r="I2881" s="97"/>
      <c r="J2881" s="99"/>
      <c r="K2881" s="100"/>
      <c r="L2881" s="101"/>
      <c r="M2881" s="102"/>
      <c r="N2881" s="102"/>
      <c r="O2881" s="101"/>
      <c r="P2881" s="98"/>
      <c r="Q2881" s="103"/>
      <c r="R2881" s="98"/>
      <c r="S2881" s="104"/>
      <c r="T2881" s="99"/>
      <c r="U2881" s="10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</row>
    <row r="2882" spans="1:148" x14ac:dyDescent="0.15">
      <c r="A2882" s="94"/>
      <c r="B2882" s="95"/>
      <c r="C2882" s="96"/>
      <c r="D2882" s="97"/>
      <c r="E2882" s="98"/>
      <c r="F2882" s="98"/>
      <c r="G2882" s="98"/>
      <c r="H2882" s="98"/>
      <c r="I2882" s="97"/>
      <c r="J2882" s="99"/>
      <c r="K2882" s="100"/>
      <c r="L2882" s="101"/>
      <c r="M2882" s="102"/>
      <c r="N2882" s="102"/>
      <c r="O2882" s="101"/>
      <c r="P2882" s="98"/>
      <c r="Q2882" s="103"/>
      <c r="R2882" s="98"/>
      <c r="S2882" s="104"/>
      <c r="T2882" s="99"/>
      <c r="U2882" s="10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</row>
    <row r="2883" spans="1:148" x14ac:dyDescent="0.15">
      <c r="A2883" s="94"/>
      <c r="B2883" s="95"/>
      <c r="C2883" s="96"/>
      <c r="D2883" s="97"/>
      <c r="E2883" s="98"/>
      <c r="F2883" s="98"/>
      <c r="G2883" s="98"/>
      <c r="H2883" s="98"/>
      <c r="I2883" s="97"/>
      <c r="J2883" s="99"/>
      <c r="K2883" s="100"/>
      <c r="L2883" s="101"/>
      <c r="M2883" s="102"/>
      <c r="N2883" s="102"/>
      <c r="O2883" s="101"/>
      <c r="P2883" s="98"/>
      <c r="Q2883" s="103"/>
      <c r="R2883" s="98"/>
      <c r="S2883" s="104"/>
      <c r="T2883" s="99"/>
      <c r="U2883" s="10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</row>
    <row r="2884" spans="1:148" x14ac:dyDescent="0.15">
      <c r="A2884" s="94"/>
      <c r="B2884" s="95"/>
      <c r="C2884" s="96"/>
      <c r="D2884" s="97"/>
      <c r="E2884" s="98"/>
      <c r="F2884" s="98"/>
      <c r="G2884" s="98"/>
      <c r="H2884" s="98"/>
      <c r="I2884" s="97"/>
      <c r="J2884" s="99"/>
      <c r="K2884" s="100"/>
      <c r="L2884" s="101"/>
      <c r="M2884" s="102"/>
      <c r="N2884" s="102"/>
      <c r="O2884" s="101"/>
      <c r="P2884" s="98"/>
      <c r="Q2884" s="103"/>
      <c r="R2884" s="98"/>
      <c r="S2884" s="104"/>
      <c r="T2884" s="99"/>
      <c r="U2884" s="10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</row>
    <row r="2885" spans="1:148" x14ac:dyDescent="0.15">
      <c r="A2885" s="94"/>
      <c r="B2885" s="95"/>
      <c r="C2885" s="96"/>
      <c r="D2885" s="97"/>
      <c r="E2885" s="98"/>
      <c r="F2885" s="98"/>
      <c r="G2885" s="98"/>
      <c r="H2885" s="98"/>
      <c r="I2885" s="97"/>
      <c r="J2885" s="99"/>
      <c r="K2885" s="100"/>
      <c r="L2885" s="101"/>
      <c r="M2885" s="102"/>
      <c r="N2885" s="102"/>
      <c r="O2885" s="101"/>
      <c r="P2885" s="98"/>
      <c r="Q2885" s="103"/>
      <c r="R2885" s="98"/>
      <c r="S2885" s="104"/>
      <c r="T2885" s="99"/>
      <c r="U2885" s="10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</row>
    <row r="2886" spans="1:148" x14ac:dyDescent="0.15">
      <c r="A2886" s="94"/>
      <c r="B2886" s="95"/>
      <c r="C2886" s="96"/>
      <c r="D2886" s="97"/>
      <c r="E2886" s="98"/>
      <c r="F2886" s="98"/>
      <c r="G2886" s="98"/>
      <c r="H2886" s="98"/>
      <c r="I2886" s="97"/>
      <c r="J2886" s="99"/>
      <c r="K2886" s="100"/>
      <c r="L2886" s="101"/>
      <c r="M2886" s="102"/>
      <c r="N2886" s="102"/>
      <c r="O2886" s="101"/>
      <c r="P2886" s="98"/>
      <c r="Q2886" s="103"/>
      <c r="R2886" s="98"/>
      <c r="S2886" s="104"/>
      <c r="T2886" s="99"/>
      <c r="U2886" s="10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</row>
    <row r="2887" spans="1:148" x14ac:dyDescent="0.15">
      <c r="A2887" s="94"/>
      <c r="B2887" s="95"/>
      <c r="C2887" s="96"/>
      <c r="D2887" s="97"/>
      <c r="E2887" s="98"/>
      <c r="F2887" s="98"/>
      <c r="G2887" s="98"/>
      <c r="H2887" s="98"/>
      <c r="I2887" s="97"/>
      <c r="J2887" s="99"/>
      <c r="K2887" s="100"/>
      <c r="L2887" s="101"/>
      <c r="M2887" s="102"/>
      <c r="N2887" s="102"/>
      <c r="O2887" s="101"/>
      <c r="P2887" s="98"/>
      <c r="Q2887" s="103"/>
      <c r="R2887" s="98"/>
      <c r="S2887" s="104"/>
      <c r="T2887" s="99"/>
      <c r="U2887" s="10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</row>
    <row r="2888" spans="1:148" x14ac:dyDescent="0.15">
      <c r="A2888" s="94"/>
      <c r="B2888" s="95"/>
      <c r="C2888" s="96"/>
      <c r="D2888" s="97"/>
      <c r="E2888" s="98"/>
      <c r="F2888" s="98"/>
      <c r="G2888" s="98"/>
      <c r="H2888" s="98"/>
      <c r="I2888" s="97"/>
      <c r="J2888" s="99"/>
      <c r="K2888" s="100"/>
      <c r="L2888" s="101"/>
      <c r="M2888" s="102"/>
      <c r="N2888" s="102"/>
      <c r="O2888" s="101"/>
      <c r="P2888" s="98"/>
      <c r="Q2888" s="103"/>
      <c r="R2888" s="98"/>
      <c r="S2888" s="104"/>
      <c r="T2888" s="99"/>
      <c r="U2888" s="10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</row>
    <row r="2889" spans="1:148" x14ac:dyDescent="0.15">
      <c r="A2889" s="94"/>
      <c r="B2889" s="95"/>
      <c r="C2889" s="96"/>
      <c r="D2889" s="97"/>
      <c r="E2889" s="98"/>
      <c r="F2889" s="98"/>
      <c r="G2889" s="98"/>
      <c r="H2889" s="98"/>
      <c r="I2889" s="97"/>
      <c r="J2889" s="99"/>
      <c r="K2889" s="100"/>
      <c r="L2889" s="101"/>
      <c r="M2889" s="102"/>
      <c r="N2889" s="102"/>
      <c r="O2889" s="101"/>
      <c r="P2889" s="98"/>
      <c r="Q2889" s="103"/>
      <c r="R2889" s="98"/>
      <c r="S2889" s="104"/>
      <c r="T2889" s="99"/>
      <c r="U2889" s="10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</row>
    <row r="2890" spans="1:148" x14ac:dyDescent="0.15">
      <c r="A2890" s="94"/>
      <c r="B2890" s="95"/>
      <c r="C2890" s="96"/>
      <c r="D2890" s="97"/>
      <c r="E2890" s="98"/>
      <c r="F2890" s="98"/>
      <c r="G2890" s="98"/>
      <c r="H2890" s="98"/>
      <c r="I2890" s="97"/>
      <c r="J2890" s="99"/>
      <c r="K2890" s="100"/>
      <c r="L2890" s="101"/>
      <c r="M2890" s="102"/>
      <c r="N2890" s="102"/>
      <c r="O2890" s="101"/>
      <c r="P2890" s="98"/>
      <c r="Q2890" s="103"/>
      <c r="R2890" s="98"/>
      <c r="S2890" s="104"/>
      <c r="T2890" s="99"/>
      <c r="U2890" s="10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</row>
    <row r="2891" spans="1:148" x14ac:dyDescent="0.15">
      <c r="A2891" s="94"/>
      <c r="B2891" s="95"/>
      <c r="C2891" s="96"/>
      <c r="D2891" s="97"/>
      <c r="E2891" s="98"/>
      <c r="F2891" s="98"/>
      <c r="G2891" s="98"/>
      <c r="H2891" s="98"/>
      <c r="I2891" s="97"/>
      <c r="J2891" s="99"/>
      <c r="K2891" s="100"/>
      <c r="L2891" s="101"/>
      <c r="M2891" s="102"/>
      <c r="N2891" s="102"/>
      <c r="O2891" s="101"/>
      <c r="P2891" s="98"/>
      <c r="Q2891" s="103"/>
      <c r="R2891" s="98"/>
      <c r="S2891" s="104"/>
      <c r="T2891" s="99"/>
      <c r="U2891" s="10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</row>
    <row r="2892" spans="1:148" x14ac:dyDescent="0.15">
      <c r="A2892" s="94"/>
      <c r="B2892" s="95"/>
      <c r="C2892" s="96"/>
      <c r="D2892" s="97"/>
      <c r="E2892" s="98"/>
      <c r="F2892" s="98"/>
      <c r="G2892" s="98"/>
      <c r="H2892" s="98"/>
      <c r="I2892" s="97"/>
      <c r="J2892" s="99"/>
      <c r="K2892" s="100"/>
      <c r="L2892" s="101"/>
      <c r="M2892" s="102"/>
      <c r="N2892" s="102"/>
      <c r="O2892" s="101"/>
      <c r="P2892" s="98"/>
      <c r="Q2892" s="103"/>
      <c r="R2892" s="98"/>
      <c r="S2892" s="104"/>
      <c r="T2892" s="99"/>
      <c r="U2892" s="10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</row>
    <row r="2893" spans="1:148" x14ac:dyDescent="0.15">
      <c r="A2893" s="94"/>
      <c r="B2893" s="95"/>
      <c r="C2893" s="96"/>
      <c r="D2893" s="97"/>
      <c r="E2893" s="98"/>
      <c r="F2893" s="98"/>
      <c r="G2893" s="98"/>
      <c r="H2893" s="98"/>
      <c r="I2893" s="97"/>
      <c r="J2893" s="99"/>
      <c r="K2893" s="100"/>
      <c r="L2893" s="101"/>
      <c r="M2893" s="102"/>
      <c r="N2893" s="102"/>
      <c r="O2893" s="101"/>
      <c r="P2893" s="98"/>
      <c r="Q2893" s="103"/>
      <c r="R2893" s="98"/>
      <c r="S2893" s="104"/>
      <c r="T2893" s="99"/>
      <c r="U2893" s="10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</row>
    <row r="2894" spans="1:148" x14ac:dyDescent="0.15">
      <c r="A2894" s="94"/>
      <c r="B2894" s="95"/>
      <c r="C2894" s="96"/>
      <c r="D2894" s="97"/>
      <c r="E2894" s="98"/>
      <c r="F2894" s="98"/>
      <c r="G2894" s="98"/>
      <c r="H2894" s="98"/>
      <c r="I2894" s="97"/>
      <c r="J2894" s="99"/>
      <c r="K2894" s="100"/>
      <c r="L2894" s="101"/>
      <c r="M2894" s="102"/>
      <c r="N2894" s="102"/>
      <c r="O2894" s="101"/>
      <c r="P2894" s="98"/>
      <c r="Q2894" s="103"/>
      <c r="R2894" s="98"/>
      <c r="S2894" s="104"/>
      <c r="T2894" s="99"/>
      <c r="U2894" s="10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</row>
    <row r="2895" spans="1:148" x14ac:dyDescent="0.15">
      <c r="A2895" s="94"/>
      <c r="B2895" s="95"/>
      <c r="C2895" s="96"/>
      <c r="D2895" s="97"/>
      <c r="E2895" s="98"/>
      <c r="F2895" s="98"/>
      <c r="G2895" s="98"/>
      <c r="H2895" s="98"/>
      <c r="I2895" s="97"/>
      <c r="J2895" s="99"/>
      <c r="K2895" s="100"/>
      <c r="L2895" s="101"/>
      <c r="M2895" s="102"/>
      <c r="N2895" s="102"/>
      <c r="O2895" s="101"/>
      <c r="P2895" s="98"/>
      <c r="Q2895" s="103"/>
      <c r="R2895" s="98"/>
      <c r="S2895" s="104"/>
      <c r="T2895" s="99"/>
      <c r="U2895" s="10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</row>
    <row r="2896" spans="1:148" x14ac:dyDescent="0.15">
      <c r="A2896" s="94"/>
      <c r="B2896" s="95"/>
      <c r="C2896" s="96"/>
      <c r="D2896" s="97"/>
      <c r="E2896" s="98"/>
      <c r="F2896" s="98"/>
      <c r="G2896" s="98"/>
      <c r="H2896" s="98"/>
      <c r="I2896" s="97"/>
      <c r="J2896" s="99"/>
      <c r="K2896" s="100"/>
      <c r="L2896" s="101"/>
      <c r="M2896" s="102"/>
      <c r="N2896" s="102"/>
      <c r="O2896" s="101"/>
      <c r="P2896" s="98"/>
      <c r="Q2896" s="103"/>
      <c r="R2896" s="98"/>
      <c r="S2896" s="104"/>
      <c r="T2896" s="99"/>
      <c r="U2896" s="10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</row>
    <row r="2897" spans="1:148" x14ac:dyDescent="0.15">
      <c r="A2897" s="94"/>
      <c r="B2897" s="95"/>
      <c r="C2897" s="96"/>
      <c r="D2897" s="97"/>
      <c r="E2897" s="98"/>
      <c r="F2897" s="98"/>
      <c r="G2897" s="98"/>
      <c r="H2897" s="98"/>
      <c r="I2897" s="97"/>
      <c r="J2897" s="99"/>
      <c r="K2897" s="100"/>
      <c r="L2897" s="101"/>
      <c r="M2897" s="102"/>
      <c r="N2897" s="102"/>
      <c r="O2897" s="101"/>
      <c r="P2897" s="98"/>
      <c r="Q2897" s="103"/>
      <c r="R2897" s="98"/>
      <c r="S2897" s="104"/>
      <c r="T2897" s="99"/>
      <c r="U2897" s="10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</row>
    <row r="2898" spans="1:148" x14ac:dyDescent="0.15">
      <c r="A2898" s="94"/>
      <c r="B2898" s="95"/>
      <c r="C2898" s="96"/>
      <c r="D2898" s="97"/>
      <c r="E2898" s="98"/>
      <c r="F2898" s="98"/>
      <c r="G2898" s="98"/>
      <c r="H2898" s="98"/>
      <c r="I2898" s="97"/>
      <c r="J2898" s="99"/>
      <c r="K2898" s="100"/>
      <c r="L2898" s="101"/>
      <c r="M2898" s="102"/>
      <c r="N2898" s="102"/>
      <c r="O2898" s="101"/>
      <c r="P2898" s="98"/>
      <c r="Q2898" s="103"/>
      <c r="R2898" s="98"/>
      <c r="S2898" s="104"/>
      <c r="T2898" s="99"/>
      <c r="U2898" s="10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</row>
    <row r="2899" spans="1:148" x14ac:dyDescent="0.15">
      <c r="A2899" s="94"/>
      <c r="B2899" s="95"/>
      <c r="C2899" s="96"/>
      <c r="D2899" s="97"/>
      <c r="E2899" s="98"/>
      <c r="F2899" s="98"/>
      <c r="G2899" s="98"/>
      <c r="H2899" s="98"/>
      <c r="I2899" s="97"/>
      <c r="J2899" s="99"/>
      <c r="K2899" s="100"/>
      <c r="L2899" s="101"/>
      <c r="M2899" s="102"/>
      <c r="N2899" s="102"/>
      <c r="O2899" s="101"/>
      <c r="P2899" s="98"/>
      <c r="Q2899" s="103"/>
      <c r="R2899" s="98"/>
      <c r="S2899" s="104"/>
      <c r="T2899" s="99"/>
      <c r="U2899" s="10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</row>
    <row r="2900" spans="1:148" x14ac:dyDescent="0.15">
      <c r="A2900" s="94"/>
      <c r="B2900" s="95"/>
      <c r="C2900" s="96"/>
      <c r="D2900" s="97"/>
      <c r="E2900" s="98"/>
      <c r="F2900" s="98"/>
      <c r="G2900" s="98"/>
      <c r="H2900" s="98"/>
      <c r="I2900" s="97"/>
      <c r="J2900" s="99"/>
      <c r="K2900" s="100"/>
      <c r="L2900" s="101"/>
      <c r="M2900" s="102"/>
      <c r="N2900" s="102"/>
      <c r="O2900" s="101"/>
      <c r="P2900" s="98"/>
      <c r="Q2900" s="103"/>
      <c r="R2900" s="98"/>
      <c r="S2900" s="104"/>
      <c r="T2900" s="99"/>
      <c r="U2900" s="10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</row>
    <row r="2901" spans="1:148" x14ac:dyDescent="0.15">
      <c r="A2901" s="94"/>
      <c r="B2901" s="95"/>
      <c r="C2901" s="96"/>
      <c r="D2901" s="97"/>
      <c r="E2901" s="98"/>
      <c r="F2901" s="98"/>
      <c r="G2901" s="98"/>
      <c r="H2901" s="98"/>
      <c r="I2901" s="97"/>
      <c r="J2901" s="99"/>
      <c r="K2901" s="100"/>
      <c r="L2901" s="101"/>
      <c r="M2901" s="102"/>
      <c r="N2901" s="102"/>
      <c r="O2901" s="101"/>
      <c r="P2901" s="98"/>
      <c r="Q2901" s="103"/>
      <c r="R2901" s="98"/>
      <c r="S2901" s="104"/>
      <c r="T2901" s="99"/>
      <c r="U2901" s="10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</row>
    <row r="2902" spans="1:148" x14ac:dyDescent="0.15">
      <c r="A2902" s="94"/>
      <c r="B2902" s="95"/>
      <c r="C2902" s="96"/>
      <c r="D2902" s="97"/>
      <c r="E2902" s="98"/>
      <c r="F2902" s="98"/>
      <c r="G2902" s="98"/>
      <c r="H2902" s="98"/>
      <c r="I2902" s="97"/>
      <c r="J2902" s="99"/>
      <c r="K2902" s="100"/>
      <c r="L2902" s="101"/>
      <c r="M2902" s="102"/>
      <c r="N2902" s="102"/>
      <c r="O2902" s="101"/>
      <c r="P2902" s="98"/>
      <c r="Q2902" s="103"/>
      <c r="R2902" s="98"/>
      <c r="S2902" s="104"/>
      <c r="T2902" s="99"/>
      <c r="U2902" s="10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</row>
    <row r="2903" spans="1:148" x14ac:dyDescent="0.15">
      <c r="A2903" s="94"/>
      <c r="B2903" s="95"/>
      <c r="C2903" s="96"/>
      <c r="D2903" s="97"/>
      <c r="E2903" s="98"/>
      <c r="F2903" s="98"/>
      <c r="G2903" s="98"/>
      <c r="H2903" s="98"/>
      <c r="I2903" s="97"/>
      <c r="J2903" s="99"/>
      <c r="K2903" s="100"/>
      <c r="L2903" s="101"/>
      <c r="M2903" s="102"/>
      <c r="N2903" s="102"/>
      <c r="O2903" s="101"/>
      <c r="P2903" s="98"/>
      <c r="Q2903" s="103"/>
      <c r="R2903" s="98"/>
      <c r="S2903" s="104"/>
      <c r="T2903" s="99"/>
      <c r="U2903" s="10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</row>
    <row r="2904" spans="1:148" x14ac:dyDescent="0.15">
      <c r="A2904" s="94"/>
      <c r="B2904" s="95"/>
      <c r="C2904" s="96"/>
      <c r="D2904" s="97"/>
      <c r="E2904" s="98"/>
      <c r="F2904" s="98"/>
      <c r="G2904" s="98"/>
      <c r="H2904" s="98"/>
      <c r="I2904" s="97"/>
      <c r="J2904" s="99"/>
      <c r="K2904" s="100"/>
      <c r="L2904" s="101"/>
      <c r="M2904" s="102"/>
      <c r="N2904" s="102"/>
      <c r="O2904" s="101"/>
      <c r="P2904" s="98"/>
      <c r="Q2904" s="103"/>
      <c r="R2904" s="98"/>
      <c r="S2904" s="104"/>
      <c r="T2904" s="99"/>
      <c r="U2904" s="10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</row>
    <row r="2905" spans="1:148" x14ac:dyDescent="0.15">
      <c r="A2905" s="94"/>
      <c r="B2905" s="95"/>
      <c r="C2905" s="96"/>
      <c r="D2905" s="97"/>
      <c r="E2905" s="98"/>
      <c r="F2905" s="98"/>
      <c r="G2905" s="98"/>
      <c r="H2905" s="98"/>
      <c r="I2905" s="97"/>
      <c r="J2905" s="99"/>
      <c r="K2905" s="100"/>
      <c r="L2905" s="101"/>
      <c r="M2905" s="102"/>
      <c r="N2905" s="102"/>
      <c r="O2905" s="101"/>
      <c r="P2905" s="98"/>
      <c r="Q2905" s="103"/>
      <c r="R2905" s="98"/>
      <c r="S2905" s="104"/>
      <c r="T2905" s="99"/>
      <c r="U2905" s="10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</row>
    <row r="2906" spans="1:148" x14ac:dyDescent="0.15">
      <c r="A2906" s="94"/>
      <c r="B2906" s="95"/>
      <c r="C2906" s="96"/>
      <c r="D2906" s="97"/>
      <c r="E2906" s="98"/>
      <c r="F2906" s="98"/>
      <c r="G2906" s="98"/>
      <c r="H2906" s="98"/>
      <c r="I2906" s="97"/>
      <c r="J2906" s="99"/>
      <c r="K2906" s="100"/>
      <c r="L2906" s="101"/>
      <c r="M2906" s="102"/>
      <c r="N2906" s="102"/>
      <c r="O2906" s="101"/>
      <c r="P2906" s="98"/>
      <c r="Q2906" s="103"/>
      <c r="R2906" s="98"/>
      <c r="S2906" s="104"/>
      <c r="T2906" s="99"/>
      <c r="U2906" s="10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</row>
    <row r="2907" spans="1:148" x14ac:dyDescent="0.15">
      <c r="A2907" s="94"/>
      <c r="B2907" s="95"/>
      <c r="C2907" s="96"/>
      <c r="D2907" s="97"/>
      <c r="E2907" s="98"/>
      <c r="F2907" s="98"/>
      <c r="G2907" s="98"/>
      <c r="H2907" s="98"/>
      <c r="I2907" s="97"/>
      <c r="J2907" s="99"/>
      <c r="K2907" s="100"/>
      <c r="L2907" s="101"/>
      <c r="M2907" s="102"/>
      <c r="N2907" s="102"/>
      <c r="O2907" s="101"/>
      <c r="P2907" s="98"/>
      <c r="Q2907" s="103"/>
      <c r="R2907" s="98"/>
      <c r="S2907" s="104"/>
      <c r="T2907" s="99"/>
      <c r="U2907" s="10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</row>
    <row r="2908" spans="1:148" x14ac:dyDescent="0.15">
      <c r="A2908" s="94"/>
      <c r="B2908" s="95"/>
      <c r="C2908" s="96"/>
      <c r="D2908" s="97"/>
      <c r="E2908" s="98"/>
      <c r="F2908" s="98"/>
      <c r="G2908" s="98"/>
      <c r="H2908" s="98"/>
      <c r="I2908" s="97"/>
      <c r="J2908" s="99"/>
      <c r="K2908" s="100"/>
      <c r="L2908" s="101"/>
      <c r="M2908" s="102"/>
      <c r="N2908" s="102"/>
      <c r="O2908" s="101"/>
      <c r="P2908" s="98"/>
      <c r="Q2908" s="103"/>
      <c r="R2908" s="98"/>
      <c r="S2908" s="104"/>
      <c r="T2908" s="99"/>
      <c r="U2908" s="10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</row>
    <row r="2909" spans="1:148" x14ac:dyDescent="0.15">
      <c r="A2909" s="94"/>
      <c r="B2909" s="95"/>
      <c r="C2909" s="96"/>
      <c r="D2909" s="97"/>
      <c r="E2909" s="98"/>
      <c r="F2909" s="98"/>
      <c r="G2909" s="98"/>
      <c r="H2909" s="98"/>
      <c r="I2909" s="97"/>
      <c r="J2909" s="99"/>
      <c r="K2909" s="100"/>
      <c r="L2909" s="101"/>
      <c r="M2909" s="102"/>
      <c r="N2909" s="102"/>
      <c r="O2909" s="101"/>
      <c r="P2909" s="98"/>
      <c r="Q2909" s="103"/>
      <c r="R2909" s="98"/>
      <c r="S2909" s="104"/>
      <c r="T2909" s="99"/>
      <c r="U2909" s="10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</row>
    <row r="2910" spans="1:148" x14ac:dyDescent="0.15">
      <c r="A2910" s="94"/>
      <c r="B2910" s="95"/>
      <c r="C2910" s="96"/>
      <c r="D2910" s="97"/>
      <c r="E2910" s="98"/>
      <c r="F2910" s="98"/>
      <c r="G2910" s="98"/>
      <c r="H2910" s="98"/>
      <c r="I2910" s="97"/>
      <c r="J2910" s="99"/>
      <c r="K2910" s="100"/>
      <c r="L2910" s="101"/>
      <c r="M2910" s="102"/>
      <c r="N2910" s="102"/>
      <c r="O2910" s="101"/>
      <c r="P2910" s="98"/>
      <c r="Q2910" s="103"/>
      <c r="R2910" s="98"/>
      <c r="S2910" s="104"/>
      <c r="T2910" s="99"/>
      <c r="U2910" s="10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</row>
    <row r="2911" spans="1:148" x14ac:dyDescent="0.15">
      <c r="A2911" s="94"/>
      <c r="B2911" s="95"/>
      <c r="C2911" s="96"/>
      <c r="D2911" s="97"/>
      <c r="E2911" s="98"/>
      <c r="F2911" s="98"/>
      <c r="G2911" s="98"/>
      <c r="H2911" s="98"/>
      <c r="I2911" s="97"/>
      <c r="J2911" s="99"/>
      <c r="K2911" s="100"/>
      <c r="L2911" s="101"/>
      <c r="M2911" s="102"/>
      <c r="N2911" s="102"/>
      <c r="O2911" s="101"/>
      <c r="P2911" s="98"/>
      <c r="Q2911" s="103"/>
      <c r="R2911" s="98"/>
      <c r="S2911" s="104"/>
      <c r="T2911" s="99"/>
      <c r="U2911" s="10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</row>
    <row r="2912" spans="1:148" x14ac:dyDescent="0.15">
      <c r="A2912" s="94"/>
      <c r="B2912" s="95"/>
      <c r="C2912" s="96"/>
      <c r="D2912" s="97"/>
      <c r="E2912" s="98"/>
      <c r="F2912" s="98"/>
      <c r="G2912" s="98"/>
      <c r="H2912" s="98"/>
      <c r="I2912" s="97"/>
      <c r="J2912" s="99"/>
      <c r="K2912" s="100"/>
      <c r="L2912" s="101"/>
      <c r="M2912" s="102"/>
      <c r="N2912" s="102"/>
      <c r="O2912" s="101"/>
      <c r="P2912" s="98"/>
      <c r="Q2912" s="103"/>
      <c r="R2912" s="98"/>
      <c r="S2912" s="104"/>
      <c r="T2912" s="99"/>
      <c r="U2912" s="10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</row>
    <row r="2913" spans="1:148" x14ac:dyDescent="0.15">
      <c r="A2913" s="94"/>
      <c r="B2913" s="95"/>
      <c r="C2913" s="96"/>
      <c r="D2913" s="97"/>
      <c r="E2913" s="98"/>
      <c r="F2913" s="98"/>
      <c r="G2913" s="98"/>
      <c r="H2913" s="98"/>
      <c r="I2913" s="97"/>
      <c r="J2913" s="99"/>
      <c r="K2913" s="100"/>
      <c r="L2913" s="101"/>
      <c r="M2913" s="102"/>
      <c r="N2913" s="102"/>
      <c r="O2913" s="101"/>
      <c r="P2913" s="98"/>
      <c r="Q2913" s="103"/>
      <c r="R2913" s="98"/>
      <c r="S2913" s="104"/>
      <c r="T2913" s="99"/>
      <c r="U2913" s="10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</row>
    <row r="2914" spans="1:148" x14ac:dyDescent="0.15">
      <c r="A2914" s="94"/>
      <c r="B2914" s="95"/>
      <c r="C2914" s="96"/>
      <c r="D2914" s="97"/>
      <c r="E2914" s="98"/>
      <c r="F2914" s="98"/>
      <c r="G2914" s="98"/>
      <c r="H2914" s="98"/>
      <c r="I2914" s="97"/>
      <c r="J2914" s="99"/>
      <c r="K2914" s="100"/>
      <c r="L2914" s="101"/>
      <c r="M2914" s="102"/>
      <c r="N2914" s="102"/>
      <c r="O2914" s="101"/>
      <c r="P2914" s="98"/>
      <c r="Q2914" s="103"/>
      <c r="R2914" s="98"/>
      <c r="S2914" s="104"/>
      <c r="T2914" s="99"/>
      <c r="U2914" s="10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</row>
    <row r="2915" spans="1:148" x14ac:dyDescent="0.15">
      <c r="A2915" s="94"/>
      <c r="B2915" s="95"/>
      <c r="C2915" s="96"/>
      <c r="D2915" s="97"/>
      <c r="E2915" s="98"/>
      <c r="F2915" s="98"/>
      <c r="G2915" s="98"/>
      <c r="H2915" s="98"/>
      <c r="I2915" s="97"/>
      <c r="J2915" s="99"/>
      <c r="K2915" s="100"/>
      <c r="L2915" s="101"/>
      <c r="M2915" s="102"/>
      <c r="N2915" s="102"/>
      <c r="O2915" s="101"/>
      <c r="P2915" s="98"/>
      <c r="Q2915" s="103"/>
      <c r="R2915" s="98"/>
      <c r="S2915" s="104"/>
      <c r="T2915" s="99"/>
      <c r="U2915" s="10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</row>
    <row r="2916" spans="1:148" x14ac:dyDescent="0.15">
      <c r="A2916" s="94"/>
      <c r="B2916" s="95"/>
      <c r="C2916" s="96"/>
      <c r="D2916" s="97"/>
      <c r="E2916" s="98"/>
      <c r="F2916" s="98"/>
      <c r="G2916" s="98"/>
      <c r="H2916" s="98"/>
      <c r="I2916" s="97"/>
      <c r="J2916" s="99"/>
      <c r="K2916" s="100"/>
      <c r="L2916" s="101"/>
      <c r="M2916" s="102"/>
      <c r="N2916" s="102"/>
      <c r="O2916" s="101"/>
      <c r="P2916" s="98"/>
      <c r="Q2916" s="103"/>
      <c r="R2916" s="98"/>
      <c r="S2916" s="104"/>
      <c r="T2916" s="99"/>
      <c r="U2916" s="10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</row>
    <row r="2917" spans="1:148" x14ac:dyDescent="0.15">
      <c r="A2917" s="94"/>
      <c r="B2917" s="95"/>
      <c r="C2917" s="96"/>
      <c r="D2917" s="97"/>
      <c r="E2917" s="98"/>
      <c r="F2917" s="98"/>
      <c r="G2917" s="98"/>
      <c r="H2917" s="98"/>
      <c r="I2917" s="97"/>
      <c r="J2917" s="99"/>
      <c r="K2917" s="100"/>
      <c r="L2917" s="101"/>
      <c r="M2917" s="102"/>
      <c r="N2917" s="102"/>
      <c r="O2917" s="101"/>
      <c r="P2917" s="98"/>
      <c r="Q2917" s="103"/>
      <c r="R2917" s="98"/>
      <c r="S2917" s="104"/>
      <c r="T2917" s="99"/>
      <c r="U2917" s="10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</row>
    <row r="2918" spans="1:148" x14ac:dyDescent="0.15">
      <c r="A2918" s="94"/>
      <c r="B2918" s="95"/>
      <c r="C2918" s="96"/>
      <c r="D2918" s="97"/>
      <c r="E2918" s="98"/>
      <c r="F2918" s="98"/>
      <c r="G2918" s="98"/>
      <c r="H2918" s="98"/>
      <c r="I2918" s="97"/>
      <c r="J2918" s="99"/>
      <c r="K2918" s="100"/>
      <c r="L2918" s="101"/>
      <c r="M2918" s="102"/>
      <c r="N2918" s="102"/>
      <c r="O2918" s="101"/>
      <c r="P2918" s="98"/>
      <c r="Q2918" s="103"/>
      <c r="R2918" s="98"/>
      <c r="S2918" s="104"/>
      <c r="T2918" s="99"/>
      <c r="U2918" s="10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</row>
    <row r="2919" spans="1:148" x14ac:dyDescent="0.15">
      <c r="A2919" s="94"/>
      <c r="B2919" s="95"/>
      <c r="C2919" s="96"/>
      <c r="D2919" s="97"/>
      <c r="E2919" s="98"/>
      <c r="F2919" s="98"/>
      <c r="G2919" s="98"/>
      <c r="H2919" s="98"/>
      <c r="I2919" s="97"/>
      <c r="J2919" s="99"/>
      <c r="K2919" s="100"/>
      <c r="L2919" s="101"/>
      <c r="M2919" s="102"/>
      <c r="N2919" s="102"/>
      <c r="O2919" s="101"/>
      <c r="P2919" s="98"/>
      <c r="Q2919" s="103"/>
      <c r="R2919" s="98"/>
      <c r="S2919" s="104"/>
      <c r="T2919" s="99"/>
      <c r="U2919" s="10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</row>
    <row r="2920" spans="1:148" x14ac:dyDescent="0.15">
      <c r="A2920" s="94"/>
      <c r="B2920" s="95"/>
      <c r="C2920" s="96"/>
      <c r="D2920" s="97"/>
      <c r="E2920" s="98"/>
      <c r="F2920" s="98"/>
      <c r="G2920" s="98"/>
      <c r="H2920" s="98"/>
      <c r="I2920" s="97"/>
      <c r="J2920" s="99"/>
      <c r="K2920" s="100"/>
      <c r="L2920" s="101"/>
      <c r="M2920" s="102"/>
      <c r="N2920" s="102"/>
      <c r="O2920" s="101"/>
      <c r="P2920" s="98"/>
      <c r="Q2920" s="103"/>
      <c r="R2920" s="98"/>
      <c r="S2920" s="104"/>
      <c r="T2920" s="99"/>
      <c r="U2920" s="10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</row>
    <row r="2921" spans="1:148" x14ac:dyDescent="0.15">
      <c r="A2921" s="94"/>
      <c r="B2921" s="95"/>
      <c r="C2921" s="96"/>
      <c r="D2921" s="97"/>
      <c r="E2921" s="98"/>
      <c r="F2921" s="98"/>
      <c r="G2921" s="98"/>
      <c r="H2921" s="98"/>
      <c r="I2921" s="97"/>
      <c r="J2921" s="99"/>
      <c r="K2921" s="100"/>
      <c r="L2921" s="101"/>
      <c r="M2921" s="102"/>
      <c r="N2921" s="102"/>
      <c r="O2921" s="101"/>
      <c r="P2921" s="98"/>
      <c r="Q2921" s="103"/>
      <c r="R2921" s="98"/>
      <c r="S2921" s="104"/>
      <c r="T2921" s="99"/>
      <c r="U2921" s="10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</row>
    <row r="2922" spans="1:148" x14ac:dyDescent="0.15">
      <c r="A2922" s="94"/>
      <c r="B2922" s="95"/>
      <c r="C2922" s="96"/>
      <c r="D2922" s="97"/>
      <c r="E2922" s="98"/>
      <c r="F2922" s="98"/>
      <c r="G2922" s="98"/>
      <c r="H2922" s="98"/>
      <c r="I2922" s="97"/>
      <c r="J2922" s="99"/>
      <c r="K2922" s="100"/>
      <c r="L2922" s="101"/>
      <c r="M2922" s="102"/>
      <c r="N2922" s="102"/>
      <c r="O2922" s="101"/>
      <c r="P2922" s="98"/>
      <c r="Q2922" s="103"/>
      <c r="R2922" s="98"/>
      <c r="S2922" s="104"/>
      <c r="T2922" s="99"/>
      <c r="U2922" s="10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</row>
    <row r="2923" spans="1:148" x14ac:dyDescent="0.15">
      <c r="A2923" s="94"/>
      <c r="B2923" s="95"/>
      <c r="C2923" s="96"/>
      <c r="D2923" s="97"/>
      <c r="E2923" s="98"/>
      <c r="F2923" s="98"/>
      <c r="G2923" s="98"/>
      <c r="H2923" s="98"/>
      <c r="I2923" s="97"/>
      <c r="J2923" s="99"/>
      <c r="K2923" s="100"/>
      <c r="L2923" s="101"/>
      <c r="M2923" s="102"/>
      <c r="N2923" s="102"/>
      <c r="O2923" s="101"/>
      <c r="P2923" s="98"/>
      <c r="Q2923" s="103"/>
      <c r="R2923" s="98"/>
      <c r="S2923" s="104"/>
      <c r="T2923" s="99"/>
      <c r="U2923" s="10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</row>
    <row r="2924" spans="1:148" x14ac:dyDescent="0.15">
      <c r="A2924" s="94"/>
      <c r="B2924" s="95"/>
      <c r="C2924" s="96"/>
      <c r="D2924" s="97"/>
      <c r="E2924" s="98"/>
      <c r="F2924" s="98"/>
      <c r="G2924" s="98"/>
      <c r="H2924" s="98"/>
      <c r="I2924" s="97"/>
      <c r="J2924" s="99"/>
      <c r="K2924" s="100"/>
      <c r="L2924" s="101"/>
      <c r="M2924" s="102"/>
      <c r="N2924" s="102"/>
      <c r="O2924" s="101"/>
      <c r="P2924" s="98"/>
      <c r="Q2924" s="103"/>
      <c r="R2924" s="98"/>
      <c r="S2924" s="104"/>
      <c r="T2924" s="99"/>
      <c r="U2924" s="10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</row>
    <row r="2925" spans="1:148" x14ac:dyDescent="0.15">
      <c r="A2925" s="94"/>
      <c r="B2925" s="95"/>
      <c r="C2925" s="96"/>
      <c r="D2925" s="97"/>
      <c r="E2925" s="98"/>
      <c r="F2925" s="98"/>
      <c r="G2925" s="98"/>
      <c r="H2925" s="98"/>
      <c r="I2925" s="97"/>
      <c r="J2925" s="99"/>
      <c r="K2925" s="100"/>
      <c r="L2925" s="101"/>
      <c r="M2925" s="102"/>
      <c r="N2925" s="102"/>
      <c r="O2925" s="101"/>
      <c r="P2925" s="98"/>
      <c r="Q2925" s="103"/>
      <c r="R2925" s="98"/>
      <c r="S2925" s="104"/>
      <c r="T2925" s="99"/>
      <c r="U2925" s="10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</row>
    <row r="2926" spans="1:148" x14ac:dyDescent="0.15">
      <c r="A2926" s="94"/>
      <c r="B2926" s="95"/>
      <c r="C2926" s="96"/>
      <c r="D2926" s="97"/>
      <c r="E2926" s="98"/>
      <c r="F2926" s="98"/>
      <c r="G2926" s="98"/>
      <c r="H2926" s="98"/>
      <c r="I2926" s="97"/>
      <c r="J2926" s="99"/>
      <c r="K2926" s="100"/>
      <c r="L2926" s="101"/>
      <c r="M2926" s="102"/>
      <c r="N2926" s="102"/>
      <c r="O2926" s="101"/>
      <c r="P2926" s="98"/>
      <c r="Q2926" s="103"/>
      <c r="R2926" s="98"/>
      <c r="S2926" s="104"/>
      <c r="T2926" s="99"/>
      <c r="U2926" s="10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</row>
    <row r="2927" spans="1:148" x14ac:dyDescent="0.15">
      <c r="A2927" s="94"/>
      <c r="B2927" s="95"/>
      <c r="C2927" s="96"/>
      <c r="D2927" s="97"/>
      <c r="E2927" s="98"/>
      <c r="F2927" s="98"/>
      <c r="G2927" s="98"/>
      <c r="H2927" s="98"/>
      <c r="I2927" s="97"/>
      <c r="J2927" s="99"/>
      <c r="K2927" s="100"/>
      <c r="L2927" s="101"/>
      <c r="M2927" s="102"/>
      <c r="N2927" s="102"/>
      <c r="O2927" s="101"/>
      <c r="P2927" s="98"/>
      <c r="Q2927" s="103"/>
      <c r="R2927" s="98"/>
      <c r="S2927" s="104"/>
      <c r="T2927" s="99"/>
      <c r="U2927" s="10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</row>
    <row r="2928" spans="1:148" x14ac:dyDescent="0.15">
      <c r="A2928" s="94"/>
      <c r="B2928" s="95"/>
      <c r="C2928" s="96"/>
      <c r="D2928" s="97"/>
      <c r="E2928" s="98"/>
      <c r="F2928" s="98"/>
      <c r="G2928" s="98"/>
      <c r="H2928" s="98"/>
      <c r="I2928" s="97"/>
      <c r="J2928" s="99"/>
      <c r="K2928" s="100"/>
      <c r="L2928" s="101"/>
      <c r="M2928" s="102"/>
      <c r="N2928" s="102"/>
      <c r="O2928" s="101"/>
      <c r="P2928" s="98"/>
      <c r="Q2928" s="103"/>
      <c r="R2928" s="98"/>
      <c r="S2928" s="104"/>
      <c r="T2928" s="99"/>
      <c r="U2928" s="10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</row>
    <row r="2929" spans="1:148" x14ac:dyDescent="0.15">
      <c r="A2929" s="94"/>
      <c r="B2929" s="95"/>
      <c r="C2929" s="96"/>
      <c r="D2929" s="97"/>
      <c r="E2929" s="98"/>
      <c r="F2929" s="98"/>
      <c r="G2929" s="98"/>
      <c r="H2929" s="98"/>
      <c r="I2929" s="97"/>
      <c r="J2929" s="99"/>
      <c r="K2929" s="100"/>
      <c r="L2929" s="101"/>
      <c r="M2929" s="102"/>
      <c r="N2929" s="102"/>
      <c r="O2929" s="101"/>
      <c r="P2929" s="98"/>
      <c r="Q2929" s="103"/>
      <c r="R2929" s="98"/>
      <c r="S2929" s="104"/>
      <c r="T2929" s="99"/>
      <c r="U2929" s="10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</row>
    <row r="2930" spans="1:148" x14ac:dyDescent="0.15">
      <c r="A2930" s="94"/>
      <c r="B2930" s="95"/>
      <c r="C2930" s="96"/>
      <c r="D2930" s="97"/>
      <c r="E2930" s="98"/>
      <c r="F2930" s="98"/>
      <c r="G2930" s="98"/>
      <c r="H2930" s="98"/>
      <c r="I2930" s="97"/>
      <c r="J2930" s="99"/>
      <c r="K2930" s="100"/>
      <c r="L2930" s="101"/>
      <c r="M2930" s="102"/>
      <c r="N2930" s="102"/>
      <c r="O2930" s="101"/>
      <c r="P2930" s="98"/>
      <c r="Q2930" s="103"/>
      <c r="R2930" s="98"/>
      <c r="S2930" s="104"/>
      <c r="T2930" s="99"/>
      <c r="U2930" s="10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</row>
    <row r="2931" spans="1:148" x14ac:dyDescent="0.15">
      <c r="A2931" s="94"/>
      <c r="B2931" s="95"/>
      <c r="C2931" s="96"/>
      <c r="D2931" s="97"/>
      <c r="E2931" s="98"/>
      <c r="F2931" s="98"/>
      <c r="G2931" s="98"/>
      <c r="H2931" s="98"/>
      <c r="I2931" s="97"/>
      <c r="J2931" s="99"/>
      <c r="K2931" s="100"/>
      <c r="L2931" s="101"/>
      <c r="M2931" s="102"/>
      <c r="N2931" s="102"/>
      <c r="O2931" s="101"/>
      <c r="P2931" s="98"/>
      <c r="Q2931" s="103"/>
      <c r="R2931" s="98"/>
      <c r="S2931" s="104"/>
      <c r="T2931" s="99"/>
      <c r="U2931" s="10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</row>
    <row r="2932" spans="1:148" x14ac:dyDescent="0.15">
      <c r="A2932" s="94"/>
      <c r="B2932" s="95"/>
      <c r="C2932" s="96"/>
      <c r="D2932" s="97"/>
      <c r="E2932" s="98"/>
      <c r="F2932" s="98"/>
      <c r="G2932" s="98"/>
      <c r="H2932" s="98"/>
      <c r="I2932" s="97"/>
      <c r="J2932" s="99"/>
      <c r="K2932" s="100"/>
      <c r="L2932" s="101"/>
      <c r="M2932" s="102"/>
      <c r="N2932" s="102"/>
      <c r="O2932" s="101"/>
      <c r="P2932" s="98"/>
      <c r="Q2932" s="103"/>
      <c r="R2932" s="98"/>
      <c r="S2932" s="104"/>
      <c r="T2932" s="99"/>
      <c r="U2932" s="10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</row>
    <row r="2933" spans="1:148" x14ac:dyDescent="0.15">
      <c r="A2933" s="94"/>
      <c r="B2933" s="95"/>
      <c r="C2933" s="96"/>
      <c r="D2933" s="97"/>
      <c r="E2933" s="98"/>
      <c r="F2933" s="98"/>
      <c r="G2933" s="98"/>
      <c r="H2933" s="98"/>
      <c r="I2933" s="97"/>
      <c r="J2933" s="99"/>
      <c r="K2933" s="100"/>
      <c r="L2933" s="101"/>
      <c r="M2933" s="102"/>
      <c r="N2933" s="102"/>
      <c r="O2933" s="101"/>
      <c r="P2933" s="98"/>
      <c r="Q2933" s="103"/>
      <c r="R2933" s="98"/>
      <c r="S2933" s="104"/>
      <c r="T2933" s="99"/>
      <c r="U2933" s="10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</row>
    <row r="2934" spans="1:148" ht="15" x14ac:dyDescent="0.2">
      <c r="A2934" s="105"/>
      <c r="B2934" s="106"/>
      <c r="C2934" s="107"/>
      <c r="D2934" s="108"/>
      <c r="E2934" s="109"/>
      <c r="F2934" s="109"/>
      <c r="G2934" s="109"/>
      <c r="H2934" s="109"/>
      <c r="I2934" s="108"/>
      <c r="J2934" s="110"/>
      <c r="K2934" s="111"/>
      <c r="L2934" s="112"/>
      <c r="M2934" s="113"/>
      <c r="N2934" s="113"/>
      <c r="O2934" s="112"/>
      <c r="P2934" s="109"/>
      <c r="Q2934" s="114"/>
      <c r="R2934" s="109"/>
      <c r="S2934" s="115"/>
      <c r="T2934" s="110"/>
      <c r="U2934" s="29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</row>
    <row r="2935" spans="1:148" x14ac:dyDescent="0.15">
      <c r="A2935" s="41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1"/>
      <c r="R2935" s="14"/>
      <c r="S2935" s="4"/>
      <c r="T2935" s="5"/>
      <c r="U2935" s="10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</row>
    <row r="2936" spans="1:148" x14ac:dyDescent="0.15">
      <c r="A2936" s="41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1"/>
      <c r="R2936" s="14"/>
      <c r="S2936" s="4"/>
      <c r="T2936" s="5"/>
      <c r="U2936" s="29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</row>
    <row r="2937" spans="1:148" x14ac:dyDescent="0.15">
      <c r="A2937" s="41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1"/>
      <c r="R2937" s="14"/>
      <c r="S2937" s="4"/>
      <c r="T2937" s="5"/>
      <c r="U2937" s="10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</row>
    <row r="2938" spans="1:148" x14ac:dyDescent="0.15">
      <c r="A2938" s="41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1"/>
      <c r="R2938" s="14"/>
      <c r="S2938" s="4"/>
      <c r="T2938" s="5"/>
      <c r="U2938" s="10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</row>
    <row r="2939" spans="1:148" x14ac:dyDescent="0.15">
      <c r="A2939" s="41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1"/>
      <c r="R2939" s="14"/>
      <c r="S2939" s="4"/>
      <c r="T2939" s="5"/>
      <c r="U2939" s="10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</row>
    <row r="2940" spans="1:148" x14ac:dyDescent="0.15">
      <c r="A2940" s="41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1"/>
      <c r="R2940" s="14"/>
      <c r="S2940" s="4"/>
      <c r="T2940" s="5"/>
      <c r="U2940" s="10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</row>
    <row r="2941" spans="1:148" x14ac:dyDescent="0.15">
      <c r="A2941" s="41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1"/>
      <c r="R2941" s="14"/>
      <c r="S2941" s="4"/>
      <c r="T2941" s="5"/>
      <c r="U2941" s="10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</row>
    <row r="2942" spans="1:148" x14ac:dyDescent="0.15">
      <c r="A2942" s="41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1"/>
      <c r="R2942" s="14"/>
      <c r="S2942" s="4"/>
      <c r="T2942" s="5"/>
      <c r="U2942" s="10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</row>
    <row r="2943" spans="1:148" x14ac:dyDescent="0.15">
      <c r="A2943" s="41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1"/>
      <c r="R2943" s="14"/>
      <c r="S2943" s="4"/>
      <c r="T2943" s="5"/>
      <c r="U2943" s="10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</row>
    <row r="2944" spans="1:148" x14ac:dyDescent="0.15">
      <c r="A2944" s="41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1"/>
      <c r="R2944" s="14"/>
      <c r="S2944" s="4"/>
      <c r="T2944" s="5"/>
      <c r="U2944" s="10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</row>
    <row r="2945" spans="1:148" x14ac:dyDescent="0.15">
      <c r="A2945" s="41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1"/>
      <c r="R2945" s="14"/>
      <c r="S2945" s="4"/>
      <c r="T2945" s="5"/>
      <c r="U2945" s="10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</row>
    <row r="2946" spans="1:148" x14ac:dyDescent="0.15">
      <c r="A2946" s="41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1"/>
      <c r="R2946" s="14"/>
      <c r="S2946" s="4"/>
      <c r="T2946" s="5"/>
      <c r="U2946" s="10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</row>
    <row r="2947" spans="1:148" x14ac:dyDescent="0.15">
      <c r="A2947" s="41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1"/>
      <c r="R2947" s="14"/>
      <c r="S2947" s="4"/>
      <c r="T2947" s="5"/>
      <c r="U2947" s="10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</row>
    <row r="2948" spans="1:148" x14ac:dyDescent="0.15">
      <c r="A2948" s="41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1"/>
      <c r="R2948" s="14"/>
      <c r="S2948" s="4"/>
      <c r="T2948" s="5"/>
      <c r="U2948" s="10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</row>
    <row r="2949" spans="1:148" x14ac:dyDescent="0.15">
      <c r="A2949" s="41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1"/>
      <c r="R2949" s="14"/>
      <c r="S2949" s="4"/>
      <c r="T2949" s="5"/>
      <c r="U2949" s="10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</row>
    <row r="2950" spans="1:148" x14ac:dyDescent="0.15">
      <c r="A2950" s="41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1"/>
      <c r="R2950" s="14"/>
      <c r="S2950" s="4"/>
      <c r="T2950" s="5"/>
      <c r="U2950" s="10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</row>
    <row r="2951" spans="1:148" x14ac:dyDescent="0.15">
      <c r="A2951" s="41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1"/>
      <c r="R2951" s="14"/>
      <c r="S2951" s="4"/>
      <c r="T2951" s="5"/>
      <c r="U2951" s="10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</row>
    <row r="2952" spans="1:148" x14ac:dyDescent="0.15">
      <c r="A2952" s="41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1"/>
      <c r="R2952" s="14"/>
      <c r="S2952" s="4"/>
      <c r="T2952" s="5"/>
      <c r="U2952" s="10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</row>
    <row r="2953" spans="1:148" x14ac:dyDescent="0.15">
      <c r="A2953" s="41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1"/>
      <c r="R2953" s="14"/>
      <c r="S2953" s="4"/>
      <c r="T2953" s="5"/>
      <c r="U2953" s="10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</row>
    <row r="2954" spans="1:148" x14ac:dyDescent="0.15">
      <c r="A2954" s="41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1"/>
      <c r="R2954" s="14"/>
      <c r="S2954" s="4"/>
      <c r="T2954" s="5"/>
      <c r="U2954" s="10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</row>
    <row r="2955" spans="1:148" x14ac:dyDescent="0.15">
      <c r="A2955" s="41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1"/>
      <c r="R2955" s="14"/>
      <c r="S2955" s="4"/>
      <c r="T2955" s="5"/>
      <c r="U2955" s="10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</row>
    <row r="2956" spans="1:148" x14ac:dyDescent="0.15">
      <c r="A2956" s="41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1"/>
      <c r="R2956" s="14"/>
      <c r="S2956" s="4"/>
      <c r="T2956" s="5"/>
      <c r="U2956" s="10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</row>
    <row r="2957" spans="1:148" x14ac:dyDescent="0.15">
      <c r="A2957" s="41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1"/>
      <c r="R2957" s="14"/>
      <c r="S2957" s="4"/>
      <c r="T2957" s="5"/>
      <c r="U2957" s="10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</row>
    <row r="2958" spans="1:148" x14ac:dyDescent="0.15">
      <c r="A2958" s="41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1"/>
      <c r="R2958" s="14"/>
      <c r="S2958" s="4"/>
      <c r="T2958" s="5"/>
      <c r="U2958" s="10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</row>
    <row r="2959" spans="1:148" x14ac:dyDescent="0.15">
      <c r="A2959" s="41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1"/>
      <c r="R2959" s="14"/>
      <c r="S2959" s="4"/>
      <c r="T2959" s="5"/>
      <c r="U2959" s="10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</row>
    <row r="2960" spans="1:148" x14ac:dyDescent="0.15">
      <c r="A2960" s="41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1"/>
      <c r="R2960" s="14"/>
      <c r="S2960" s="4"/>
      <c r="T2960" s="5"/>
      <c r="U2960" s="10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</row>
    <row r="2961" spans="1:148" x14ac:dyDescent="0.15">
      <c r="A2961" s="41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1"/>
      <c r="R2961" s="14"/>
      <c r="S2961" s="4"/>
      <c r="T2961" s="5"/>
      <c r="U2961" s="10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</row>
    <row r="2962" spans="1:148" x14ac:dyDescent="0.15">
      <c r="A2962" s="41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1"/>
      <c r="R2962" s="14"/>
      <c r="S2962" s="4"/>
      <c r="T2962" s="5"/>
      <c r="U2962" s="10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</row>
    <row r="2963" spans="1:148" x14ac:dyDescent="0.15">
      <c r="A2963" s="41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1"/>
      <c r="R2963" s="14"/>
      <c r="S2963" s="4"/>
      <c r="T2963" s="5"/>
      <c r="U2963" s="10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</row>
    <row r="2964" spans="1:148" x14ac:dyDescent="0.15">
      <c r="A2964" s="41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1"/>
      <c r="R2964" s="14"/>
      <c r="S2964" s="4"/>
      <c r="T2964" s="5"/>
      <c r="U2964" s="10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</row>
    <row r="2965" spans="1:148" x14ac:dyDescent="0.15">
      <c r="A2965" s="41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1"/>
      <c r="R2965" s="14"/>
      <c r="S2965" s="4"/>
      <c r="T2965" s="5"/>
      <c r="U2965" s="10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</row>
    <row r="2966" spans="1:148" x14ac:dyDescent="0.15">
      <c r="A2966" s="41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1"/>
      <c r="R2966" s="14"/>
      <c r="S2966" s="4"/>
      <c r="T2966" s="5"/>
      <c r="U2966" s="10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</row>
    <row r="2967" spans="1:148" x14ac:dyDescent="0.15">
      <c r="A2967" s="41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1"/>
      <c r="R2967" s="14"/>
      <c r="S2967" s="4"/>
      <c r="T2967" s="5"/>
      <c r="U2967" s="10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</row>
    <row r="2968" spans="1:148" x14ac:dyDescent="0.15">
      <c r="A2968" s="41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1"/>
      <c r="R2968" s="14"/>
      <c r="S2968" s="4"/>
      <c r="T2968" s="5"/>
      <c r="U2968" s="10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</row>
    <row r="2969" spans="1:148" x14ac:dyDescent="0.15">
      <c r="A2969" s="41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1"/>
      <c r="R2969" s="14"/>
      <c r="S2969" s="4"/>
      <c r="T2969" s="5"/>
      <c r="U2969" s="10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</row>
    <row r="2970" spans="1:148" x14ac:dyDescent="0.15">
      <c r="A2970" s="41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1"/>
      <c r="R2970" s="14"/>
      <c r="S2970" s="4"/>
      <c r="T2970" s="5"/>
      <c r="U2970" s="10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</row>
    <row r="2971" spans="1:148" x14ac:dyDescent="0.15">
      <c r="A2971" s="41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1"/>
      <c r="R2971" s="14"/>
      <c r="S2971" s="4"/>
      <c r="T2971" s="5"/>
      <c r="U2971" s="10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</row>
    <row r="2972" spans="1:148" x14ac:dyDescent="0.15">
      <c r="A2972" s="41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1"/>
      <c r="R2972" s="14"/>
      <c r="S2972" s="4"/>
      <c r="T2972" s="5"/>
      <c r="U2972" s="10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</row>
    <row r="2973" spans="1:148" x14ac:dyDescent="0.15">
      <c r="A2973" s="41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1"/>
      <c r="R2973" s="14"/>
      <c r="S2973" s="4"/>
      <c r="T2973" s="5"/>
      <c r="U2973" s="10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</row>
    <row r="2974" spans="1:148" x14ac:dyDescent="0.15">
      <c r="A2974" s="41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1"/>
      <c r="R2974" s="14"/>
      <c r="S2974" s="4"/>
      <c r="T2974" s="5"/>
      <c r="U2974" s="10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</row>
    <row r="2975" spans="1:148" x14ac:dyDescent="0.15">
      <c r="A2975" s="41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1"/>
      <c r="R2975" s="14"/>
      <c r="S2975" s="4"/>
      <c r="T2975" s="5"/>
      <c r="U2975" s="10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</row>
    <row r="2976" spans="1:148" x14ac:dyDescent="0.15">
      <c r="A2976" s="41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1"/>
      <c r="R2976" s="14"/>
      <c r="S2976" s="4"/>
      <c r="T2976" s="5"/>
      <c r="U2976" s="10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</row>
    <row r="2977" spans="1:148" x14ac:dyDescent="0.15">
      <c r="A2977" s="41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1"/>
      <c r="R2977" s="14"/>
      <c r="S2977" s="4"/>
      <c r="T2977" s="5"/>
      <c r="U2977" s="10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</row>
    <row r="2978" spans="1:148" x14ac:dyDescent="0.15">
      <c r="A2978" s="41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1"/>
      <c r="R2978" s="14"/>
      <c r="S2978" s="4"/>
      <c r="T2978" s="5"/>
      <c r="U2978" s="10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</row>
    <row r="2979" spans="1:148" x14ac:dyDescent="0.15">
      <c r="A2979" s="41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1"/>
      <c r="R2979" s="14"/>
      <c r="S2979" s="4"/>
      <c r="T2979" s="5"/>
      <c r="U2979" s="10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</row>
    <row r="2980" spans="1:148" x14ac:dyDescent="0.15">
      <c r="A2980" s="41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1"/>
      <c r="R2980" s="14"/>
      <c r="S2980" s="4"/>
      <c r="T2980" s="5"/>
      <c r="U2980" s="10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</row>
    <row r="2981" spans="1:148" x14ac:dyDescent="0.15">
      <c r="A2981" s="41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1"/>
      <c r="R2981" s="14"/>
      <c r="S2981" s="4"/>
      <c r="T2981" s="5"/>
      <c r="U2981" s="10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</row>
    <row r="2982" spans="1:148" x14ac:dyDescent="0.15">
      <c r="A2982" s="41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1"/>
      <c r="R2982" s="14"/>
      <c r="S2982" s="4"/>
      <c r="T2982" s="5"/>
      <c r="U2982" s="10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</row>
    <row r="2983" spans="1:148" x14ac:dyDescent="0.15">
      <c r="A2983" s="41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1"/>
      <c r="R2983" s="14"/>
      <c r="S2983" s="4"/>
      <c r="T2983" s="5"/>
      <c r="U2983" s="10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</row>
    <row r="2984" spans="1:148" x14ac:dyDescent="0.15">
      <c r="A2984" s="41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1"/>
      <c r="R2984" s="14"/>
      <c r="S2984" s="4"/>
      <c r="T2984" s="5"/>
      <c r="U2984" s="10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</row>
    <row r="2985" spans="1:148" x14ac:dyDescent="0.15">
      <c r="A2985" s="41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1"/>
      <c r="R2985" s="14"/>
      <c r="S2985" s="4"/>
      <c r="T2985" s="5"/>
      <c r="U2985" s="10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</row>
    <row r="2986" spans="1:148" x14ac:dyDescent="0.15">
      <c r="A2986" s="41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1"/>
      <c r="R2986" s="14"/>
      <c r="S2986" s="4"/>
      <c r="T2986" s="5"/>
      <c r="U2986" s="10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</row>
    <row r="2987" spans="1:148" x14ac:dyDescent="0.15">
      <c r="A2987" s="41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1"/>
      <c r="R2987" s="14"/>
      <c r="S2987" s="4"/>
      <c r="T2987" s="5"/>
      <c r="U2987" s="10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</row>
    <row r="2988" spans="1:148" x14ac:dyDescent="0.15">
      <c r="A2988" s="41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1"/>
      <c r="R2988" s="14"/>
      <c r="S2988" s="4"/>
      <c r="T2988" s="5"/>
      <c r="U2988" s="10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</row>
    <row r="2989" spans="1:148" x14ac:dyDescent="0.15">
      <c r="A2989" s="41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1"/>
      <c r="R2989" s="14"/>
      <c r="S2989" s="4"/>
      <c r="T2989" s="5"/>
      <c r="U2989" s="10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</row>
    <row r="2990" spans="1:148" x14ac:dyDescent="0.15">
      <c r="A2990" s="41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1"/>
      <c r="R2990" s="14"/>
      <c r="S2990" s="4"/>
      <c r="T2990" s="5"/>
      <c r="U2990" s="10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</row>
    <row r="2991" spans="1:148" x14ac:dyDescent="0.15">
      <c r="A2991" s="41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1"/>
      <c r="R2991" s="14"/>
      <c r="S2991" s="4"/>
      <c r="T2991" s="5"/>
      <c r="U2991" s="10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</row>
    <row r="2992" spans="1:148" x14ac:dyDescent="0.15">
      <c r="A2992" s="41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1"/>
      <c r="R2992" s="14"/>
      <c r="S2992" s="4"/>
      <c r="T2992" s="5"/>
      <c r="U2992" s="10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</row>
    <row r="2993" spans="1:148" x14ac:dyDescent="0.15">
      <c r="A2993" s="41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1"/>
      <c r="R2993" s="14"/>
      <c r="S2993" s="4"/>
      <c r="T2993" s="5"/>
      <c r="U2993" s="10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</row>
    <row r="2994" spans="1:148" x14ac:dyDescent="0.15">
      <c r="A2994" s="41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1"/>
      <c r="R2994" s="14"/>
      <c r="S2994" s="4"/>
      <c r="T2994" s="5"/>
      <c r="U2994" s="10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</row>
    <row r="2995" spans="1:148" x14ac:dyDescent="0.15">
      <c r="A2995" s="41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1"/>
      <c r="R2995" s="14"/>
      <c r="S2995" s="4"/>
      <c r="T2995" s="5"/>
      <c r="U2995" s="10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</row>
    <row r="2996" spans="1:148" x14ac:dyDescent="0.15">
      <c r="A2996" s="41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1"/>
      <c r="R2996" s="14"/>
      <c r="S2996" s="4"/>
      <c r="T2996" s="5"/>
      <c r="U2996" s="10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</row>
    <row r="2997" spans="1:148" x14ac:dyDescent="0.15">
      <c r="A2997" s="41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1"/>
      <c r="R2997" s="14"/>
      <c r="S2997" s="4"/>
      <c r="T2997" s="5"/>
      <c r="U2997" s="10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</row>
    <row r="2998" spans="1:148" x14ac:dyDescent="0.15">
      <c r="A2998" s="41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1"/>
      <c r="R2998" s="14"/>
      <c r="S2998" s="4"/>
      <c r="T2998" s="5"/>
      <c r="U2998" s="10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</row>
    <row r="2999" spans="1:148" x14ac:dyDescent="0.15">
      <c r="A2999" s="41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1"/>
      <c r="R2999" s="14"/>
      <c r="S2999" s="4"/>
      <c r="T2999" s="5"/>
      <c r="U2999" s="10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</row>
    <row r="3000" spans="1:148" x14ac:dyDescent="0.15">
      <c r="A3000" s="41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1"/>
      <c r="R3000" s="14"/>
      <c r="S3000" s="4"/>
      <c r="T3000" s="5"/>
      <c r="U3000" s="10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</row>
    <row r="3001" spans="1:148" x14ac:dyDescent="0.15">
      <c r="A3001" s="41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1"/>
      <c r="R3001" s="14"/>
      <c r="S3001" s="4"/>
      <c r="T3001" s="5"/>
      <c r="U3001" s="10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</row>
    <row r="3002" spans="1:148" x14ac:dyDescent="0.15">
      <c r="A3002" s="41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1"/>
      <c r="R3002" s="14"/>
      <c r="S3002" s="4"/>
      <c r="T3002" s="5"/>
      <c r="U3002" s="10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</row>
    <row r="3003" spans="1:148" x14ac:dyDescent="0.15">
      <c r="A3003" s="41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1"/>
      <c r="R3003" s="14"/>
      <c r="S3003" s="4"/>
      <c r="T3003" s="5"/>
      <c r="U3003" s="10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</row>
    <row r="3004" spans="1:148" x14ac:dyDescent="0.15">
      <c r="A3004" s="41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1"/>
      <c r="R3004" s="14"/>
      <c r="S3004" s="4"/>
      <c r="T3004" s="5"/>
      <c r="U3004" s="10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</row>
    <row r="3005" spans="1:148" x14ac:dyDescent="0.15">
      <c r="A3005" s="41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1"/>
      <c r="R3005" s="14"/>
      <c r="S3005" s="4"/>
      <c r="T3005" s="5"/>
      <c r="U3005" s="10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</row>
    <row r="3006" spans="1:148" x14ac:dyDescent="0.15">
      <c r="A3006" s="41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1"/>
      <c r="R3006" s="14"/>
      <c r="S3006" s="4"/>
      <c r="T3006" s="5"/>
      <c r="U3006" s="10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</row>
    <row r="3007" spans="1:148" x14ac:dyDescent="0.15">
      <c r="A3007" s="41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1"/>
      <c r="R3007" s="14"/>
      <c r="S3007" s="4"/>
      <c r="T3007" s="5"/>
      <c r="U3007" s="10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</row>
    <row r="3008" spans="1:148" x14ac:dyDescent="0.15">
      <c r="A3008" s="41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1"/>
      <c r="R3008" s="14"/>
      <c r="S3008" s="4"/>
      <c r="T3008" s="5"/>
      <c r="U3008" s="10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</row>
    <row r="3009" spans="1:148" x14ac:dyDescent="0.15">
      <c r="A3009" s="41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1"/>
      <c r="R3009" s="14"/>
      <c r="S3009" s="4"/>
      <c r="T3009" s="5"/>
      <c r="U3009" s="10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</row>
    <row r="3010" spans="1:148" x14ac:dyDescent="0.15">
      <c r="A3010" s="41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1"/>
      <c r="R3010" s="14"/>
      <c r="S3010" s="4"/>
      <c r="T3010" s="5"/>
      <c r="U3010" s="10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</row>
    <row r="3011" spans="1:148" x14ac:dyDescent="0.15">
      <c r="A3011" s="41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1"/>
      <c r="R3011" s="14"/>
      <c r="S3011" s="4"/>
      <c r="T3011" s="5"/>
      <c r="U3011" s="10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</row>
    <row r="3012" spans="1:148" x14ac:dyDescent="0.15">
      <c r="A3012" s="41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1"/>
      <c r="R3012" s="14"/>
      <c r="S3012" s="4"/>
      <c r="T3012" s="5"/>
      <c r="U3012" s="10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</row>
    <row r="3013" spans="1:148" x14ac:dyDescent="0.15">
      <c r="A3013" s="41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1"/>
      <c r="R3013" s="14"/>
      <c r="S3013" s="4"/>
      <c r="T3013" s="5"/>
      <c r="U3013" s="10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</row>
    <row r="3014" spans="1:148" x14ac:dyDescent="0.15">
      <c r="A3014" s="41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1"/>
      <c r="R3014" s="14"/>
      <c r="S3014" s="4"/>
      <c r="T3014" s="5"/>
      <c r="U3014" s="10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</row>
    <row r="3015" spans="1:148" x14ac:dyDescent="0.15">
      <c r="A3015" s="41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1"/>
      <c r="R3015" s="14"/>
      <c r="S3015" s="4"/>
      <c r="T3015" s="5"/>
      <c r="U3015" s="10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</row>
    <row r="3016" spans="1:148" x14ac:dyDescent="0.15">
      <c r="A3016" s="41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1"/>
      <c r="R3016" s="14"/>
      <c r="S3016" s="4"/>
      <c r="T3016" s="5"/>
      <c r="U3016" s="10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</row>
    <row r="3017" spans="1:148" x14ac:dyDescent="0.15">
      <c r="A3017" s="41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1"/>
      <c r="R3017" s="14"/>
      <c r="S3017" s="4"/>
      <c r="T3017" s="5"/>
      <c r="U3017" s="10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</row>
    <row r="3018" spans="1:148" x14ac:dyDescent="0.15">
      <c r="A3018" s="41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1"/>
      <c r="R3018" s="14"/>
      <c r="S3018" s="4"/>
      <c r="T3018" s="5"/>
      <c r="U3018" s="10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</row>
    <row r="3019" spans="1:148" x14ac:dyDescent="0.15">
      <c r="A3019" s="41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1"/>
      <c r="R3019" s="14"/>
      <c r="S3019" s="4"/>
      <c r="T3019" s="5"/>
      <c r="U3019" s="10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</row>
    <row r="3020" spans="1:148" x14ac:dyDescent="0.15">
      <c r="A3020" s="41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1"/>
      <c r="R3020" s="14"/>
      <c r="S3020" s="4"/>
      <c r="T3020" s="5"/>
      <c r="U3020" s="10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</row>
    <row r="3021" spans="1:148" x14ac:dyDescent="0.15">
      <c r="A3021" s="41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1"/>
      <c r="R3021" s="14"/>
      <c r="S3021" s="4"/>
      <c r="T3021" s="5"/>
      <c r="U3021" s="10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</row>
    <row r="3022" spans="1:148" x14ac:dyDescent="0.15">
      <c r="A3022" s="41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1"/>
      <c r="R3022" s="14"/>
      <c r="S3022" s="4"/>
      <c r="T3022" s="5"/>
      <c r="U3022" s="10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</row>
    <row r="3023" spans="1:148" x14ac:dyDescent="0.15">
      <c r="A3023" s="41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1"/>
      <c r="R3023" s="14"/>
      <c r="S3023" s="4"/>
      <c r="T3023" s="5"/>
      <c r="U3023" s="10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</row>
    <row r="3024" spans="1:148" x14ac:dyDescent="0.15">
      <c r="A3024" s="41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1"/>
      <c r="R3024" s="14"/>
      <c r="S3024" s="4"/>
      <c r="T3024" s="5"/>
      <c r="U3024" s="10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</row>
    <row r="3025" spans="1:148" x14ac:dyDescent="0.15">
      <c r="A3025" s="41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1"/>
      <c r="R3025" s="14"/>
      <c r="S3025" s="4"/>
      <c r="T3025" s="5"/>
      <c r="U3025" s="10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</row>
    <row r="3026" spans="1:148" x14ac:dyDescent="0.15">
      <c r="A3026" s="41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1"/>
      <c r="R3026" s="14"/>
      <c r="S3026" s="4"/>
      <c r="T3026" s="5"/>
      <c r="U3026" s="10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</row>
    <row r="3027" spans="1:148" x14ac:dyDescent="0.15">
      <c r="A3027" s="41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1"/>
      <c r="R3027" s="14"/>
      <c r="S3027" s="4"/>
      <c r="T3027" s="5"/>
      <c r="U3027" s="10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</row>
    <row r="3028" spans="1:148" x14ac:dyDescent="0.15">
      <c r="A3028" s="41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1"/>
      <c r="R3028" s="14"/>
      <c r="S3028" s="4"/>
      <c r="T3028" s="5"/>
      <c r="U3028" s="10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</row>
    <row r="3029" spans="1:148" x14ac:dyDescent="0.15">
      <c r="A3029" s="41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1"/>
      <c r="R3029" s="14"/>
      <c r="S3029" s="4"/>
      <c r="T3029" s="5"/>
      <c r="U3029" s="10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</row>
    <row r="3030" spans="1:148" x14ac:dyDescent="0.15">
      <c r="A3030" s="41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1"/>
      <c r="R3030" s="14"/>
      <c r="S3030" s="4"/>
      <c r="T3030" s="5"/>
      <c r="U3030" s="10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</row>
    <row r="3031" spans="1:148" x14ac:dyDescent="0.15">
      <c r="A3031" s="41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1"/>
      <c r="R3031" s="14"/>
      <c r="S3031" s="4"/>
      <c r="T3031" s="5"/>
      <c r="U3031" s="10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</row>
    <row r="3032" spans="1:148" x14ac:dyDescent="0.15">
      <c r="A3032" s="41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1"/>
      <c r="R3032" s="14"/>
      <c r="S3032" s="4"/>
      <c r="T3032" s="5"/>
      <c r="U3032" s="10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</row>
    <row r="3033" spans="1:148" x14ac:dyDescent="0.15">
      <c r="A3033" s="41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1"/>
      <c r="R3033" s="14"/>
      <c r="S3033" s="4"/>
      <c r="T3033" s="5"/>
      <c r="U3033" s="10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</row>
    <row r="3034" spans="1:148" x14ac:dyDescent="0.15">
      <c r="A3034" s="41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1"/>
      <c r="R3034" s="14"/>
      <c r="S3034" s="4"/>
      <c r="T3034" s="5"/>
      <c r="U3034" s="10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</row>
    <row r="3035" spans="1:148" x14ac:dyDescent="0.15">
      <c r="A3035" s="41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1"/>
      <c r="R3035" s="14"/>
      <c r="S3035" s="4"/>
      <c r="T3035" s="5"/>
      <c r="U3035" s="10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</row>
    <row r="3036" spans="1:148" x14ac:dyDescent="0.15">
      <c r="A3036" s="41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1"/>
      <c r="R3036" s="14"/>
      <c r="S3036" s="4"/>
      <c r="T3036" s="5"/>
      <c r="U3036" s="10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</row>
    <row r="3037" spans="1:148" x14ac:dyDescent="0.15">
      <c r="A3037" s="41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1"/>
      <c r="R3037" s="14"/>
      <c r="S3037" s="4"/>
      <c r="T3037" s="5"/>
      <c r="U3037" s="10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</row>
    <row r="3038" spans="1:148" x14ac:dyDescent="0.15">
      <c r="A3038" s="41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1"/>
      <c r="R3038" s="14"/>
      <c r="S3038" s="4"/>
      <c r="T3038" s="5"/>
      <c r="U3038" s="10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</row>
    <row r="3039" spans="1:148" x14ac:dyDescent="0.15">
      <c r="A3039" s="41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1"/>
      <c r="R3039" s="14"/>
      <c r="S3039" s="4"/>
      <c r="T3039" s="5"/>
      <c r="U3039" s="10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</row>
    <row r="3040" spans="1:148" x14ac:dyDescent="0.15">
      <c r="A3040" s="41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1"/>
      <c r="R3040" s="14"/>
      <c r="S3040" s="4"/>
      <c r="T3040" s="5"/>
      <c r="U3040" s="10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</row>
    <row r="3041" spans="1:148" x14ac:dyDescent="0.15">
      <c r="A3041" s="41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1"/>
      <c r="R3041" s="14"/>
      <c r="S3041" s="4"/>
      <c r="T3041" s="5"/>
      <c r="U3041" s="10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</row>
    <row r="3042" spans="1:148" x14ac:dyDescent="0.15">
      <c r="A3042" s="41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1"/>
      <c r="R3042" s="14"/>
      <c r="S3042" s="4"/>
      <c r="T3042" s="5"/>
      <c r="U3042" s="10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</row>
    <row r="3043" spans="1:148" x14ac:dyDescent="0.15">
      <c r="A3043" s="41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1"/>
      <c r="R3043" s="14"/>
      <c r="S3043" s="4"/>
      <c r="T3043" s="5"/>
      <c r="U3043" s="10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</row>
    <row r="3044" spans="1:148" x14ac:dyDescent="0.15">
      <c r="A3044" s="41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1"/>
      <c r="R3044" s="14"/>
      <c r="S3044" s="4"/>
      <c r="T3044" s="5"/>
      <c r="U3044" s="10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</row>
    <row r="3045" spans="1:148" x14ac:dyDescent="0.15">
      <c r="A3045" s="41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1"/>
      <c r="R3045" s="14"/>
      <c r="S3045" s="4"/>
      <c r="T3045" s="5"/>
      <c r="U3045" s="10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</row>
    <row r="3046" spans="1:148" x14ac:dyDescent="0.15">
      <c r="A3046" s="41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1"/>
      <c r="R3046" s="14"/>
      <c r="S3046" s="4"/>
      <c r="T3046" s="5"/>
      <c r="U3046" s="10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</row>
    <row r="3047" spans="1:148" x14ac:dyDescent="0.15">
      <c r="A3047" s="41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1"/>
      <c r="R3047" s="14"/>
      <c r="S3047" s="4"/>
      <c r="T3047" s="5"/>
      <c r="U3047" s="10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</row>
    <row r="3048" spans="1:148" x14ac:dyDescent="0.15">
      <c r="A3048" s="41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1"/>
      <c r="R3048" s="14"/>
      <c r="S3048" s="4"/>
      <c r="T3048" s="5"/>
      <c r="U3048" s="10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</row>
    <row r="3049" spans="1:148" x14ac:dyDescent="0.15">
      <c r="A3049" s="41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1"/>
      <c r="R3049" s="14"/>
      <c r="S3049" s="4"/>
      <c r="T3049" s="5"/>
      <c r="U3049" s="10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</row>
    <row r="3050" spans="1:148" x14ac:dyDescent="0.15">
      <c r="A3050" s="41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1"/>
      <c r="R3050" s="14"/>
      <c r="S3050" s="4"/>
      <c r="T3050" s="5"/>
      <c r="U3050" s="10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</row>
    <row r="3051" spans="1:148" x14ac:dyDescent="0.15">
      <c r="A3051" s="41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1"/>
      <c r="R3051" s="14"/>
      <c r="S3051" s="4"/>
      <c r="T3051" s="5"/>
      <c r="U3051" s="10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</row>
    <row r="3052" spans="1:148" x14ac:dyDescent="0.15">
      <c r="A3052" s="41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1"/>
      <c r="R3052" s="14"/>
      <c r="S3052" s="4"/>
      <c r="T3052" s="5"/>
      <c r="U3052" s="10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</row>
    <row r="3053" spans="1:148" x14ac:dyDescent="0.15">
      <c r="A3053" s="41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1"/>
      <c r="R3053" s="14"/>
      <c r="S3053" s="4"/>
      <c r="T3053" s="5"/>
      <c r="U3053" s="10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</row>
    <row r="3054" spans="1:148" x14ac:dyDescent="0.15">
      <c r="A3054" s="41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1"/>
      <c r="R3054" s="14"/>
      <c r="S3054" s="4"/>
      <c r="T3054" s="5"/>
      <c r="U3054" s="10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</row>
    <row r="3055" spans="1:148" x14ac:dyDescent="0.15">
      <c r="A3055" s="41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1"/>
      <c r="R3055" s="14"/>
      <c r="S3055" s="4"/>
      <c r="T3055" s="5"/>
      <c r="U3055" s="10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</row>
    <row r="3056" spans="1:148" x14ac:dyDescent="0.15">
      <c r="A3056" s="41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1"/>
      <c r="R3056" s="14"/>
      <c r="S3056" s="4"/>
      <c r="T3056" s="5"/>
      <c r="U3056" s="10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</row>
    <row r="3057" spans="1:148" x14ac:dyDescent="0.15">
      <c r="A3057" s="41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1"/>
      <c r="R3057" s="14"/>
      <c r="S3057" s="4"/>
      <c r="T3057" s="5"/>
      <c r="U3057" s="10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</row>
    <row r="3058" spans="1:148" x14ac:dyDescent="0.15">
      <c r="A3058" s="41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1"/>
      <c r="R3058" s="14"/>
      <c r="S3058" s="4"/>
      <c r="T3058" s="5"/>
      <c r="U3058" s="10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</row>
    <row r="3059" spans="1:148" x14ac:dyDescent="0.15">
      <c r="A3059" s="41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1"/>
      <c r="R3059" s="14"/>
      <c r="S3059" s="4"/>
      <c r="T3059" s="5"/>
      <c r="U3059" s="10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</row>
    <row r="3060" spans="1:148" x14ac:dyDescent="0.15">
      <c r="A3060" s="41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1"/>
      <c r="R3060" s="14"/>
      <c r="S3060" s="4"/>
      <c r="T3060" s="5"/>
      <c r="U3060" s="10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</row>
    <row r="3061" spans="1:148" x14ac:dyDescent="0.15">
      <c r="A3061" s="41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1"/>
      <c r="R3061" s="14"/>
      <c r="S3061" s="4"/>
      <c r="T3061" s="5"/>
      <c r="U3061" s="10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</row>
    <row r="3062" spans="1:148" x14ac:dyDescent="0.15">
      <c r="A3062" s="41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1"/>
      <c r="R3062" s="14"/>
      <c r="S3062" s="4"/>
      <c r="T3062" s="5"/>
      <c r="U3062" s="10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</row>
    <row r="3063" spans="1:148" x14ac:dyDescent="0.15">
      <c r="A3063" s="41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1"/>
      <c r="R3063" s="14"/>
      <c r="S3063" s="4"/>
      <c r="T3063" s="5"/>
      <c r="U3063" s="10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</row>
    <row r="3064" spans="1:148" x14ac:dyDescent="0.15">
      <c r="A3064" s="41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1"/>
      <c r="R3064" s="14"/>
      <c r="S3064" s="4"/>
      <c r="T3064" s="5"/>
      <c r="U3064" s="10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</row>
    <row r="3065" spans="1:148" x14ac:dyDescent="0.15">
      <c r="A3065" s="41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1"/>
      <c r="R3065" s="14"/>
      <c r="S3065" s="4"/>
      <c r="T3065" s="5"/>
      <c r="U3065" s="10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</row>
    <row r="3066" spans="1:148" x14ac:dyDescent="0.15">
      <c r="A3066" s="41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1"/>
      <c r="R3066" s="14"/>
      <c r="S3066" s="4"/>
      <c r="T3066" s="5"/>
      <c r="U3066" s="10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</row>
    <row r="3067" spans="1:148" x14ac:dyDescent="0.15">
      <c r="A3067" s="41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1"/>
      <c r="R3067" s="14"/>
      <c r="S3067" s="4"/>
      <c r="T3067" s="5"/>
      <c r="U3067" s="10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</row>
    <row r="3068" spans="1:148" x14ac:dyDescent="0.15">
      <c r="A3068" s="41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1"/>
      <c r="R3068" s="14"/>
      <c r="S3068" s="4"/>
      <c r="T3068" s="5"/>
      <c r="U3068" s="10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</row>
    <row r="3069" spans="1:148" x14ac:dyDescent="0.15">
      <c r="A3069" s="41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1"/>
      <c r="R3069" s="14"/>
      <c r="S3069" s="4"/>
      <c r="T3069" s="5"/>
      <c r="U3069" s="10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</row>
    <row r="3070" spans="1:148" x14ac:dyDescent="0.15">
      <c r="A3070" s="41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1"/>
      <c r="R3070" s="14"/>
      <c r="S3070" s="4"/>
      <c r="T3070" s="5"/>
      <c r="U3070" s="10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</row>
    <row r="3071" spans="1:148" x14ac:dyDescent="0.15">
      <c r="A3071" s="41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1"/>
      <c r="R3071" s="14"/>
      <c r="S3071" s="4"/>
      <c r="T3071" s="5"/>
      <c r="U3071" s="10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</row>
    <row r="3072" spans="1:148" x14ac:dyDescent="0.15">
      <c r="A3072" s="41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1"/>
      <c r="R3072" s="14"/>
      <c r="S3072" s="4"/>
      <c r="T3072" s="5"/>
      <c r="U3072" s="10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</row>
    <row r="3073" spans="1:148" x14ac:dyDescent="0.15">
      <c r="A3073" s="41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1"/>
      <c r="R3073" s="14"/>
      <c r="S3073" s="4"/>
      <c r="T3073" s="5"/>
      <c r="U3073" s="10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</row>
    <row r="3074" spans="1:148" x14ac:dyDescent="0.15">
      <c r="A3074" s="41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1"/>
      <c r="R3074" s="14"/>
      <c r="S3074" s="4"/>
      <c r="T3074" s="5"/>
      <c r="U3074" s="10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</row>
    <row r="3075" spans="1:148" x14ac:dyDescent="0.15">
      <c r="A3075" s="41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1"/>
      <c r="R3075" s="14"/>
      <c r="S3075" s="4"/>
      <c r="T3075" s="5"/>
      <c r="U3075" s="10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</row>
    <row r="3076" spans="1:148" x14ac:dyDescent="0.15">
      <c r="A3076" s="41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1"/>
      <c r="R3076" s="14"/>
      <c r="S3076" s="4"/>
      <c r="T3076" s="5"/>
      <c r="U3076" s="10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</row>
    <row r="3077" spans="1:148" x14ac:dyDescent="0.15">
      <c r="A3077" s="41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1"/>
      <c r="R3077" s="14"/>
      <c r="S3077" s="4"/>
      <c r="T3077" s="5"/>
      <c r="U3077" s="10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</row>
    <row r="3078" spans="1:148" x14ac:dyDescent="0.15">
      <c r="A3078" s="41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1"/>
      <c r="R3078" s="14"/>
      <c r="S3078" s="4"/>
      <c r="T3078" s="5"/>
      <c r="U3078" s="10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</row>
    <row r="3079" spans="1:148" x14ac:dyDescent="0.15">
      <c r="A3079" s="41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1"/>
      <c r="R3079" s="14"/>
      <c r="S3079" s="4"/>
      <c r="T3079" s="5"/>
      <c r="U3079" s="10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</row>
    <row r="3080" spans="1:148" x14ac:dyDescent="0.15">
      <c r="A3080" s="41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1"/>
      <c r="R3080" s="14"/>
      <c r="S3080" s="4"/>
      <c r="T3080" s="5"/>
      <c r="U3080" s="10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</row>
    <row r="3081" spans="1:148" x14ac:dyDescent="0.15">
      <c r="A3081" s="41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1"/>
      <c r="R3081" s="14"/>
      <c r="S3081" s="4"/>
      <c r="T3081" s="5"/>
      <c r="U3081" s="10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</row>
    <row r="3082" spans="1:148" x14ac:dyDescent="0.15">
      <c r="A3082" s="41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1"/>
      <c r="R3082" s="14"/>
      <c r="S3082" s="4"/>
      <c r="T3082" s="5"/>
      <c r="U3082" s="10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</row>
    <row r="3083" spans="1:148" x14ac:dyDescent="0.15">
      <c r="A3083" s="41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1"/>
      <c r="R3083" s="14"/>
      <c r="S3083" s="4"/>
      <c r="T3083" s="5"/>
      <c r="U3083" s="10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</row>
    <row r="3084" spans="1:148" x14ac:dyDescent="0.15">
      <c r="A3084" s="41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1"/>
      <c r="R3084" s="14"/>
      <c r="S3084" s="4"/>
      <c r="T3084" s="5"/>
      <c r="U3084" s="10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</row>
    <row r="3085" spans="1:148" x14ac:dyDescent="0.15">
      <c r="A3085" s="41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1"/>
      <c r="R3085" s="14"/>
      <c r="S3085" s="4"/>
      <c r="T3085" s="5"/>
      <c r="U3085" s="10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</row>
    <row r="3086" spans="1:148" x14ac:dyDescent="0.15">
      <c r="A3086" s="41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1"/>
      <c r="R3086" s="14"/>
      <c r="S3086" s="4"/>
      <c r="T3086" s="5"/>
      <c r="U3086" s="10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</row>
    <row r="3087" spans="1:148" x14ac:dyDescent="0.15">
      <c r="A3087" s="41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1"/>
      <c r="R3087" s="14"/>
      <c r="S3087" s="4"/>
      <c r="T3087" s="5"/>
      <c r="U3087" s="10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</row>
    <row r="3088" spans="1:148" x14ac:dyDescent="0.15">
      <c r="A3088" s="41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1"/>
      <c r="R3088" s="14"/>
      <c r="S3088" s="4"/>
      <c r="T3088" s="5"/>
      <c r="U3088" s="10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</row>
    <row r="3089" spans="1:148" x14ac:dyDescent="0.15">
      <c r="A3089" s="41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1"/>
      <c r="R3089" s="14"/>
      <c r="S3089" s="4"/>
      <c r="T3089" s="5"/>
      <c r="U3089" s="10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</row>
    <row r="3090" spans="1:148" x14ac:dyDescent="0.15">
      <c r="A3090" s="41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1"/>
      <c r="R3090" s="14"/>
      <c r="S3090" s="4"/>
      <c r="T3090" s="5"/>
      <c r="U3090" s="10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</row>
    <row r="3091" spans="1:148" x14ac:dyDescent="0.15">
      <c r="A3091" s="41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1"/>
      <c r="R3091" s="14"/>
      <c r="S3091" s="4"/>
      <c r="T3091" s="5"/>
      <c r="U3091" s="10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</row>
    <row r="3092" spans="1:148" x14ac:dyDescent="0.15">
      <c r="A3092" s="41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1"/>
      <c r="R3092" s="14"/>
      <c r="S3092" s="4"/>
      <c r="T3092" s="5"/>
      <c r="U3092" s="10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</row>
    <row r="3093" spans="1:148" x14ac:dyDescent="0.15">
      <c r="A3093" s="41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1"/>
      <c r="R3093" s="14"/>
      <c r="S3093" s="4"/>
      <c r="T3093" s="5"/>
      <c r="U3093" s="10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</row>
    <row r="3094" spans="1:148" x14ac:dyDescent="0.15">
      <c r="A3094" s="41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1"/>
      <c r="R3094" s="14"/>
      <c r="S3094" s="4"/>
      <c r="T3094" s="5"/>
      <c r="U3094" s="10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</row>
    <row r="3095" spans="1:148" x14ac:dyDescent="0.15">
      <c r="A3095" s="41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1"/>
      <c r="R3095" s="14"/>
      <c r="S3095" s="4"/>
      <c r="T3095" s="5"/>
      <c r="U3095" s="10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</row>
    <row r="3096" spans="1:148" x14ac:dyDescent="0.15">
      <c r="A3096" s="41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1"/>
      <c r="R3096" s="14"/>
      <c r="S3096" s="4"/>
      <c r="T3096" s="5"/>
      <c r="U3096" s="10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</row>
    <row r="3097" spans="1:148" x14ac:dyDescent="0.15">
      <c r="A3097" s="41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1"/>
      <c r="R3097" s="14"/>
      <c r="S3097" s="4"/>
      <c r="T3097" s="5"/>
      <c r="U3097" s="10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</row>
    <row r="3098" spans="1:148" x14ac:dyDescent="0.15">
      <c r="A3098" s="41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1"/>
      <c r="R3098" s="14"/>
      <c r="S3098" s="4"/>
      <c r="T3098" s="5"/>
      <c r="U3098" s="10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</row>
    <row r="3099" spans="1:148" x14ac:dyDescent="0.15">
      <c r="A3099" s="41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1"/>
      <c r="R3099" s="14"/>
      <c r="S3099" s="4"/>
      <c r="T3099" s="5"/>
      <c r="U3099" s="10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</row>
    <row r="3100" spans="1:148" x14ac:dyDescent="0.15">
      <c r="A3100" s="41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1"/>
      <c r="R3100" s="14"/>
      <c r="S3100" s="4"/>
      <c r="T3100" s="5"/>
      <c r="U3100" s="10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</row>
    <row r="3101" spans="1:148" x14ac:dyDescent="0.15">
      <c r="A3101" s="41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1"/>
      <c r="R3101" s="14"/>
      <c r="S3101" s="4"/>
      <c r="T3101" s="5"/>
      <c r="U3101" s="10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</row>
    <row r="3102" spans="1:148" x14ac:dyDescent="0.15">
      <c r="A3102" s="41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1"/>
      <c r="R3102" s="14"/>
      <c r="S3102" s="4"/>
      <c r="T3102" s="5"/>
      <c r="U3102" s="10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</row>
    <row r="3103" spans="1:148" x14ac:dyDescent="0.15">
      <c r="A3103" s="41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1"/>
      <c r="R3103" s="14"/>
      <c r="S3103" s="4"/>
      <c r="T3103" s="5"/>
      <c r="U3103" s="10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</row>
    <row r="3104" spans="1:148" x14ac:dyDescent="0.15">
      <c r="A3104" s="41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1"/>
      <c r="R3104" s="14"/>
      <c r="S3104" s="4"/>
      <c r="T3104" s="5"/>
      <c r="U3104" s="10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</row>
    <row r="3105" spans="1:148" x14ac:dyDescent="0.15">
      <c r="A3105" s="41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1"/>
      <c r="R3105" s="14"/>
      <c r="S3105" s="4"/>
      <c r="T3105" s="5"/>
      <c r="U3105" s="10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</row>
    <row r="3106" spans="1:148" x14ac:dyDescent="0.15">
      <c r="A3106" s="41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1"/>
      <c r="R3106" s="14"/>
      <c r="S3106" s="4"/>
      <c r="T3106" s="5"/>
      <c r="U3106" s="10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</row>
    <row r="3107" spans="1:148" x14ac:dyDescent="0.15">
      <c r="A3107" s="41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1"/>
      <c r="R3107" s="14"/>
      <c r="S3107" s="4"/>
      <c r="T3107" s="5"/>
      <c r="U3107" s="10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</row>
    <row r="3108" spans="1:148" x14ac:dyDescent="0.15">
      <c r="A3108" s="41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1"/>
      <c r="R3108" s="14"/>
      <c r="S3108" s="4"/>
      <c r="T3108" s="5"/>
      <c r="U3108" s="10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</row>
    <row r="3109" spans="1:148" x14ac:dyDescent="0.15">
      <c r="A3109" s="41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1"/>
      <c r="R3109" s="14"/>
      <c r="S3109" s="4"/>
      <c r="T3109" s="5"/>
      <c r="U3109" s="10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</row>
    <row r="3110" spans="1:148" x14ac:dyDescent="0.15">
      <c r="A3110" s="41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1"/>
      <c r="R3110" s="14"/>
      <c r="S3110" s="4"/>
      <c r="T3110" s="5"/>
      <c r="U3110" s="10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</row>
    <row r="3111" spans="1:148" x14ac:dyDescent="0.15">
      <c r="A3111" s="41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1"/>
      <c r="R3111" s="14"/>
      <c r="S3111" s="4"/>
      <c r="T3111" s="5"/>
      <c r="U3111" s="10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</row>
    <row r="3112" spans="1:148" x14ac:dyDescent="0.15">
      <c r="A3112" s="41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1"/>
      <c r="R3112" s="14"/>
      <c r="S3112" s="4"/>
      <c r="T3112" s="5"/>
      <c r="U3112" s="10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</row>
    <row r="3113" spans="1:148" x14ac:dyDescent="0.15">
      <c r="A3113" s="41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1"/>
      <c r="R3113" s="14"/>
      <c r="S3113" s="4"/>
      <c r="T3113" s="5"/>
      <c r="U3113" s="10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</row>
    <row r="3114" spans="1:148" x14ac:dyDescent="0.15">
      <c r="A3114" s="41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1"/>
      <c r="R3114" s="14"/>
      <c r="S3114" s="4"/>
      <c r="T3114" s="5"/>
      <c r="U3114" s="10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</row>
    <row r="3115" spans="1:148" x14ac:dyDescent="0.15">
      <c r="A3115" s="41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1"/>
      <c r="R3115" s="14"/>
      <c r="S3115" s="4"/>
      <c r="T3115" s="5"/>
      <c r="U3115" s="10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</row>
    <row r="3116" spans="1:148" x14ac:dyDescent="0.15">
      <c r="A3116" s="41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1"/>
      <c r="R3116" s="14"/>
      <c r="S3116" s="4"/>
      <c r="T3116" s="5"/>
      <c r="U3116" s="29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</row>
    <row r="3117" spans="1:148" x14ac:dyDescent="0.15">
      <c r="A3117" s="41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1"/>
      <c r="R3117" s="14"/>
      <c r="S3117" s="4"/>
      <c r="T3117" s="5"/>
      <c r="U3117" s="10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</row>
    <row r="3118" spans="1:148" x14ac:dyDescent="0.15">
      <c r="A3118" s="41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1"/>
      <c r="R3118" s="14"/>
      <c r="S3118" s="4"/>
      <c r="T3118" s="5"/>
      <c r="U3118" s="29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</row>
    <row r="3119" spans="1:148" x14ac:dyDescent="0.15">
      <c r="A3119" s="41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1"/>
      <c r="R3119" s="14"/>
      <c r="S3119" s="4"/>
      <c r="T3119" s="5"/>
      <c r="U3119" s="10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</row>
    <row r="3120" spans="1:148" x14ac:dyDescent="0.15">
      <c r="A3120" s="41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1"/>
      <c r="R3120" s="14"/>
      <c r="S3120" s="4"/>
      <c r="T3120" s="5"/>
      <c r="U3120" s="10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</row>
    <row r="3121" spans="1:148" x14ac:dyDescent="0.15">
      <c r="A3121" s="41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1"/>
      <c r="R3121" s="14"/>
      <c r="S3121" s="4"/>
      <c r="T3121" s="5"/>
      <c r="U3121" s="10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</row>
    <row r="3122" spans="1:148" x14ac:dyDescent="0.15">
      <c r="A3122" s="41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1"/>
      <c r="R3122" s="14"/>
      <c r="S3122" s="4"/>
      <c r="T3122" s="5"/>
      <c r="U3122" s="10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</row>
    <row r="3123" spans="1:148" x14ac:dyDescent="0.15">
      <c r="A3123" s="41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1"/>
      <c r="R3123" s="14"/>
      <c r="S3123" s="4"/>
      <c r="T3123" s="5"/>
      <c r="U3123" s="10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</row>
    <row r="3124" spans="1:148" x14ac:dyDescent="0.15">
      <c r="A3124" s="41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1"/>
      <c r="R3124" s="14"/>
      <c r="S3124" s="4"/>
      <c r="T3124" s="5"/>
      <c r="U3124" s="10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</row>
    <row r="3125" spans="1:148" x14ac:dyDescent="0.15">
      <c r="A3125" s="41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1"/>
      <c r="R3125" s="14"/>
      <c r="S3125" s="4"/>
      <c r="T3125" s="5"/>
      <c r="U3125" s="10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</row>
    <row r="3126" spans="1:148" x14ac:dyDescent="0.15">
      <c r="A3126" s="41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1"/>
      <c r="R3126" s="14"/>
      <c r="S3126" s="4"/>
      <c r="T3126" s="5"/>
      <c r="U3126" s="10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</row>
    <row r="3127" spans="1:148" x14ac:dyDescent="0.15">
      <c r="A3127" s="41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1"/>
      <c r="R3127" s="14"/>
      <c r="S3127" s="4"/>
      <c r="T3127" s="5"/>
      <c r="U3127" s="10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</row>
    <row r="3128" spans="1:148" x14ac:dyDescent="0.15">
      <c r="A3128" s="41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1"/>
      <c r="R3128" s="14"/>
      <c r="S3128" s="4"/>
      <c r="T3128" s="5"/>
      <c r="U3128" s="10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</row>
    <row r="3129" spans="1:148" x14ac:dyDescent="0.15">
      <c r="A3129" s="41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1"/>
      <c r="R3129" s="14"/>
      <c r="S3129" s="4"/>
      <c r="T3129" s="5"/>
      <c r="U3129" s="10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</row>
    <row r="3130" spans="1:148" x14ac:dyDescent="0.15">
      <c r="A3130" s="41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1"/>
      <c r="R3130" s="14"/>
      <c r="S3130" s="4"/>
      <c r="T3130" s="5"/>
      <c r="U3130" s="10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</row>
    <row r="3131" spans="1:148" x14ac:dyDescent="0.15">
      <c r="A3131" s="41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1"/>
      <c r="R3131" s="14"/>
      <c r="S3131" s="4"/>
      <c r="T3131" s="5"/>
      <c r="U3131" s="10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</row>
    <row r="3132" spans="1:148" x14ac:dyDescent="0.15">
      <c r="A3132" s="41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1"/>
      <c r="R3132" s="14"/>
      <c r="S3132" s="4"/>
      <c r="T3132" s="5"/>
      <c r="U3132" s="10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</row>
    <row r="3133" spans="1:148" x14ac:dyDescent="0.15">
      <c r="A3133" s="41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1"/>
      <c r="R3133" s="14"/>
      <c r="S3133" s="4"/>
      <c r="T3133" s="5"/>
      <c r="U3133" s="10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</row>
    <row r="3134" spans="1:148" x14ac:dyDescent="0.15">
      <c r="A3134" s="41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1"/>
      <c r="R3134" s="14"/>
      <c r="S3134" s="4"/>
      <c r="T3134" s="5"/>
      <c r="U3134" s="10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</row>
    <row r="3135" spans="1:148" x14ac:dyDescent="0.15">
      <c r="A3135" s="41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1"/>
      <c r="R3135" s="14"/>
      <c r="S3135" s="4"/>
      <c r="T3135" s="5"/>
      <c r="U3135" s="10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</row>
    <row r="3136" spans="1:148" x14ac:dyDescent="0.15">
      <c r="A3136" s="41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1"/>
      <c r="R3136" s="14"/>
      <c r="S3136" s="4"/>
      <c r="T3136" s="5"/>
      <c r="U3136" s="10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</row>
    <row r="3137" spans="1:148" x14ac:dyDescent="0.15">
      <c r="A3137" s="41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1"/>
      <c r="R3137" s="14"/>
      <c r="S3137" s="4"/>
      <c r="T3137" s="5"/>
      <c r="U3137" s="10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</row>
    <row r="3138" spans="1:148" x14ac:dyDescent="0.15">
      <c r="A3138" s="41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1"/>
      <c r="R3138" s="14"/>
      <c r="S3138" s="4"/>
      <c r="T3138" s="5"/>
      <c r="U3138" s="10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</row>
    <row r="3139" spans="1:148" x14ac:dyDescent="0.15">
      <c r="A3139" s="41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1"/>
      <c r="R3139" s="14"/>
      <c r="S3139" s="4"/>
      <c r="T3139" s="5"/>
      <c r="U3139" s="10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</row>
    <row r="3140" spans="1:148" x14ac:dyDescent="0.15">
      <c r="A3140" s="41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1"/>
      <c r="R3140" s="14"/>
      <c r="S3140" s="4"/>
      <c r="T3140" s="5"/>
      <c r="U3140" s="10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</row>
    <row r="3141" spans="1:148" x14ac:dyDescent="0.15">
      <c r="A3141" s="41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1"/>
      <c r="R3141" s="14"/>
      <c r="S3141" s="4"/>
      <c r="T3141" s="5"/>
      <c r="U3141" s="10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</row>
    <row r="3142" spans="1:148" x14ac:dyDescent="0.15">
      <c r="A3142" s="41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1"/>
      <c r="R3142" s="14"/>
      <c r="S3142" s="4"/>
      <c r="T3142" s="5"/>
      <c r="U3142" s="10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</row>
    <row r="3143" spans="1:148" x14ac:dyDescent="0.15">
      <c r="A3143" s="41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1"/>
      <c r="R3143" s="14"/>
      <c r="S3143" s="4"/>
      <c r="T3143" s="5"/>
      <c r="U3143" s="10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</row>
    <row r="3144" spans="1:148" x14ac:dyDescent="0.15">
      <c r="A3144" s="41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1"/>
      <c r="R3144" s="14"/>
      <c r="S3144" s="4"/>
      <c r="T3144" s="5"/>
      <c r="U3144" s="10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</row>
    <row r="3145" spans="1:148" x14ac:dyDescent="0.15">
      <c r="A3145" s="41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1"/>
      <c r="R3145" s="14"/>
      <c r="S3145" s="4"/>
      <c r="T3145" s="5"/>
      <c r="U3145" s="10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</row>
    <row r="3146" spans="1:148" x14ac:dyDescent="0.15">
      <c r="A3146" s="41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1"/>
      <c r="R3146" s="14"/>
      <c r="S3146" s="4"/>
      <c r="T3146" s="5"/>
      <c r="U3146" s="10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</row>
    <row r="3147" spans="1:148" x14ac:dyDescent="0.15">
      <c r="A3147" s="41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1"/>
      <c r="R3147" s="14"/>
      <c r="S3147" s="4"/>
      <c r="T3147" s="5"/>
      <c r="U3147" s="10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</row>
    <row r="3148" spans="1:148" x14ac:dyDescent="0.15">
      <c r="A3148" s="41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1"/>
      <c r="R3148" s="14"/>
      <c r="S3148" s="4"/>
      <c r="T3148" s="5"/>
      <c r="U3148" s="10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</row>
    <row r="3149" spans="1:148" x14ac:dyDescent="0.15">
      <c r="A3149" s="41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1"/>
      <c r="R3149" s="14"/>
      <c r="S3149" s="4"/>
      <c r="T3149" s="5"/>
      <c r="U3149" s="10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</row>
    <row r="3150" spans="1:148" x14ac:dyDescent="0.15">
      <c r="A3150" s="41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1"/>
      <c r="R3150" s="14"/>
      <c r="S3150" s="4"/>
      <c r="T3150" s="5"/>
      <c r="U3150" s="10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</row>
    <row r="3151" spans="1:148" x14ac:dyDescent="0.15">
      <c r="A3151" s="41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1"/>
      <c r="R3151" s="14"/>
      <c r="S3151" s="4"/>
      <c r="T3151" s="5"/>
      <c r="U3151" s="10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</row>
    <row r="3152" spans="1:148" x14ac:dyDescent="0.15">
      <c r="A3152" s="41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1"/>
      <c r="R3152" s="14"/>
      <c r="S3152" s="4"/>
      <c r="T3152" s="5"/>
      <c r="U3152" s="10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</row>
    <row r="3153" spans="1:148" x14ac:dyDescent="0.15">
      <c r="A3153" s="41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1"/>
      <c r="R3153" s="14"/>
      <c r="S3153" s="4"/>
      <c r="T3153" s="5"/>
      <c r="U3153" s="10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</row>
    <row r="3154" spans="1:148" x14ac:dyDescent="0.15">
      <c r="A3154" s="41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1"/>
      <c r="R3154" s="14"/>
      <c r="S3154" s="4"/>
      <c r="T3154" s="5"/>
      <c r="U3154" s="10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</row>
    <row r="3155" spans="1:148" x14ac:dyDescent="0.15">
      <c r="A3155" s="41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1"/>
      <c r="R3155" s="14"/>
      <c r="S3155" s="4"/>
      <c r="T3155" s="5"/>
      <c r="U3155" s="10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</row>
    <row r="3156" spans="1:148" x14ac:dyDescent="0.15">
      <c r="A3156" s="41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1"/>
      <c r="R3156" s="14"/>
      <c r="S3156" s="4"/>
      <c r="T3156" s="5"/>
      <c r="U3156" s="10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</row>
    <row r="3157" spans="1:148" x14ac:dyDescent="0.15">
      <c r="A3157" s="41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1"/>
      <c r="R3157" s="14"/>
      <c r="S3157" s="4"/>
      <c r="T3157" s="5"/>
      <c r="U3157" s="10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</row>
    <row r="3158" spans="1:148" x14ac:dyDescent="0.15">
      <c r="A3158" s="41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1"/>
      <c r="R3158" s="14"/>
      <c r="S3158" s="4"/>
      <c r="T3158" s="5"/>
      <c r="U3158" s="10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</row>
    <row r="3159" spans="1:148" x14ac:dyDescent="0.15">
      <c r="A3159" s="41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1"/>
      <c r="R3159" s="14"/>
      <c r="S3159" s="4"/>
      <c r="T3159" s="5"/>
      <c r="U3159" s="10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</row>
    <row r="3160" spans="1:148" x14ac:dyDescent="0.15">
      <c r="A3160" s="41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1"/>
      <c r="R3160" s="14"/>
      <c r="S3160" s="4"/>
      <c r="T3160" s="5"/>
      <c r="U3160" s="10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</row>
    <row r="3161" spans="1:148" x14ac:dyDescent="0.15">
      <c r="A3161" s="41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1"/>
      <c r="R3161" s="14"/>
      <c r="S3161" s="4"/>
      <c r="T3161" s="5"/>
      <c r="U3161" s="10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</row>
    <row r="3162" spans="1:148" x14ac:dyDescent="0.15">
      <c r="A3162" s="41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1"/>
      <c r="R3162" s="14"/>
      <c r="S3162" s="4"/>
      <c r="T3162" s="5"/>
      <c r="U3162" s="10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</row>
    <row r="3163" spans="1:148" x14ac:dyDescent="0.15">
      <c r="A3163" s="41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1"/>
      <c r="R3163" s="14"/>
      <c r="S3163" s="4"/>
      <c r="T3163" s="5"/>
      <c r="U3163" s="10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</row>
    <row r="3164" spans="1:148" x14ac:dyDescent="0.15">
      <c r="A3164" s="41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1"/>
      <c r="R3164" s="14"/>
      <c r="S3164" s="4"/>
      <c r="T3164" s="5"/>
      <c r="U3164" s="10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</row>
    <row r="3165" spans="1:148" x14ac:dyDescent="0.15">
      <c r="A3165" s="41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1"/>
      <c r="R3165" s="14"/>
      <c r="S3165" s="4"/>
      <c r="T3165" s="5"/>
      <c r="U3165" s="10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</row>
    <row r="3166" spans="1:148" x14ac:dyDescent="0.15">
      <c r="A3166" s="41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1"/>
      <c r="R3166" s="14"/>
      <c r="S3166" s="4"/>
      <c r="T3166" s="5"/>
      <c r="U3166" s="10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</row>
    <row r="3167" spans="1:148" x14ac:dyDescent="0.15">
      <c r="A3167" s="41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1"/>
      <c r="R3167" s="14"/>
      <c r="S3167" s="4"/>
      <c r="T3167" s="5"/>
      <c r="U3167" s="10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</row>
    <row r="3168" spans="1:148" x14ac:dyDescent="0.15">
      <c r="A3168" s="41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1"/>
      <c r="R3168" s="14"/>
      <c r="S3168" s="4"/>
      <c r="T3168" s="5"/>
      <c r="U3168" s="10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</row>
    <row r="3169" spans="1:148" x14ac:dyDescent="0.15">
      <c r="A3169" s="41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1"/>
      <c r="R3169" s="14"/>
      <c r="S3169" s="4"/>
      <c r="T3169" s="5"/>
      <c r="U3169" s="10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</row>
    <row r="3170" spans="1:148" x14ac:dyDescent="0.15">
      <c r="A3170" s="41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1"/>
      <c r="R3170" s="14"/>
      <c r="S3170" s="4"/>
      <c r="T3170" s="5"/>
      <c r="U3170" s="10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</row>
    <row r="3171" spans="1:148" x14ac:dyDescent="0.15">
      <c r="A3171" s="41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1"/>
      <c r="R3171" s="14"/>
      <c r="S3171" s="4"/>
      <c r="T3171" s="5"/>
      <c r="U3171" s="10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</row>
    <row r="3172" spans="1:148" x14ac:dyDescent="0.15">
      <c r="A3172" s="41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1"/>
      <c r="R3172" s="14"/>
      <c r="S3172" s="4"/>
      <c r="T3172" s="5"/>
      <c r="U3172" s="10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</row>
    <row r="3173" spans="1:148" x14ac:dyDescent="0.15">
      <c r="A3173" s="41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1"/>
      <c r="R3173" s="14"/>
      <c r="S3173" s="4"/>
      <c r="T3173" s="5"/>
      <c r="U3173" s="10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</row>
    <row r="3174" spans="1:148" x14ac:dyDescent="0.15">
      <c r="A3174" s="41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1"/>
      <c r="R3174" s="14"/>
      <c r="S3174" s="4"/>
      <c r="T3174" s="5"/>
      <c r="U3174" s="10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</row>
    <row r="3175" spans="1:148" x14ac:dyDescent="0.15">
      <c r="A3175" s="41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1"/>
      <c r="R3175" s="14"/>
      <c r="S3175" s="4"/>
      <c r="T3175" s="5"/>
      <c r="U3175" s="10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</row>
    <row r="3176" spans="1:148" x14ac:dyDescent="0.15">
      <c r="A3176" s="41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1"/>
      <c r="R3176" s="14"/>
      <c r="S3176" s="4"/>
      <c r="T3176" s="5"/>
      <c r="U3176" s="10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</row>
    <row r="3177" spans="1:148" x14ac:dyDescent="0.15">
      <c r="A3177" s="41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1"/>
      <c r="R3177" s="14"/>
      <c r="S3177" s="4"/>
      <c r="T3177" s="5"/>
      <c r="U3177" s="10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</row>
    <row r="3178" spans="1:148" x14ac:dyDescent="0.15">
      <c r="A3178" s="41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1"/>
      <c r="R3178" s="14"/>
      <c r="S3178" s="4"/>
      <c r="T3178" s="5"/>
      <c r="U3178" s="10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</row>
    <row r="3179" spans="1:148" x14ac:dyDescent="0.15">
      <c r="A3179" s="41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1"/>
      <c r="R3179" s="14"/>
      <c r="S3179" s="4"/>
      <c r="T3179" s="5"/>
      <c r="U3179" s="10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</row>
    <row r="3180" spans="1:148" x14ac:dyDescent="0.15">
      <c r="A3180" s="41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1"/>
      <c r="R3180" s="14"/>
      <c r="S3180" s="4"/>
      <c r="T3180" s="5"/>
      <c r="U3180" s="10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</row>
    <row r="3181" spans="1:148" x14ac:dyDescent="0.15">
      <c r="A3181" s="41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1"/>
      <c r="R3181" s="14"/>
      <c r="S3181" s="4"/>
      <c r="T3181" s="5"/>
      <c r="U3181" s="10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</row>
    <row r="3182" spans="1:148" x14ac:dyDescent="0.15">
      <c r="A3182" s="41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1"/>
      <c r="R3182" s="14"/>
      <c r="S3182" s="4"/>
      <c r="T3182" s="5"/>
      <c r="U3182" s="10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</row>
    <row r="3183" spans="1:148" x14ac:dyDescent="0.15">
      <c r="A3183" s="41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1"/>
      <c r="R3183" s="14"/>
      <c r="S3183" s="4"/>
      <c r="T3183" s="5"/>
      <c r="U3183" s="10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</row>
    <row r="3184" spans="1:148" x14ac:dyDescent="0.15">
      <c r="A3184" s="41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1"/>
      <c r="R3184" s="14"/>
      <c r="S3184" s="4"/>
      <c r="T3184" s="5"/>
      <c r="U3184" s="10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</row>
    <row r="3185" spans="1:148" x14ac:dyDescent="0.15">
      <c r="A3185" s="41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1"/>
      <c r="R3185" s="14"/>
      <c r="S3185" s="4"/>
      <c r="T3185" s="5"/>
      <c r="U3185" s="10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</row>
    <row r="3186" spans="1:148" x14ac:dyDescent="0.15">
      <c r="A3186" s="41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1"/>
      <c r="R3186" s="14"/>
      <c r="S3186" s="4"/>
      <c r="T3186" s="5"/>
      <c r="U3186" s="10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</row>
    <row r="3187" spans="1:148" x14ac:dyDescent="0.15">
      <c r="A3187" s="41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1"/>
      <c r="R3187" s="14"/>
      <c r="S3187" s="4"/>
      <c r="T3187" s="5"/>
      <c r="U3187" s="10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</row>
    <row r="3188" spans="1:148" x14ac:dyDescent="0.15">
      <c r="A3188" s="41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1"/>
      <c r="R3188" s="14"/>
      <c r="S3188" s="4"/>
      <c r="T3188" s="5"/>
      <c r="U3188" s="10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</row>
    <row r="3189" spans="1:148" x14ac:dyDescent="0.15">
      <c r="A3189" s="41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1"/>
      <c r="R3189" s="14"/>
      <c r="S3189" s="4"/>
      <c r="T3189" s="5"/>
      <c r="U3189" s="10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</row>
    <row r="3190" spans="1:148" x14ac:dyDescent="0.15">
      <c r="A3190" s="41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1"/>
      <c r="R3190" s="14"/>
      <c r="S3190" s="4"/>
      <c r="T3190" s="5"/>
      <c r="U3190" s="10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</row>
    <row r="3191" spans="1:148" x14ac:dyDescent="0.15">
      <c r="A3191" s="41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1"/>
      <c r="R3191" s="14"/>
      <c r="S3191" s="4"/>
      <c r="T3191" s="5"/>
      <c r="U3191" s="10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</row>
    <row r="3192" spans="1:148" x14ac:dyDescent="0.15">
      <c r="A3192" s="41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1"/>
      <c r="R3192" s="14"/>
      <c r="S3192" s="4"/>
      <c r="T3192" s="5"/>
      <c r="U3192" s="10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</row>
    <row r="3193" spans="1:148" x14ac:dyDescent="0.15">
      <c r="A3193" s="41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1"/>
      <c r="R3193" s="14"/>
      <c r="S3193" s="4"/>
      <c r="T3193" s="5"/>
      <c r="U3193" s="10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</row>
    <row r="3194" spans="1:148" x14ac:dyDescent="0.15">
      <c r="A3194" s="41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1"/>
      <c r="R3194" s="14"/>
      <c r="S3194" s="4"/>
      <c r="T3194" s="5"/>
      <c r="U3194" s="10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</row>
    <row r="3195" spans="1:148" x14ac:dyDescent="0.15">
      <c r="A3195" s="41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1"/>
      <c r="R3195" s="14"/>
      <c r="S3195" s="4"/>
      <c r="T3195" s="5"/>
      <c r="U3195" s="10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</row>
    <row r="3196" spans="1:148" x14ac:dyDescent="0.15">
      <c r="A3196" s="41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1"/>
      <c r="R3196" s="14"/>
      <c r="S3196" s="4"/>
      <c r="T3196" s="5"/>
      <c r="U3196" s="10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</row>
    <row r="3197" spans="1:148" x14ac:dyDescent="0.15">
      <c r="A3197" s="41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1"/>
      <c r="R3197" s="14"/>
      <c r="S3197" s="4"/>
      <c r="T3197" s="5"/>
      <c r="U3197" s="10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</row>
    <row r="3198" spans="1:148" x14ac:dyDescent="0.15">
      <c r="A3198" s="41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1"/>
      <c r="R3198" s="14"/>
      <c r="S3198" s="4"/>
      <c r="T3198" s="5"/>
      <c r="U3198" s="10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</row>
    <row r="3199" spans="1:148" x14ac:dyDescent="0.15">
      <c r="A3199" s="41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1"/>
      <c r="R3199" s="14"/>
      <c r="S3199" s="4"/>
      <c r="T3199" s="5"/>
      <c r="U3199" s="10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</row>
    <row r="3200" spans="1:148" x14ac:dyDescent="0.15">
      <c r="A3200" s="41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1"/>
      <c r="R3200" s="14"/>
      <c r="S3200" s="4"/>
      <c r="T3200" s="5"/>
      <c r="U3200" s="10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</row>
    <row r="3201" spans="1:148" x14ac:dyDescent="0.15">
      <c r="A3201" s="41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1"/>
      <c r="R3201" s="14"/>
      <c r="S3201" s="4"/>
      <c r="T3201" s="5"/>
      <c r="U3201" s="10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</row>
    <row r="3202" spans="1:148" x14ac:dyDescent="0.15">
      <c r="A3202" s="41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1"/>
      <c r="R3202" s="14"/>
      <c r="S3202" s="4"/>
      <c r="T3202" s="5"/>
      <c r="U3202" s="10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</row>
    <row r="3203" spans="1:148" x14ac:dyDescent="0.15">
      <c r="A3203" s="41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1"/>
      <c r="R3203" s="14"/>
      <c r="S3203" s="4"/>
      <c r="T3203" s="5"/>
      <c r="U3203" s="10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</row>
    <row r="3204" spans="1:148" x14ac:dyDescent="0.15">
      <c r="A3204" s="41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1"/>
      <c r="R3204" s="14"/>
      <c r="S3204" s="4"/>
      <c r="T3204" s="5"/>
      <c r="U3204" s="10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</row>
    <row r="3205" spans="1:148" x14ac:dyDescent="0.15">
      <c r="A3205" s="41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1"/>
      <c r="R3205" s="14"/>
      <c r="S3205" s="4"/>
      <c r="T3205" s="5"/>
      <c r="U3205" s="10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</row>
    <row r="3206" spans="1:148" x14ac:dyDescent="0.15">
      <c r="A3206" s="41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1"/>
      <c r="R3206" s="14"/>
      <c r="S3206" s="4"/>
      <c r="T3206" s="5"/>
      <c r="U3206" s="10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</row>
    <row r="3207" spans="1:148" x14ac:dyDescent="0.15">
      <c r="A3207" s="41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1"/>
      <c r="R3207" s="14"/>
      <c r="S3207" s="4"/>
      <c r="T3207" s="5"/>
      <c r="U3207" s="10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</row>
    <row r="3208" spans="1:148" x14ac:dyDescent="0.15">
      <c r="A3208" s="41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1"/>
      <c r="R3208" s="14"/>
      <c r="S3208" s="4"/>
      <c r="T3208" s="5"/>
      <c r="U3208" s="10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</row>
    <row r="3209" spans="1:148" x14ac:dyDescent="0.15">
      <c r="A3209" s="41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1"/>
      <c r="R3209" s="14"/>
      <c r="S3209" s="4"/>
      <c r="T3209" s="5"/>
      <c r="U3209" s="10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</row>
    <row r="3210" spans="1:148" x14ac:dyDescent="0.15">
      <c r="A3210" s="41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1"/>
      <c r="R3210" s="14"/>
      <c r="S3210" s="4"/>
      <c r="T3210" s="5"/>
      <c r="U3210" s="10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</row>
    <row r="3211" spans="1:148" x14ac:dyDescent="0.15">
      <c r="A3211" s="41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1"/>
      <c r="R3211" s="14"/>
      <c r="S3211" s="4"/>
      <c r="T3211" s="5"/>
      <c r="U3211" s="10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</row>
    <row r="3212" spans="1:148" x14ac:dyDescent="0.15">
      <c r="A3212" s="41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1"/>
      <c r="R3212" s="14"/>
      <c r="S3212" s="4"/>
      <c r="T3212" s="5"/>
      <c r="U3212" s="10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</row>
    <row r="3213" spans="1:148" x14ac:dyDescent="0.15">
      <c r="A3213" s="41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1"/>
      <c r="R3213" s="14"/>
      <c r="S3213" s="4"/>
      <c r="T3213" s="5"/>
      <c r="U3213" s="10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</row>
    <row r="3214" spans="1:148" x14ac:dyDescent="0.15">
      <c r="A3214" s="41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1"/>
      <c r="R3214" s="14"/>
      <c r="S3214" s="4"/>
      <c r="T3214" s="5"/>
      <c r="U3214" s="10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</row>
    <row r="3215" spans="1:148" x14ac:dyDescent="0.15">
      <c r="A3215" s="41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1"/>
      <c r="R3215" s="14"/>
      <c r="S3215" s="4"/>
      <c r="T3215" s="5"/>
      <c r="U3215" s="10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</row>
    <row r="3216" spans="1:148" x14ac:dyDescent="0.15">
      <c r="A3216" s="41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1"/>
      <c r="R3216" s="14"/>
      <c r="S3216" s="4"/>
      <c r="T3216" s="5"/>
      <c r="U3216" s="10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</row>
    <row r="3217" spans="1:148" x14ac:dyDescent="0.15">
      <c r="A3217" s="41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1"/>
      <c r="R3217" s="14"/>
      <c r="S3217" s="4"/>
      <c r="T3217" s="5"/>
      <c r="U3217" s="10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</row>
    <row r="3218" spans="1:148" x14ac:dyDescent="0.15">
      <c r="A3218" s="41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1"/>
      <c r="R3218" s="14"/>
      <c r="S3218" s="4"/>
      <c r="T3218" s="5"/>
      <c r="U3218" s="10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</row>
    <row r="3219" spans="1:148" x14ac:dyDescent="0.15">
      <c r="A3219" s="41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1"/>
      <c r="R3219" s="14"/>
      <c r="S3219" s="4"/>
      <c r="T3219" s="5"/>
      <c r="U3219" s="10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</row>
    <row r="3220" spans="1:148" x14ac:dyDescent="0.15">
      <c r="A3220" s="41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1"/>
      <c r="R3220" s="14"/>
      <c r="S3220" s="4"/>
      <c r="T3220" s="5"/>
      <c r="U3220" s="10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</row>
    <row r="3221" spans="1:148" x14ac:dyDescent="0.15">
      <c r="A3221" s="41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1"/>
      <c r="R3221" s="14"/>
      <c r="S3221" s="4"/>
      <c r="T3221" s="5"/>
      <c r="U3221" s="10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</row>
    <row r="3222" spans="1:148" x14ac:dyDescent="0.15">
      <c r="A3222" s="41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1"/>
      <c r="R3222" s="14"/>
      <c r="S3222" s="4"/>
      <c r="T3222" s="5"/>
      <c r="U3222" s="10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</row>
    <row r="3223" spans="1:148" x14ac:dyDescent="0.15">
      <c r="A3223" s="41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1"/>
      <c r="R3223" s="14"/>
      <c r="S3223" s="4"/>
      <c r="T3223" s="5"/>
      <c r="U3223" s="10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</row>
    <row r="3224" spans="1:148" x14ac:dyDescent="0.15">
      <c r="A3224" s="41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1"/>
      <c r="R3224" s="14"/>
      <c r="S3224" s="4"/>
      <c r="T3224" s="5"/>
      <c r="U3224" s="10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</row>
    <row r="3225" spans="1:148" x14ac:dyDescent="0.15">
      <c r="A3225" s="41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1"/>
      <c r="R3225" s="14"/>
      <c r="S3225" s="4"/>
      <c r="T3225" s="5"/>
      <c r="U3225" s="10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</row>
    <row r="3226" spans="1:148" x14ac:dyDescent="0.15">
      <c r="A3226" s="41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1"/>
      <c r="R3226" s="14"/>
      <c r="S3226" s="4"/>
      <c r="T3226" s="5"/>
      <c r="U3226" s="10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</row>
    <row r="3227" spans="1:148" x14ac:dyDescent="0.15">
      <c r="A3227" s="41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1"/>
      <c r="R3227" s="14"/>
      <c r="S3227" s="4"/>
      <c r="T3227" s="5"/>
      <c r="U3227" s="10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</row>
    <row r="3228" spans="1:148" x14ac:dyDescent="0.15">
      <c r="A3228" s="41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1"/>
      <c r="R3228" s="14"/>
      <c r="S3228" s="4"/>
      <c r="T3228" s="5"/>
      <c r="U3228" s="10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</row>
    <row r="3229" spans="1:148" x14ac:dyDescent="0.15">
      <c r="A3229" s="41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1"/>
      <c r="R3229" s="14"/>
      <c r="S3229" s="4"/>
      <c r="T3229" s="5"/>
      <c r="U3229" s="10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</row>
    <row r="3230" spans="1:148" x14ac:dyDescent="0.15">
      <c r="A3230" s="41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1"/>
      <c r="R3230" s="14"/>
      <c r="S3230" s="4"/>
      <c r="T3230" s="5"/>
      <c r="U3230" s="10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</row>
    <row r="3231" spans="1:148" x14ac:dyDescent="0.15">
      <c r="A3231" s="41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1"/>
      <c r="R3231" s="14"/>
      <c r="S3231" s="4"/>
      <c r="T3231" s="5"/>
      <c r="U3231" s="10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</row>
    <row r="3232" spans="1:148" x14ac:dyDescent="0.15">
      <c r="A3232" s="41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1"/>
      <c r="R3232" s="14"/>
      <c r="S3232" s="4"/>
      <c r="T3232" s="5"/>
      <c r="U3232" s="10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</row>
    <row r="3233" spans="1:148" x14ac:dyDescent="0.15">
      <c r="A3233" s="41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1"/>
      <c r="R3233" s="14"/>
      <c r="S3233" s="4"/>
      <c r="T3233" s="5"/>
      <c r="U3233" s="10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</row>
    <row r="3234" spans="1:148" x14ac:dyDescent="0.15">
      <c r="A3234" s="41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1"/>
      <c r="R3234" s="14"/>
      <c r="S3234" s="4"/>
      <c r="T3234" s="5"/>
      <c r="U3234" s="10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</row>
    <row r="3235" spans="1:148" x14ac:dyDescent="0.15">
      <c r="A3235" s="41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1"/>
      <c r="R3235" s="14"/>
      <c r="S3235" s="4"/>
      <c r="T3235" s="5"/>
      <c r="U3235" s="10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</row>
    <row r="3236" spans="1:148" x14ac:dyDescent="0.15">
      <c r="A3236" s="41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1"/>
      <c r="R3236" s="14"/>
      <c r="S3236" s="4"/>
      <c r="T3236" s="5"/>
      <c r="U3236" s="10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</row>
    <row r="3237" spans="1:148" x14ac:dyDescent="0.15">
      <c r="A3237" s="41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1"/>
      <c r="R3237" s="14"/>
      <c r="S3237" s="4"/>
      <c r="T3237" s="5"/>
      <c r="U3237" s="10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</row>
    <row r="3238" spans="1:148" x14ac:dyDescent="0.15">
      <c r="A3238" s="41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1"/>
      <c r="R3238" s="14"/>
      <c r="S3238" s="4"/>
      <c r="T3238" s="5"/>
      <c r="U3238" s="10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</row>
    <row r="3239" spans="1:148" x14ac:dyDescent="0.15">
      <c r="A3239" s="41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1"/>
      <c r="R3239" s="14"/>
      <c r="S3239" s="4"/>
      <c r="T3239" s="5"/>
      <c r="U3239" s="10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</row>
    <row r="3240" spans="1:148" x14ac:dyDescent="0.15">
      <c r="A3240" s="41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1"/>
      <c r="R3240" s="14"/>
      <c r="S3240" s="4"/>
      <c r="T3240" s="5"/>
      <c r="U3240" s="10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</row>
    <row r="3241" spans="1:148" x14ac:dyDescent="0.15">
      <c r="A3241" s="41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1"/>
      <c r="R3241" s="14"/>
      <c r="S3241" s="4"/>
      <c r="T3241" s="5"/>
      <c r="U3241" s="10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</row>
    <row r="3242" spans="1:148" x14ac:dyDescent="0.15">
      <c r="A3242" s="41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1"/>
      <c r="R3242" s="14"/>
      <c r="S3242" s="4"/>
      <c r="T3242" s="5"/>
      <c r="U3242" s="10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</row>
    <row r="3243" spans="1:148" x14ac:dyDescent="0.15">
      <c r="A3243" s="41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1"/>
      <c r="R3243" s="14"/>
      <c r="S3243" s="4"/>
      <c r="T3243" s="5"/>
      <c r="U3243" s="10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</row>
    <row r="3244" spans="1:148" x14ac:dyDescent="0.15">
      <c r="A3244" s="41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1"/>
      <c r="R3244" s="14"/>
      <c r="S3244" s="4"/>
      <c r="T3244" s="5"/>
      <c r="U3244" s="10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</row>
    <row r="3245" spans="1:148" x14ac:dyDescent="0.15">
      <c r="A3245" s="41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1"/>
      <c r="R3245" s="14"/>
      <c r="S3245" s="4"/>
      <c r="T3245" s="5"/>
      <c r="U3245" s="10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</row>
    <row r="3246" spans="1:148" x14ac:dyDescent="0.15">
      <c r="A3246" s="41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1"/>
      <c r="R3246" s="14"/>
      <c r="S3246" s="4"/>
      <c r="T3246" s="5"/>
      <c r="U3246" s="10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</row>
    <row r="3247" spans="1:148" x14ac:dyDescent="0.15">
      <c r="A3247" s="41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1"/>
      <c r="R3247" s="14"/>
      <c r="S3247" s="4"/>
      <c r="T3247" s="5"/>
      <c r="U3247" s="10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</row>
    <row r="3248" spans="1:148" x14ac:dyDescent="0.15">
      <c r="A3248" s="41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1"/>
      <c r="R3248" s="14"/>
      <c r="S3248" s="4"/>
      <c r="T3248" s="5"/>
      <c r="U3248" s="10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</row>
    <row r="3249" spans="1:148" x14ac:dyDescent="0.15">
      <c r="A3249" s="41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1"/>
      <c r="R3249" s="14"/>
      <c r="S3249" s="4"/>
      <c r="T3249" s="5"/>
      <c r="U3249" s="10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</row>
    <row r="3250" spans="1:148" x14ac:dyDescent="0.15">
      <c r="A3250" s="41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1"/>
      <c r="R3250" s="14"/>
      <c r="S3250" s="4"/>
      <c r="T3250" s="5"/>
      <c r="U3250" s="10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</row>
    <row r="3251" spans="1:148" x14ac:dyDescent="0.15">
      <c r="A3251" s="41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1"/>
      <c r="R3251" s="14"/>
      <c r="S3251" s="4"/>
      <c r="T3251" s="5"/>
      <c r="U3251" s="10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</row>
    <row r="3252" spans="1:148" x14ac:dyDescent="0.15">
      <c r="A3252" s="41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1"/>
      <c r="R3252" s="14"/>
      <c r="S3252" s="4"/>
      <c r="T3252" s="5"/>
      <c r="U3252" s="10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</row>
    <row r="3253" spans="1:148" x14ac:dyDescent="0.15">
      <c r="A3253" s="41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1"/>
      <c r="R3253" s="14"/>
      <c r="S3253" s="4"/>
      <c r="T3253" s="5"/>
      <c r="U3253" s="10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</row>
    <row r="3254" spans="1:148" x14ac:dyDescent="0.15">
      <c r="A3254" s="41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1"/>
      <c r="R3254" s="14"/>
      <c r="S3254" s="4"/>
      <c r="T3254" s="5"/>
      <c r="U3254" s="10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</row>
    <row r="3255" spans="1:148" x14ac:dyDescent="0.15">
      <c r="A3255" s="41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1"/>
      <c r="R3255" s="14"/>
      <c r="S3255" s="4"/>
      <c r="T3255" s="5"/>
      <c r="U3255" s="10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</row>
    <row r="3256" spans="1:148" x14ac:dyDescent="0.15">
      <c r="A3256" s="41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1"/>
      <c r="R3256" s="14"/>
      <c r="S3256" s="4"/>
      <c r="T3256" s="5"/>
      <c r="U3256" s="10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</row>
    <row r="3257" spans="1:148" x14ac:dyDescent="0.15">
      <c r="A3257" s="41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1"/>
      <c r="R3257" s="14"/>
      <c r="S3257" s="4"/>
      <c r="T3257" s="5"/>
      <c r="U3257" s="10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</row>
    <row r="3258" spans="1:148" x14ac:dyDescent="0.15">
      <c r="A3258" s="41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1"/>
      <c r="R3258" s="14"/>
      <c r="S3258" s="4"/>
      <c r="T3258" s="5"/>
      <c r="U3258" s="10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</row>
    <row r="3259" spans="1:148" x14ac:dyDescent="0.15">
      <c r="A3259" s="41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1"/>
      <c r="R3259" s="14"/>
      <c r="S3259" s="4"/>
      <c r="T3259" s="5"/>
      <c r="U3259" s="10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</row>
    <row r="3260" spans="1:148" x14ac:dyDescent="0.15">
      <c r="A3260" s="41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1"/>
      <c r="R3260" s="14"/>
      <c r="S3260" s="4"/>
      <c r="T3260" s="5"/>
      <c r="U3260" s="10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</row>
    <row r="3261" spans="1:148" x14ac:dyDescent="0.15">
      <c r="A3261" s="41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1"/>
      <c r="R3261" s="14"/>
      <c r="S3261" s="4"/>
      <c r="T3261" s="5"/>
      <c r="U3261" s="10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</row>
    <row r="3262" spans="1:148" x14ac:dyDescent="0.15">
      <c r="A3262" s="41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1"/>
      <c r="R3262" s="14"/>
      <c r="S3262" s="4"/>
      <c r="T3262" s="5"/>
      <c r="U3262" s="10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</row>
    <row r="3263" spans="1:148" x14ac:dyDescent="0.15">
      <c r="A3263" s="41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1"/>
      <c r="R3263" s="14"/>
      <c r="S3263" s="4"/>
      <c r="T3263" s="5"/>
      <c r="U3263" s="10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</row>
    <row r="3264" spans="1:148" x14ac:dyDescent="0.15">
      <c r="A3264" s="41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1"/>
      <c r="R3264" s="14"/>
      <c r="S3264" s="4"/>
      <c r="T3264" s="5"/>
      <c r="U3264" s="10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</row>
    <row r="3265" spans="1:148" x14ac:dyDescent="0.15">
      <c r="A3265" s="41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1"/>
      <c r="R3265" s="14"/>
      <c r="S3265" s="4"/>
      <c r="T3265" s="5"/>
      <c r="U3265" s="10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</row>
    <row r="3266" spans="1:148" x14ac:dyDescent="0.15">
      <c r="A3266" s="41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1"/>
      <c r="R3266" s="14"/>
      <c r="S3266" s="4"/>
      <c r="T3266" s="5"/>
      <c r="U3266" s="10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</row>
    <row r="3267" spans="1:148" x14ac:dyDescent="0.15">
      <c r="A3267" s="41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1"/>
      <c r="R3267" s="14"/>
      <c r="S3267" s="4"/>
      <c r="T3267" s="5"/>
      <c r="U3267" s="10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</row>
    <row r="3268" spans="1:148" x14ac:dyDescent="0.15">
      <c r="A3268" s="41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1"/>
      <c r="R3268" s="14"/>
      <c r="S3268" s="4"/>
      <c r="T3268" s="5"/>
      <c r="U3268" s="10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</row>
    <row r="3269" spans="1:148" x14ac:dyDescent="0.15">
      <c r="A3269" s="41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1"/>
      <c r="R3269" s="14"/>
      <c r="S3269" s="4"/>
      <c r="T3269" s="5"/>
      <c r="U3269" s="10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</row>
    <row r="3270" spans="1:148" x14ac:dyDescent="0.15">
      <c r="A3270" s="41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1"/>
      <c r="R3270" s="14"/>
      <c r="S3270" s="4"/>
      <c r="T3270" s="5"/>
      <c r="U3270" s="10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</row>
    <row r="3271" spans="1:148" x14ac:dyDescent="0.15">
      <c r="A3271" s="41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1"/>
      <c r="R3271" s="14"/>
      <c r="S3271" s="4"/>
      <c r="T3271" s="5"/>
      <c r="U3271" s="10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</row>
    <row r="3272" spans="1:148" x14ac:dyDescent="0.15">
      <c r="A3272" s="41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1"/>
      <c r="R3272" s="14"/>
      <c r="S3272" s="4"/>
      <c r="T3272" s="5"/>
      <c r="U3272" s="10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</row>
    <row r="3273" spans="1:148" x14ac:dyDescent="0.15">
      <c r="A3273" s="41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1"/>
      <c r="R3273" s="14"/>
      <c r="S3273" s="4"/>
      <c r="T3273" s="5"/>
      <c r="U3273" s="10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</row>
    <row r="3274" spans="1:148" x14ac:dyDescent="0.15">
      <c r="A3274" s="41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1"/>
      <c r="R3274" s="14"/>
      <c r="S3274" s="4"/>
      <c r="T3274" s="5"/>
      <c r="U3274" s="10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</row>
    <row r="3275" spans="1:148" x14ac:dyDescent="0.15">
      <c r="A3275" s="41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1"/>
      <c r="R3275" s="14"/>
      <c r="S3275" s="4"/>
      <c r="T3275" s="5"/>
      <c r="U3275" s="10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</row>
    <row r="3276" spans="1:148" x14ac:dyDescent="0.15">
      <c r="A3276" s="41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1"/>
      <c r="R3276" s="14"/>
      <c r="S3276" s="4"/>
      <c r="T3276" s="5"/>
      <c r="U3276" s="10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</row>
    <row r="3277" spans="1:148" x14ac:dyDescent="0.15">
      <c r="A3277" s="41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1"/>
      <c r="R3277" s="14"/>
      <c r="S3277" s="4"/>
      <c r="T3277" s="5"/>
      <c r="U3277" s="10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</row>
    <row r="3278" spans="1:148" x14ac:dyDescent="0.15">
      <c r="A3278" s="41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1"/>
      <c r="R3278" s="14"/>
      <c r="S3278" s="4"/>
      <c r="T3278" s="5"/>
      <c r="U3278" s="10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</row>
    <row r="3279" spans="1:148" x14ac:dyDescent="0.15">
      <c r="A3279" s="41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1"/>
      <c r="R3279" s="14"/>
      <c r="S3279" s="4"/>
      <c r="T3279" s="5"/>
      <c r="U3279" s="10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</row>
    <row r="3280" spans="1:148" x14ac:dyDescent="0.15">
      <c r="A3280" s="41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1"/>
      <c r="R3280" s="14"/>
      <c r="S3280" s="4"/>
      <c r="T3280" s="5"/>
      <c r="U3280" s="10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</row>
    <row r="3281" spans="1:148" x14ac:dyDescent="0.15">
      <c r="A3281" s="41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1"/>
      <c r="R3281" s="14"/>
      <c r="S3281" s="4"/>
      <c r="T3281" s="5"/>
      <c r="U3281" s="10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</row>
    <row r="3282" spans="1:148" x14ac:dyDescent="0.15">
      <c r="A3282" s="41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1"/>
      <c r="R3282" s="14"/>
      <c r="S3282" s="4"/>
      <c r="T3282" s="5"/>
      <c r="U3282" s="10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</row>
    <row r="3283" spans="1:148" x14ac:dyDescent="0.15">
      <c r="A3283" s="41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1"/>
      <c r="R3283" s="14"/>
      <c r="S3283" s="4"/>
      <c r="T3283" s="5"/>
      <c r="U3283" s="10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</row>
    <row r="3284" spans="1:148" x14ac:dyDescent="0.15">
      <c r="A3284" s="41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1"/>
      <c r="R3284" s="14"/>
      <c r="S3284" s="4"/>
      <c r="T3284" s="5"/>
      <c r="U3284" s="10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</row>
    <row r="3285" spans="1:148" x14ac:dyDescent="0.15">
      <c r="A3285" s="41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1"/>
      <c r="R3285" s="14"/>
      <c r="S3285" s="4"/>
      <c r="T3285" s="5"/>
      <c r="U3285" s="10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</row>
    <row r="3286" spans="1:148" x14ac:dyDescent="0.15">
      <c r="A3286" s="41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1"/>
      <c r="R3286" s="14"/>
      <c r="S3286" s="4"/>
      <c r="T3286" s="5"/>
      <c r="U3286" s="10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</row>
    <row r="3287" spans="1:148" x14ac:dyDescent="0.15">
      <c r="A3287" s="41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1"/>
      <c r="R3287" s="14"/>
      <c r="S3287" s="4"/>
      <c r="T3287" s="5"/>
      <c r="U3287" s="10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</row>
    <row r="3288" spans="1:148" x14ac:dyDescent="0.15">
      <c r="A3288" s="41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1"/>
      <c r="R3288" s="14"/>
      <c r="S3288" s="4"/>
      <c r="T3288" s="5"/>
      <c r="U3288" s="10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</row>
    <row r="3289" spans="1:148" x14ac:dyDescent="0.15">
      <c r="A3289" s="41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1"/>
      <c r="R3289" s="14"/>
      <c r="S3289" s="4"/>
      <c r="T3289" s="5"/>
      <c r="U3289" s="10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</row>
    <row r="3290" spans="1:148" x14ac:dyDescent="0.15">
      <c r="A3290" s="41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1"/>
      <c r="R3290" s="14"/>
      <c r="S3290" s="4"/>
      <c r="T3290" s="5"/>
      <c r="U3290" s="10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</row>
    <row r="3291" spans="1:148" x14ac:dyDescent="0.15">
      <c r="A3291" s="41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1"/>
      <c r="R3291" s="14"/>
      <c r="S3291" s="4"/>
      <c r="T3291" s="5"/>
      <c r="U3291" s="10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</row>
    <row r="3292" spans="1:148" x14ac:dyDescent="0.15">
      <c r="A3292" s="41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1"/>
      <c r="R3292" s="14"/>
      <c r="S3292" s="4"/>
      <c r="T3292" s="5"/>
      <c r="U3292" s="10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</row>
    <row r="3293" spans="1:148" x14ac:dyDescent="0.15">
      <c r="A3293" s="41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1"/>
      <c r="R3293" s="14"/>
      <c r="S3293" s="4"/>
      <c r="T3293" s="5"/>
      <c r="U3293" s="10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</row>
    <row r="3294" spans="1:148" x14ac:dyDescent="0.15">
      <c r="A3294" s="41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1"/>
      <c r="R3294" s="14"/>
      <c r="S3294" s="4"/>
      <c r="T3294" s="5"/>
      <c r="U3294" s="10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</row>
    <row r="3295" spans="1:148" x14ac:dyDescent="0.15">
      <c r="A3295" s="41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1"/>
      <c r="R3295" s="14"/>
      <c r="S3295" s="4"/>
      <c r="T3295" s="5"/>
      <c r="U3295" s="10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</row>
    <row r="3296" spans="1:148" x14ac:dyDescent="0.15">
      <c r="A3296" s="41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1"/>
      <c r="R3296" s="14"/>
      <c r="S3296" s="4"/>
      <c r="T3296" s="5"/>
      <c r="U3296" s="10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</row>
    <row r="3297" spans="1:148" x14ac:dyDescent="0.15">
      <c r="A3297" s="41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1"/>
      <c r="R3297" s="14"/>
      <c r="S3297" s="4"/>
      <c r="T3297" s="5"/>
      <c r="U3297" s="10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</row>
    <row r="3298" spans="1:148" x14ac:dyDescent="0.15">
      <c r="A3298" s="41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1"/>
      <c r="R3298" s="14"/>
      <c r="S3298" s="4"/>
      <c r="T3298" s="5"/>
      <c r="U3298" s="10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</row>
    <row r="3299" spans="1:148" x14ac:dyDescent="0.15">
      <c r="A3299" s="41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1"/>
      <c r="R3299" s="14"/>
      <c r="S3299" s="4"/>
      <c r="T3299" s="5"/>
      <c r="U3299" s="10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</row>
    <row r="3300" spans="1:148" x14ac:dyDescent="0.15">
      <c r="A3300" s="41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1"/>
      <c r="R3300" s="14"/>
      <c r="S3300" s="4"/>
      <c r="T3300" s="5"/>
      <c r="U3300" s="29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</row>
    <row r="3301" spans="1:148" x14ac:dyDescent="0.15">
      <c r="A3301" s="41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1"/>
      <c r="R3301" s="14"/>
      <c r="S3301" s="4"/>
      <c r="T3301" s="5"/>
      <c r="U3301" s="10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</row>
    <row r="3302" spans="1:148" x14ac:dyDescent="0.15">
      <c r="A3302" s="41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1"/>
      <c r="R3302" s="14"/>
      <c r="S3302" s="4"/>
      <c r="T3302" s="5"/>
      <c r="U3302" s="29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</row>
    <row r="3303" spans="1:148" x14ac:dyDescent="0.15">
      <c r="A3303" s="41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1"/>
      <c r="R3303" s="14"/>
      <c r="S3303" s="4"/>
      <c r="T3303" s="5"/>
      <c r="U3303" s="10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</row>
    <row r="3304" spans="1:148" x14ac:dyDescent="0.15">
      <c r="A3304" s="41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1"/>
      <c r="R3304" s="14"/>
      <c r="S3304" s="4"/>
      <c r="T3304" s="5"/>
      <c r="U3304" s="10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</row>
    <row r="3305" spans="1:148" x14ac:dyDescent="0.15">
      <c r="A3305" s="41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1"/>
      <c r="R3305" s="14"/>
      <c r="S3305" s="4"/>
      <c r="T3305" s="5"/>
      <c r="U3305" s="10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</row>
    <row r="3306" spans="1:148" x14ac:dyDescent="0.15">
      <c r="A3306" s="41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1"/>
      <c r="R3306" s="14"/>
      <c r="S3306" s="4"/>
      <c r="T3306" s="5"/>
      <c r="U3306" s="10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</row>
    <row r="3307" spans="1:148" x14ac:dyDescent="0.15">
      <c r="A3307" s="41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1"/>
      <c r="R3307" s="14"/>
      <c r="S3307" s="4"/>
      <c r="T3307" s="5"/>
      <c r="U3307" s="10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</row>
    <row r="3308" spans="1:148" x14ac:dyDescent="0.15">
      <c r="A3308" s="41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1"/>
      <c r="R3308" s="14"/>
      <c r="S3308" s="4"/>
      <c r="T3308" s="5"/>
      <c r="U3308" s="10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</row>
    <row r="3309" spans="1:148" x14ac:dyDescent="0.15">
      <c r="A3309" s="41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1"/>
      <c r="R3309" s="14"/>
      <c r="S3309" s="4"/>
      <c r="T3309" s="5"/>
      <c r="U3309" s="10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</row>
    <row r="3310" spans="1:148" x14ac:dyDescent="0.15">
      <c r="A3310" s="41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1"/>
      <c r="R3310" s="14"/>
      <c r="S3310" s="4"/>
      <c r="T3310" s="5"/>
      <c r="U3310" s="10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</row>
    <row r="3311" spans="1:148" x14ac:dyDescent="0.15">
      <c r="A3311" s="41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1"/>
      <c r="R3311" s="14"/>
      <c r="S3311" s="4"/>
      <c r="T3311" s="5"/>
      <c r="U3311" s="10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</row>
    <row r="3312" spans="1:148" x14ac:dyDescent="0.15">
      <c r="A3312" s="41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1"/>
      <c r="R3312" s="14"/>
      <c r="S3312" s="4"/>
      <c r="T3312" s="5"/>
      <c r="U3312" s="10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</row>
    <row r="3313" spans="1:148" x14ac:dyDescent="0.15">
      <c r="A3313" s="41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1"/>
      <c r="R3313" s="14"/>
      <c r="S3313" s="4"/>
      <c r="T3313" s="5"/>
      <c r="U3313" s="10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</row>
    <row r="3314" spans="1:148" x14ac:dyDescent="0.15">
      <c r="A3314" s="41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1"/>
      <c r="R3314" s="14"/>
      <c r="S3314" s="4"/>
      <c r="T3314" s="5"/>
      <c r="U3314" s="10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</row>
    <row r="3315" spans="1:148" x14ac:dyDescent="0.15">
      <c r="A3315" s="41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1"/>
      <c r="R3315" s="14"/>
      <c r="S3315" s="4"/>
      <c r="T3315" s="5"/>
      <c r="U3315" s="10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</row>
    <row r="3316" spans="1:148" x14ac:dyDescent="0.15">
      <c r="A3316" s="41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1"/>
      <c r="R3316" s="14"/>
      <c r="S3316" s="4"/>
      <c r="T3316" s="5"/>
      <c r="U3316" s="10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</row>
    <row r="3317" spans="1:148" x14ac:dyDescent="0.15">
      <c r="A3317" s="41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1"/>
      <c r="R3317" s="14"/>
      <c r="S3317" s="4"/>
      <c r="T3317" s="5"/>
      <c r="U3317" s="10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</row>
    <row r="3318" spans="1:148" x14ac:dyDescent="0.15">
      <c r="A3318" s="41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1"/>
      <c r="R3318" s="14"/>
      <c r="S3318" s="4"/>
      <c r="T3318" s="5"/>
      <c r="U3318" s="10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</row>
    <row r="3319" spans="1:148" x14ac:dyDescent="0.15">
      <c r="A3319" s="41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1"/>
      <c r="R3319" s="14"/>
      <c r="S3319" s="4"/>
      <c r="T3319" s="5"/>
      <c r="U3319" s="10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</row>
    <row r="3320" spans="1:148" x14ac:dyDescent="0.15">
      <c r="A3320" s="41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1"/>
      <c r="R3320" s="14"/>
      <c r="S3320" s="4"/>
      <c r="T3320" s="5"/>
      <c r="U3320" s="10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</row>
    <row r="3321" spans="1:148" x14ac:dyDescent="0.15">
      <c r="A3321" s="41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1"/>
      <c r="R3321" s="14"/>
      <c r="S3321" s="4"/>
      <c r="T3321" s="5"/>
      <c r="U3321" s="10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</row>
    <row r="3322" spans="1:148" x14ac:dyDescent="0.15">
      <c r="A3322" s="41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1"/>
      <c r="R3322" s="14"/>
      <c r="S3322" s="4"/>
      <c r="T3322" s="5"/>
      <c r="U3322" s="10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</row>
    <row r="3323" spans="1:148" x14ac:dyDescent="0.15">
      <c r="A3323" s="41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1"/>
      <c r="R3323" s="14"/>
      <c r="S3323" s="4"/>
      <c r="T3323" s="5"/>
      <c r="U3323" s="10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</row>
    <row r="3324" spans="1:148" x14ac:dyDescent="0.15">
      <c r="A3324" s="41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1"/>
      <c r="R3324" s="14"/>
      <c r="S3324" s="4"/>
      <c r="T3324" s="5"/>
      <c r="U3324" s="10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</row>
    <row r="3325" spans="1:148" x14ac:dyDescent="0.15">
      <c r="A3325" s="41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1"/>
      <c r="R3325" s="14"/>
      <c r="S3325" s="4"/>
      <c r="T3325" s="5"/>
      <c r="U3325" s="10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</row>
    <row r="3326" spans="1:148" x14ac:dyDescent="0.15">
      <c r="A3326" s="41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1"/>
      <c r="R3326" s="14"/>
      <c r="S3326" s="4"/>
      <c r="T3326" s="5"/>
      <c r="U3326" s="10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</row>
    <row r="3327" spans="1:148" x14ac:dyDescent="0.15">
      <c r="A3327" s="41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1"/>
      <c r="R3327" s="14"/>
      <c r="S3327" s="4"/>
      <c r="T3327" s="5"/>
      <c r="U3327" s="10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</row>
    <row r="3328" spans="1:148" x14ac:dyDescent="0.15">
      <c r="A3328" s="41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1"/>
      <c r="R3328" s="14"/>
      <c r="S3328" s="4"/>
      <c r="T3328" s="5"/>
      <c r="U3328" s="10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</row>
    <row r="3329" spans="1:148" x14ac:dyDescent="0.15">
      <c r="A3329" s="41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1"/>
      <c r="R3329" s="14"/>
      <c r="S3329" s="4"/>
      <c r="T3329" s="5"/>
      <c r="U3329" s="10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</row>
    <row r="3330" spans="1:148" x14ac:dyDescent="0.15">
      <c r="A3330" s="41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1"/>
      <c r="R3330" s="14"/>
      <c r="S3330" s="4"/>
      <c r="T3330" s="5"/>
      <c r="U3330" s="10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</row>
    <row r="3331" spans="1:148" x14ac:dyDescent="0.15">
      <c r="A3331" s="41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1"/>
      <c r="R3331" s="14"/>
      <c r="S3331" s="4"/>
      <c r="T3331" s="5"/>
      <c r="U3331" s="10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</row>
    <row r="3332" spans="1:148" x14ac:dyDescent="0.15">
      <c r="A3332" s="41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1"/>
      <c r="R3332" s="14"/>
      <c r="S3332" s="4"/>
      <c r="T3332" s="5"/>
      <c r="U3332" s="10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</row>
    <row r="3333" spans="1:148" x14ac:dyDescent="0.15">
      <c r="A3333" s="41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1"/>
      <c r="R3333" s="14"/>
      <c r="S3333" s="4"/>
      <c r="T3333" s="5"/>
      <c r="U3333" s="10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</row>
    <row r="3334" spans="1:148" x14ac:dyDescent="0.15">
      <c r="A3334" s="41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1"/>
      <c r="R3334" s="14"/>
      <c r="S3334" s="4"/>
      <c r="T3334" s="5"/>
      <c r="U3334" s="10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</row>
    <row r="3335" spans="1:148" x14ac:dyDescent="0.15">
      <c r="A3335" s="41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1"/>
      <c r="R3335" s="14"/>
      <c r="S3335" s="4"/>
      <c r="T3335" s="5"/>
      <c r="U3335" s="10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</row>
    <row r="3336" spans="1:148" x14ac:dyDescent="0.15">
      <c r="A3336" s="41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1"/>
      <c r="R3336" s="14"/>
      <c r="S3336" s="4"/>
      <c r="T3336" s="5"/>
      <c r="U3336" s="10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</row>
    <row r="3337" spans="1:148" x14ac:dyDescent="0.15">
      <c r="A3337" s="41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1"/>
      <c r="R3337" s="14"/>
      <c r="S3337" s="4"/>
      <c r="T3337" s="5"/>
      <c r="U3337" s="10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</row>
    <row r="3338" spans="1:148" x14ac:dyDescent="0.15">
      <c r="A3338" s="41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1"/>
      <c r="R3338" s="14"/>
      <c r="S3338" s="4"/>
      <c r="T3338" s="5"/>
      <c r="U3338" s="10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</row>
    <row r="3339" spans="1:148" x14ac:dyDescent="0.15">
      <c r="A3339" s="41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1"/>
      <c r="R3339" s="14"/>
      <c r="S3339" s="4"/>
      <c r="T3339" s="5"/>
      <c r="U3339" s="10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</row>
    <row r="3340" spans="1:148" x14ac:dyDescent="0.15">
      <c r="A3340" s="41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1"/>
      <c r="R3340" s="14"/>
      <c r="S3340" s="4"/>
      <c r="T3340" s="5"/>
      <c r="U3340" s="10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</row>
    <row r="3341" spans="1:148" x14ac:dyDescent="0.15">
      <c r="A3341" s="41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1"/>
      <c r="R3341" s="14"/>
      <c r="S3341" s="4"/>
      <c r="T3341" s="5"/>
      <c r="U3341" s="10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</row>
    <row r="3342" spans="1:148" x14ac:dyDescent="0.15">
      <c r="A3342" s="41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1"/>
      <c r="R3342" s="14"/>
      <c r="S3342" s="4"/>
      <c r="T3342" s="5"/>
      <c r="U3342" s="10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</row>
    <row r="3343" spans="1:148" x14ac:dyDescent="0.15">
      <c r="A3343" s="41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1"/>
      <c r="R3343" s="14"/>
      <c r="S3343" s="4"/>
      <c r="T3343" s="5"/>
      <c r="U3343" s="10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</row>
    <row r="3344" spans="1:148" x14ac:dyDescent="0.15">
      <c r="A3344" s="41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1"/>
      <c r="R3344" s="14"/>
      <c r="S3344" s="4"/>
      <c r="T3344" s="5"/>
      <c r="U3344" s="10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</row>
    <row r="3345" spans="1:148" x14ac:dyDescent="0.15">
      <c r="A3345" s="41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1"/>
      <c r="R3345" s="14"/>
      <c r="S3345" s="4"/>
      <c r="T3345" s="5"/>
      <c r="U3345" s="10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</row>
    <row r="3346" spans="1:148" x14ac:dyDescent="0.15">
      <c r="A3346" s="41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1"/>
      <c r="R3346" s="14"/>
      <c r="S3346" s="4"/>
      <c r="T3346" s="5"/>
      <c r="U3346" s="10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</row>
    <row r="3347" spans="1:148" x14ac:dyDescent="0.15">
      <c r="A3347" s="41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1"/>
      <c r="R3347" s="14"/>
      <c r="S3347" s="4"/>
      <c r="T3347" s="5"/>
      <c r="U3347" s="10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</row>
    <row r="3348" spans="1:148" x14ac:dyDescent="0.15">
      <c r="A3348" s="41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1"/>
      <c r="R3348" s="14"/>
      <c r="S3348" s="4"/>
      <c r="T3348" s="5"/>
      <c r="U3348" s="10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</row>
    <row r="3349" spans="1:148" x14ac:dyDescent="0.15">
      <c r="A3349" s="41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1"/>
      <c r="R3349" s="14"/>
      <c r="S3349" s="4"/>
      <c r="T3349" s="5"/>
      <c r="U3349" s="10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</row>
    <row r="3350" spans="1:148" x14ac:dyDescent="0.15">
      <c r="A3350" s="41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1"/>
      <c r="R3350" s="14"/>
      <c r="S3350" s="4"/>
      <c r="T3350" s="5"/>
      <c r="U3350" s="10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</row>
    <row r="3351" spans="1:148" x14ac:dyDescent="0.15">
      <c r="A3351" s="41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1"/>
      <c r="R3351" s="14"/>
      <c r="S3351" s="4"/>
      <c r="T3351" s="5"/>
      <c r="U3351" s="10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</row>
    <row r="3352" spans="1:148" x14ac:dyDescent="0.15">
      <c r="A3352" s="41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1"/>
      <c r="R3352" s="14"/>
      <c r="S3352" s="4"/>
      <c r="T3352" s="5"/>
      <c r="U3352" s="10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</row>
    <row r="3353" spans="1:148" x14ac:dyDescent="0.15">
      <c r="A3353" s="41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1"/>
      <c r="R3353" s="14"/>
      <c r="S3353" s="4"/>
      <c r="T3353" s="5"/>
      <c r="U3353" s="10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</row>
    <row r="3354" spans="1:148" x14ac:dyDescent="0.15">
      <c r="A3354" s="41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1"/>
      <c r="R3354" s="14"/>
      <c r="S3354" s="4"/>
      <c r="T3354" s="5"/>
      <c r="U3354" s="10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</row>
    <row r="3355" spans="1:148" x14ac:dyDescent="0.15">
      <c r="A3355" s="41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1"/>
      <c r="R3355" s="14"/>
      <c r="S3355" s="4"/>
      <c r="T3355" s="5"/>
      <c r="U3355" s="10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</row>
    <row r="3356" spans="1:148" x14ac:dyDescent="0.15">
      <c r="A3356" s="41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1"/>
      <c r="R3356" s="14"/>
      <c r="S3356" s="4"/>
      <c r="T3356" s="5"/>
      <c r="U3356" s="10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</row>
    <row r="3357" spans="1:148" x14ac:dyDescent="0.15">
      <c r="A3357" s="41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1"/>
      <c r="R3357" s="14"/>
      <c r="S3357" s="4"/>
      <c r="T3357" s="5"/>
      <c r="U3357" s="10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</row>
    <row r="3358" spans="1:148" x14ac:dyDescent="0.15">
      <c r="A3358" s="41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1"/>
      <c r="R3358" s="14"/>
      <c r="S3358" s="4"/>
      <c r="T3358" s="5"/>
      <c r="U3358" s="10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</row>
    <row r="3359" spans="1:148" x14ac:dyDescent="0.15">
      <c r="A3359" s="41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1"/>
      <c r="R3359" s="14"/>
      <c r="S3359" s="4"/>
      <c r="T3359" s="5"/>
      <c r="U3359" s="10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</row>
    <row r="3360" spans="1:148" x14ac:dyDescent="0.15">
      <c r="A3360" s="41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1"/>
      <c r="R3360" s="14"/>
      <c r="S3360" s="4"/>
      <c r="T3360" s="5"/>
      <c r="U3360" s="10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</row>
    <row r="3361" spans="1:148" x14ac:dyDescent="0.15">
      <c r="A3361" s="41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1"/>
      <c r="R3361" s="14"/>
      <c r="S3361" s="4"/>
      <c r="T3361" s="5"/>
      <c r="U3361" s="10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</row>
    <row r="3362" spans="1:148" x14ac:dyDescent="0.15">
      <c r="A3362" s="41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1"/>
      <c r="R3362" s="14"/>
      <c r="S3362" s="4"/>
      <c r="T3362" s="5"/>
      <c r="U3362" s="10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</row>
    <row r="3363" spans="1:148" x14ac:dyDescent="0.15">
      <c r="A3363" s="41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1"/>
      <c r="R3363" s="14"/>
      <c r="S3363" s="4"/>
      <c r="T3363" s="5"/>
      <c r="U3363" s="10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</row>
    <row r="3364" spans="1:148" x14ac:dyDescent="0.15">
      <c r="A3364" s="41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1"/>
      <c r="R3364" s="14"/>
      <c r="S3364" s="4"/>
      <c r="T3364" s="5"/>
      <c r="U3364" s="10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</row>
    <row r="3365" spans="1:148" x14ac:dyDescent="0.15">
      <c r="A3365" s="41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1"/>
      <c r="R3365" s="14"/>
      <c r="S3365" s="4"/>
      <c r="T3365" s="5"/>
      <c r="U3365" s="10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</row>
    <row r="3366" spans="1:148" x14ac:dyDescent="0.15">
      <c r="A3366" s="41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1"/>
      <c r="R3366" s="14"/>
      <c r="S3366" s="4"/>
      <c r="T3366" s="5"/>
      <c r="U3366" s="10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</row>
    <row r="3367" spans="1:148" x14ac:dyDescent="0.15">
      <c r="A3367" s="41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1"/>
      <c r="R3367" s="14"/>
      <c r="S3367" s="4"/>
      <c r="T3367" s="5"/>
      <c r="U3367" s="10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</row>
    <row r="3368" spans="1:148" x14ac:dyDescent="0.15">
      <c r="A3368" s="41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1"/>
      <c r="R3368" s="14"/>
      <c r="S3368" s="4"/>
      <c r="T3368" s="5"/>
      <c r="U3368" s="10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</row>
    <row r="3369" spans="1:148" x14ac:dyDescent="0.15">
      <c r="A3369" s="41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1"/>
      <c r="R3369" s="14"/>
      <c r="S3369" s="4"/>
      <c r="T3369" s="5"/>
      <c r="U3369" s="10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</row>
    <row r="3370" spans="1:148" x14ac:dyDescent="0.15">
      <c r="A3370" s="41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1"/>
      <c r="R3370" s="14"/>
      <c r="S3370" s="4"/>
      <c r="T3370" s="5"/>
      <c r="U3370" s="10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</row>
    <row r="3371" spans="1:148" x14ac:dyDescent="0.15">
      <c r="A3371" s="41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1"/>
      <c r="R3371" s="14"/>
      <c r="S3371" s="4"/>
      <c r="T3371" s="5"/>
      <c r="U3371" s="10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</row>
    <row r="3372" spans="1:148" x14ac:dyDescent="0.15">
      <c r="A3372" s="41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1"/>
      <c r="R3372" s="14"/>
      <c r="S3372" s="4"/>
      <c r="T3372" s="5"/>
      <c r="U3372" s="10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</row>
    <row r="3373" spans="1:148" x14ac:dyDescent="0.15">
      <c r="A3373" s="41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1"/>
      <c r="R3373" s="14"/>
      <c r="S3373" s="4"/>
      <c r="T3373" s="5"/>
      <c r="U3373" s="10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</row>
    <row r="3374" spans="1:148" x14ac:dyDescent="0.15">
      <c r="A3374" s="41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1"/>
      <c r="R3374" s="14"/>
      <c r="S3374" s="4"/>
      <c r="T3374" s="5"/>
      <c r="U3374" s="10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</row>
    <row r="3375" spans="1:148" x14ac:dyDescent="0.15">
      <c r="A3375" s="41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1"/>
      <c r="R3375" s="14"/>
      <c r="S3375" s="4"/>
      <c r="T3375" s="5"/>
      <c r="U3375" s="10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</row>
    <row r="3376" spans="1:148" x14ac:dyDescent="0.15">
      <c r="A3376" s="41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1"/>
      <c r="R3376" s="14"/>
      <c r="S3376" s="4"/>
      <c r="T3376" s="5"/>
      <c r="U3376" s="10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</row>
    <row r="3377" spans="1:148" x14ac:dyDescent="0.15">
      <c r="A3377" s="41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1"/>
      <c r="R3377" s="14"/>
      <c r="S3377" s="4"/>
      <c r="T3377" s="5"/>
      <c r="U3377" s="10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</row>
    <row r="3378" spans="1:148" x14ac:dyDescent="0.15">
      <c r="A3378" s="41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1"/>
      <c r="R3378" s="14"/>
      <c r="S3378" s="4"/>
      <c r="T3378" s="5"/>
      <c r="U3378" s="10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</row>
    <row r="3379" spans="1:148" x14ac:dyDescent="0.15">
      <c r="A3379" s="41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1"/>
      <c r="R3379" s="14"/>
      <c r="S3379" s="4"/>
      <c r="T3379" s="5"/>
      <c r="U3379" s="10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</row>
    <row r="3380" spans="1:148" x14ac:dyDescent="0.15">
      <c r="A3380" s="41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1"/>
      <c r="R3380" s="14"/>
      <c r="S3380" s="4"/>
      <c r="T3380" s="5"/>
      <c r="U3380" s="10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</row>
    <row r="3381" spans="1:148" x14ac:dyDescent="0.15">
      <c r="A3381" s="41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1"/>
      <c r="R3381" s="14"/>
      <c r="S3381" s="4"/>
      <c r="T3381" s="5"/>
      <c r="U3381" s="10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</row>
    <row r="3382" spans="1:148" x14ac:dyDescent="0.15">
      <c r="A3382" s="41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1"/>
      <c r="R3382" s="14"/>
      <c r="S3382" s="4"/>
      <c r="T3382" s="5"/>
      <c r="U3382" s="10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</row>
    <row r="3383" spans="1:148" x14ac:dyDescent="0.15">
      <c r="A3383" s="41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1"/>
      <c r="R3383" s="14"/>
      <c r="S3383" s="4"/>
      <c r="T3383" s="5"/>
      <c r="U3383" s="10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</row>
    <row r="3384" spans="1:148" x14ac:dyDescent="0.15">
      <c r="A3384" s="41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1"/>
      <c r="R3384" s="14"/>
      <c r="S3384" s="4"/>
      <c r="T3384" s="5"/>
      <c r="U3384" s="10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</row>
    <row r="3385" spans="1:148" x14ac:dyDescent="0.15">
      <c r="A3385" s="41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1"/>
      <c r="R3385" s="14"/>
      <c r="S3385" s="4"/>
      <c r="T3385" s="5"/>
      <c r="U3385" s="10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</row>
    <row r="3386" spans="1:148" x14ac:dyDescent="0.15">
      <c r="A3386" s="41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1"/>
      <c r="R3386" s="14"/>
      <c r="S3386" s="4"/>
      <c r="T3386" s="5"/>
      <c r="U3386" s="10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</row>
    <row r="3387" spans="1:148" x14ac:dyDescent="0.15">
      <c r="A3387" s="41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1"/>
      <c r="R3387" s="14"/>
      <c r="S3387" s="4"/>
      <c r="T3387" s="5"/>
      <c r="U3387" s="10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</row>
    <row r="3388" spans="1:148" x14ac:dyDescent="0.15">
      <c r="A3388" s="41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1"/>
      <c r="R3388" s="14"/>
      <c r="S3388" s="4"/>
      <c r="T3388" s="5"/>
      <c r="U3388" s="10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</row>
    <row r="3389" spans="1:148" x14ac:dyDescent="0.15">
      <c r="A3389" s="41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1"/>
      <c r="R3389" s="14"/>
      <c r="S3389" s="4"/>
      <c r="T3389" s="5"/>
      <c r="U3389" s="10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</row>
    <row r="3390" spans="1:148" x14ac:dyDescent="0.15">
      <c r="A3390" s="41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1"/>
      <c r="R3390" s="14"/>
      <c r="S3390" s="4"/>
      <c r="T3390" s="5"/>
      <c r="U3390" s="10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</row>
    <row r="3391" spans="1:148" x14ac:dyDescent="0.15">
      <c r="A3391" s="41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1"/>
      <c r="R3391" s="14"/>
      <c r="S3391" s="4"/>
      <c r="T3391" s="5"/>
      <c r="U3391" s="10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</row>
    <row r="3392" spans="1:148" x14ac:dyDescent="0.15">
      <c r="A3392" s="41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1"/>
      <c r="R3392" s="14"/>
      <c r="S3392" s="4"/>
      <c r="T3392" s="5"/>
      <c r="U3392" s="10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</row>
    <row r="3393" spans="1:148" x14ac:dyDescent="0.15">
      <c r="A3393" s="41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1"/>
      <c r="R3393" s="14"/>
      <c r="S3393" s="4"/>
      <c r="T3393" s="5"/>
      <c r="U3393" s="10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</row>
    <row r="3394" spans="1:148" x14ac:dyDescent="0.15">
      <c r="A3394" s="41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1"/>
      <c r="R3394" s="14"/>
      <c r="S3394" s="4"/>
      <c r="T3394" s="5"/>
      <c r="U3394" s="10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</row>
    <row r="3395" spans="1:148" x14ac:dyDescent="0.15">
      <c r="A3395" s="41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1"/>
      <c r="R3395" s="14"/>
      <c r="S3395" s="4"/>
      <c r="T3395" s="5"/>
      <c r="U3395" s="10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</row>
    <row r="3396" spans="1:148" x14ac:dyDescent="0.15">
      <c r="A3396" s="41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1"/>
      <c r="R3396" s="14"/>
      <c r="S3396" s="4"/>
      <c r="T3396" s="5"/>
      <c r="U3396" s="10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</row>
    <row r="3397" spans="1:148" x14ac:dyDescent="0.15">
      <c r="A3397" s="41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1"/>
      <c r="R3397" s="14"/>
      <c r="S3397" s="4"/>
      <c r="T3397" s="5"/>
      <c r="U3397" s="10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</row>
    <row r="3398" spans="1:148" x14ac:dyDescent="0.15">
      <c r="A3398" s="41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1"/>
      <c r="R3398" s="14"/>
      <c r="S3398" s="4"/>
      <c r="T3398" s="5"/>
      <c r="U3398" s="10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</row>
    <row r="3399" spans="1:148" x14ac:dyDescent="0.15">
      <c r="A3399" s="41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1"/>
      <c r="R3399" s="14"/>
      <c r="S3399" s="4"/>
      <c r="T3399" s="5"/>
      <c r="U3399" s="10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</row>
    <row r="3400" spans="1:148" x14ac:dyDescent="0.15">
      <c r="A3400" s="41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1"/>
      <c r="R3400" s="14"/>
      <c r="S3400" s="4"/>
      <c r="T3400" s="5"/>
      <c r="U3400" s="10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</row>
    <row r="3401" spans="1:148" x14ac:dyDescent="0.15">
      <c r="A3401" s="41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1"/>
      <c r="R3401" s="14"/>
      <c r="S3401" s="4"/>
      <c r="T3401" s="5"/>
      <c r="U3401" s="10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</row>
    <row r="3402" spans="1:148" x14ac:dyDescent="0.15">
      <c r="A3402" s="41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1"/>
      <c r="R3402" s="14"/>
      <c r="S3402" s="4"/>
      <c r="T3402" s="5"/>
      <c r="U3402" s="10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</row>
    <row r="3403" spans="1:148" x14ac:dyDescent="0.15">
      <c r="A3403" s="41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1"/>
      <c r="R3403" s="14"/>
      <c r="S3403" s="4"/>
      <c r="T3403" s="5"/>
      <c r="U3403" s="10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</row>
    <row r="3404" spans="1:148" x14ac:dyDescent="0.15">
      <c r="A3404" s="41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1"/>
      <c r="R3404" s="14"/>
      <c r="S3404" s="4"/>
      <c r="T3404" s="5"/>
      <c r="U3404" s="10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</row>
    <row r="3405" spans="1:148" x14ac:dyDescent="0.15">
      <c r="A3405" s="41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1"/>
      <c r="R3405" s="14"/>
      <c r="S3405" s="4"/>
      <c r="T3405" s="5"/>
      <c r="U3405" s="10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</row>
    <row r="3406" spans="1:148" x14ac:dyDescent="0.15">
      <c r="A3406" s="41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1"/>
      <c r="R3406" s="14"/>
      <c r="S3406" s="4"/>
      <c r="T3406" s="5"/>
      <c r="U3406" s="10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</row>
    <row r="3407" spans="1:148" x14ac:dyDescent="0.15">
      <c r="A3407" s="41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1"/>
      <c r="R3407" s="14"/>
      <c r="S3407" s="4"/>
      <c r="T3407" s="5"/>
      <c r="U3407" s="10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</row>
    <row r="3408" spans="1:148" x14ac:dyDescent="0.15">
      <c r="A3408" s="41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1"/>
      <c r="R3408" s="14"/>
      <c r="S3408" s="4"/>
      <c r="T3408" s="5"/>
      <c r="U3408" s="10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</row>
    <row r="3409" spans="1:148" x14ac:dyDescent="0.15">
      <c r="A3409" s="41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1"/>
      <c r="R3409" s="14"/>
      <c r="S3409" s="4"/>
      <c r="T3409" s="5"/>
      <c r="U3409" s="10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</row>
    <row r="3410" spans="1:148" x14ac:dyDescent="0.15">
      <c r="A3410" s="41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1"/>
      <c r="R3410" s="14"/>
      <c r="S3410" s="4"/>
      <c r="T3410" s="5"/>
      <c r="U3410" s="10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</row>
    <row r="3411" spans="1:148" x14ac:dyDescent="0.15">
      <c r="A3411" s="41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1"/>
      <c r="R3411" s="14"/>
      <c r="S3411" s="4"/>
      <c r="T3411" s="5"/>
      <c r="U3411" s="10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</row>
    <row r="3412" spans="1:148" x14ac:dyDescent="0.15">
      <c r="A3412" s="41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1"/>
      <c r="R3412" s="14"/>
      <c r="S3412" s="4"/>
      <c r="T3412" s="5"/>
      <c r="U3412" s="10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</row>
    <row r="3413" spans="1:148" x14ac:dyDescent="0.15">
      <c r="A3413" s="41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1"/>
      <c r="R3413" s="14"/>
      <c r="S3413" s="4"/>
      <c r="T3413" s="5"/>
      <c r="U3413" s="10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</row>
    <row r="3414" spans="1:148" x14ac:dyDescent="0.15">
      <c r="A3414" s="41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1"/>
      <c r="R3414" s="14"/>
      <c r="S3414" s="4"/>
      <c r="T3414" s="5"/>
      <c r="U3414" s="10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</row>
    <row r="3415" spans="1:148" x14ac:dyDescent="0.15">
      <c r="A3415" s="41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1"/>
      <c r="R3415" s="14"/>
      <c r="S3415" s="4"/>
      <c r="T3415" s="5"/>
      <c r="U3415" s="10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</row>
    <row r="3416" spans="1:148" x14ac:dyDescent="0.15">
      <c r="A3416" s="41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1"/>
      <c r="R3416" s="14"/>
      <c r="S3416" s="4"/>
      <c r="T3416" s="5"/>
      <c r="U3416" s="10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</row>
    <row r="3417" spans="1:148" x14ac:dyDescent="0.15">
      <c r="A3417" s="41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1"/>
      <c r="R3417" s="14"/>
      <c r="S3417" s="4"/>
      <c r="T3417" s="5"/>
      <c r="U3417" s="10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</row>
    <row r="3418" spans="1:148" x14ac:dyDescent="0.15">
      <c r="A3418" s="41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1"/>
      <c r="R3418" s="14"/>
      <c r="S3418" s="4"/>
      <c r="T3418" s="5"/>
      <c r="U3418" s="10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</row>
    <row r="3419" spans="1:148" x14ac:dyDescent="0.15">
      <c r="A3419" s="41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1"/>
      <c r="R3419" s="14"/>
      <c r="S3419" s="4"/>
      <c r="T3419" s="5"/>
      <c r="U3419" s="10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</row>
    <row r="3420" spans="1:148" x14ac:dyDescent="0.15">
      <c r="A3420" s="41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1"/>
      <c r="R3420" s="14"/>
      <c r="S3420" s="4"/>
      <c r="T3420" s="5"/>
      <c r="U3420" s="10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</row>
    <row r="3421" spans="1:148" x14ac:dyDescent="0.15">
      <c r="A3421" s="41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1"/>
      <c r="R3421" s="14"/>
      <c r="S3421" s="4"/>
      <c r="T3421" s="5"/>
      <c r="U3421" s="10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</row>
    <row r="3422" spans="1:148" x14ac:dyDescent="0.15">
      <c r="A3422" s="41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1"/>
      <c r="R3422" s="14"/>
      <c r="S3422" s="4"/>
      <c r="T3422" s="5"/>
      <c r="U3422" s="10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</row>
    <row r="3423" spans="1:148" x14ac:dyDescent="0.15">
      <c r="A3423" s="41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1"/>
      <c r="R3423" s="14"/>
      <c r="S3423" s="4"/>
      <c r="T3423" s="5"/>
      <c r="U3423" s="10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</row>
    <row r="3424" spans="1:148" x14ac:dyDescent="0.15">
      <c r="A3424" s="41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1"/>
      <c r="R3424" s="14"/>
      <c r="S3424" s="4"/>
      <c r="T3424" s="5"/>
      <c r="U3424" s="10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</row>
    <row r="3425" spans="1:148" x14ac:dyDescent="0.15">
      <c r="A3425" s="41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1"/>
      <c r="R3425" s="14"/>
      <c r="S3425" s="4"/>
      <c r="T3425" s="5"/>
      <c r="U3425" s="10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</row>
    <row r="3426" spans="1:148" x14ac:dyDescent="0.15">
      <c r="A3426" s="41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1"/>
      <c r="R3426" s="14"/>
      <c r="S3426" s="4"/>
      <c r="T3426" s="5"/>
      <c r="U3426" s="10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</row>
    <row r="3427" spans="1:148" x14ac:dyDescent="0.15">
      <c r="A3427" s="41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1"/>
      <c r="R3427" s="14"/>
      <c r="S3427" s="4"/>
      <c r="T3427" s="5"/>
      <c r="U3427" s="10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</row>
    <row r="3428" spans="1:148" x14ac:dyDescent="0.15">
      <c r="A3428" s="41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1"/>
      <c r="R3428" s="14"/>
      <c r="S3428" s="4"/>
      <c r="T3428" s="5"/>
      <c r="U3428" s="10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</row>
    <row r="3429" spans="1:148" x14ac:dyDescent="0.15">
      <c r="A3429" s="41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1"/>
      <c r="R3429" s="14"/>
      <c r="S3429" s="4"/>
      <c r="T3429" s="5"/>
      <c r="U3429" s="10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</row>
    <row r="3430" spans="1:148" x14ac:dyDescent="0.15">
      <c r="A3430" s="41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1"/>
      <c r="R3430" s="14"/>
      <c r="S3430" s="4"/>
      <c r="T3430" s="5"/>
      <c r="U3430" s="10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</row>
    <row r="3431" spans="1:148" x14ac:dyDescent="0.15">
      <c r="A3431" s="41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1"/>
      <c r="R3431" s="14"/>
      <c r="S3431" s="4"/>
      <c r="T3431" s="5"/>
      <c r="U3431" s="10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</row>
    <row r="3432" spans="1:148" x14ac:dyDescent="0.15">
      <c r="A3432" s="41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1"/>
      <c r="R3432" s="14"/>
      <c r="S3432" s="4"/>
      <c r="T3432" s="5"/>
      <c r="U3432" s="10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</row>
    <row r="3433" spans="1:148" x14ac:dyDescent="0.15">
      <c r="A3433" s="41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1"/>
      <c r="R3433" s="14"/>
      <c r="S3433" s="4"/>
      <c r="T3433" s="5"/>
      <c r="U3433" s="10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</row>
    <row r="3434" spans="1:148" x14ac:dyDescent="0.15">
      <c r="A3434" s="41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1"/>
      <c r="R3434" s="14"/>
      <c r="S3434" s="4"/>
      <c r="T3434" s="5"/>
      <c r="U3434" s="10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</row>
    <row r="3435" spans="1:148" x14ac:dyDescent="0.15">
      <c r="A3435" s="41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1"/>
      <c r="R3435" s="14"/>
      <c r="S3435" s="4"/>
      <c r="T3435" s="5"/>
      <c r="U3435" s="10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</row>
    <row r="3436" spans="1:148" x14ac:dyDescent="0.15">
      <c r="A3436" s="41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1"/>
      <c r="R3436" s="14"/>
      <c r="S3436" s="4"/>
      <c r="T3436" s="5"/>
      <c r="U3436" s="10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</row>
    <row r="3437" spans="1:148" x14ac:dyDescent="0.15">
      <c r="A3437" s="41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1"/>
      <c r="R3437" s="14"/>
      <c r="S3437" s="4"/>
      <c r="T3437" s="5"/>
      <c r="U3437" s="10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</row>
    <row r="3438" spans="1:148" x14ac:dyDescent="0.15">
      <c r="A3438" s="41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1"/>
      <c r="R3438" s="14"/>
      <c r="S3438" s="4"/>
      <c r="T3438" s="5"/>
      <c r="U3438" s="10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</row>
    <row r="3439" spans="1:148" x14ac:dyDescent="0.15">
      <c r="A3439" s="41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1"/>
      <c r="R3439" s="14"/>
      <c r="S3439" s="4"/>
      <c r="T3439" s="5"/>
      <c r="U3439" s="10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</row>
    <row r="3440" spans="1:148" x14ac:dyDescent="0.15">
      <c r="A3440" s="41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1"/>
      <c r="R3440" s="14"/>
      <c r="S3440" s="4"/>
      <c r="T3440" s="5"/>
      <c r="U3440" s="10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</row>
    <row r="3441" spans="1:148" x14ac:dyDescent="0.15">
      <c r="A3441" s="41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1"/>
      <c r="R3441" s="14"/>
      <c r="S3441" s="4"/>
      <c r="T3441" s="5"/>
      <c r="U3441" s="10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</row>
    <row r="3442" spans="1:148" x14ac:dyDescent="0.15">
      <c r="A3442" s="41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1"/>
      <c r="R3442" s="14"/>
      <c r="S3442" s="4"/>
      <c r="T3442" s="5"/>
      <c r="U3442" s="10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</row>
    <row r="3443" spans="1:148" x14ac:dyDescent="0.15">
      <c r="A3443" s="41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1"/>
      <c r="R3443" s="14"/>
      <c r="S3443" s="4"/>
      <c r="T3443" s="5"/>
      <c r="U3443" s="10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</row>
    <row r="3444" spans="1:148" x14ac:dyDescent="0.15">
      <c r="A3444" s="41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1"/>
      <c r="R3444" s="14"/>
      <c r="S3444" s="4"/>
      <c r="T3444" s="5"/>
      <c r="U3444" s="10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</row>
    <row r="3445" spans="1:148" x14ac:dyDescent="0.15">
      <c r="A3445" s="41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1"/>
      <c r="R3445" s="14"/>
      <c r="S3445" s="4"/>
      <c r="T3445" s="5"/>
      <c r="U3445" s="10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</row>
    <row r="3446" spans="1:148" x14ac:dyDescent="0.15">
      <c r="A3446" s="41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1"/>
      <c r="R3446" s="14"/>
      <c r="S3446" s="4"/>
      <c r="T3446" s="5"/>
      <c r="U3446" s="10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</row>
    <row r="3447" spans="1:148" x14ac:dyDescent="0.15">
      <c r="A3447" s="41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1"/>
      <c r="R3447" s="14"/>
      <c r="S3447" s="4"/>
      <c r="T3447" s="5"/>
      <c r="U3447" s="10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</row>
    <row r="3448" spans="1:148" x14ac:dyDescent="0.15">
      <c r="A3448" s="41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1"/>
      <c r="R3448" s="14"/>
      <c r="S3448" s="4"/>
      <c r="T3448" s="5"/>
      <c r="U3448" s="10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</row>
    <row r="3449" spans="1:148" x14ac:dyDescent="0.15">
      <c r="A3449" s="41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1"/>
      <c r="R3449" s="14"/>
      <c r="S3449" s="4"/>
      <c r="T3449" s="5"/>
      <c r="U3449" s="10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</row>
    <row r="3450" spans="1:148" x14ac:dyDescent="0.15">
      <c r="A3450" s="41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1"/>
      <c r="R3450" s="14"/>
      <c r="S3450" s="4"/>
      <c r="T3450" s="5"/>
      <c r="U3450" s="10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</row>
    <row r="3451" spans="1:148" x14ac:dyDescent="0.15">
      <c r="A3451" s="41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1"/>
      <c r="R3451" s="14"/>
      <c r="S3451" s="4"/>
      <c r="T3451" s="5"/>
      <c r="U3451" s="10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</row>
    <row r="3452" spans="1:148" x14ac:dyDescent="0.15">
      <c r="A3452" s="41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1"/>
      <c r="R3452" s="14"/>
      <c r="S3452" s="4"/>
      <c r="T3452" s="5"/>
      <c r="U3452" s="10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</row>
    <row r="3453" spans="1:148" x14ac:dyDescent="0.15">
      <c r="A3453" s="41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1"/>
      <c r="R3453" s="14"/>
      <c r="S3453" s="4"/>
      <c r="T3453" s="5"/>
      <c r="U3453" s="10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</row>
    <row r="3454" spans="1:148" x14ac:dyDescent="0.15">
      <c r="A3454" s="41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1"/>
      <c r="R3454" s="14"/>
      <c r="S3454" s="4"/>
      <c r="T3454" s="5"/>
      <c r="U3454" s="10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</row>
    <row r="3455" spans="1:148" x14ac:dyDescent="0.15">
      <c r="A3455" s="41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1"/>
      <c r="R3455" s="14"/>
      <c r="S3455" s="4"/>
      <c r="T3455" s="5"/>
      <c r="U3455" s="10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</row>
    <row r="3456" spans="1:148" x14ac:dyDescent="0.15">
      <c r="A3456" s="41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1"/>
      <c r="R3456" s="14"/>
      <c r="S3456" s="4"/>
      <c r="T3456" s="5"/>
      <c r="U3456" s="10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</row>
    <row r="3457" spans="1:148" x14ac:dyDescent="0.15">
      <c r="A3457" s="41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1"/>
      <c r="R3457" s="14"/>
      <c r="S3457" s="4"/>
      <c r="T3457" s="5"/>
      <c r="U3457" s="10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</row>
    <row r="3458" spans="1:148" x14ac:dyDescent="0.15">
      <c r="A3458" s="41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1"/>
      <c r="R3458" s="14"/>
      <c r="S3458" s="4"/>
      <c r="T3458" s="5"/>
      <c r="U3458" s="10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</row>
    <row r="3459" spans="1:148" x14ac:dyDescent="0.15">
      <c r="A3459" s="41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1"/>
      <c r="R3459" s="14"/>
      <c r="S3459" s="4"/>
      <c r="T3459" s="5"/>
      <c r="U3459" s="10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</row>
    <row r="3460" spans="1:148" x14ac:dyDescent="0.15">
      <c r="A3460" s="41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1"/>
      <c r="R3460" s="14"/>
      <c r="S3460" s="4"/>
      <c r="T3460" s="5"/>
      <c r="U3460" s="10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</row>
    <row r="3461" spans="1:148" x14ac:dyDescent="0.15">
      <c r="A3461" s="41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1"/>
      <c r="R3461" s="14"/>
      <c r="S3461" s="4"/>
      <c r="T3461" s="5"/>
      <c r="U3461" s="10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</row>
    <row r="3462" spans="1:148" x14ac:dyDescent="0.15">
      <c r="A3462" s="41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1"/>
      <c r="R3462" s="14"/>
      <c r="S3462" s="4"/>
      <c r="T3462" s="5"/>
      <c r="U3462" s="10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</row>
    <row r="3463" spans="1:148" x14ac:dyDescent="0.15">
      <c r="A3463" s="41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1"/>
      <c r="R3463" s="14"/>
      <c r="S3463" s="4"/>
      <c r="T3463" s="5"/>
      <c r="U3463" s="10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</row>
    <row r="3464" spans="1:148" x14ac:dyDescent="0.15">
      <c r="A3464" s="41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1"/>
      <c r="R3464" s="14"/>
      <c r="S3464" s="4"/>
      <c r="T3464" s="5"/>
      <c r="U3464" s="10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</row>
    <row r="3465" spans="1:148" x14ac:dyDescent="0.15">
      <c r="A3465" s="41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1"/>
      <c r="R3465" s="14"/>
      <c r="S3465" s="4"/>
      <c r="T3465" s="5"/>
      <c r="U3465" s="10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</row>
    <row r="3466" spans="1:148" x14ac:dyDescent="0.15">
      <c r="A3466" s="41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1"/>
      <c r="R3466" s="14"/>
      <c r="S3466" s="4"/>
      <c r="T3466" s="5"/>
      <c r="U3466" s="10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</row>
    <row r="3467" spans="1:148" x14ac:dyDescent="0.15">
      <c r="A3467" s="41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1"/>
      <c r="R3467" s="14"/>
      <c r="S3467" s="4"/>
      <c r="T3467" s="5"/>
      <c r="U3467" s="10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</row>
    <row r="3468" spans="1:148" x14ac:dyDescent="0.15">
      <c r="A3468" s="41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1"/>
      <c r="R3468" s="14"/>
      <c r="S3468" s="4"/>
      <c r="T3468" s="5"/>
      <c r="U3468" s="10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</row>
    <row r="3469" spans="1:148" x14ac:dyDescent="0.15">
      <c r="A3469" s="41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1"/>
      <c r="R3469" s="14"/>
      <c r="S3469" s="4"/>
      <c r="T3469" s="5"/>
      <c r="U3469" s="10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</row>
    <row r="3470" spans="1:148" x14ac:dyDescent="0.15">
      <c r="A3470" s="41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1"/>
      <c r="R3470" s="14"/>
      <c r="S3470" s="4"/>
      <c r="T3470" s="5"/>
      <c r="U3470" s="10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</row>
    <row r="3471" spans="1:148" x14ac:dyDescent="0.15">
      <c r="A3471" s="41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1"/>
      <c r="R3471" s="14"/>
      <c r="S3471" s="4"/>
      <c r="T3471" s="5"/>
      <c r="U3471" s="10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</row>
    <row r="3472" spans="1:148" x14ac:dyDescent="0.15">
      <c r="A3472" s="41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1"/>
      <c r="R3472" s="14"/>
      <c r="S3472" s="4"/>
      <c r="T3472" s="5"/>
      <c r="U3472" s="10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</row>
    <row r="3473" spans="1:148" x14ac:dyDescent="0.15">
      <c r="A3473" s="41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1"/>
      <c r="R3473" s="14"/>
      <c r="S3473" s="4"/>
      <c r="T3473" s="5"/>
      <c r="U3473" s="10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</row>
    <row r="3474" spans="1:148" x14ac:dyDescent="0.15">
      <c r="A3474" s="41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1"/>
      <c r="R3474" s="14"/>
      <c r="S3474" s="4"/>
      <c r="T3474" s="5"/>
      <c r="U3474" s="10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</row>
    <row r="3475" spans="1:148" x14ac:dyDescent="0.15">
      <c r="A3475" s="41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1"/>
      <c r="R3475" s="14"/>
      <c r="S3475" s="4"/>
      <c r="T3475" s="5"/>
      <c r="U3475" s="10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</row>
    <row r="3476" spans="1:148" x14ac:dyDescent="0.15">
      <c r="A3476" s="41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1"/>
      <c r="R3476" s="14"/>
      <c r="S3476" s="4"/>
      <c r="T3476" s="5"/>
      <c r="U3476" s="10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</row>
    <row r="3477" spans="1:148" x14ac:dyDescent="0.15">
      <c r="A3477" s="41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1"/>
      <c r="R3477" s="14"/>
      <c r="S3477" s="4"/>
      <c r="T3477" s="5"/>
      <c r="U3477" s="10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</row>
    <row r="3478" spans="1:148" x14ac:dyDescent="0.15">
      <c r="A3478" s="41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1"/>
      <c r="R3478" s="14"/>
      <c r="S3478" s="4"/>
      <c r="T3478" s="5"/>
      <c r="U3478" s="10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</row>
    <row r="3479" spans="1:148" x14ac:dyDescent="0.15">
      <c r="A3479" s="41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1"/>
      <c r="R3479" s="14"/>
      <c r="S3479" s="4"/>
      <c r="T3479" s="5"/>
      <c r="U3479" s="10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</row>
    <row r="3480" spans="1:148" x14ac:dyDescent="0.15">
      <c r="A3480" s="41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1"/>
      <c r="R3480" s="14"/>
      <c r="S3480" s="4"/>
      <c r="T3480" s="5"/>
      <c r="U3480" s="10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</row>
    <row r="3481" spans="1:148" x14ac:dyDescent="0.15">
      <c r="A3481" s="41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1"/>
      <c r="R3481" s="14"/>
      <c r="S3481" s="4"/>
      <c r="T3481" s="5"/>
      <c r="U3481" s="29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</row>
    <row r="3482" spans="1:148" x14ac:dyDescent="0.15">
      <c r="A3482" s="41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1"/>
      <c r="R3482" s="14"/>
      <c r="S3482" s="4"/>
      <c r="T3482" s="5"/>
      <c r="U3482" s="10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</row>
    <row r="3483" spans="1:148" x14ac:dyDescent="0.15">
      <c r="A3483" s="41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1"/>
      <c r="R3483" s="14"/>
      <c r="S3483" s="4"/>
      <c r="T3483" s="5"/>
      <c r="U3483" s="29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</row>
    <row r="3484" spans="1:148" x14ac:dyDescent="0.15">
      <c r="A3484" s="41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1"/>
      <c r="R3484" s="14"/>
      <c r="S3484" s="4"/>
      <c r="T3484" s="5"/>
      <c r="U3484" s="10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</row>
    <row r="3485" spans="1:148" x14ac:dyDescent="0.15">
      <c r="A3485" s="41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1"/>
      <c r="R3485" s="14"/>
      <c r="S3485" s="4"/>
      <c r="T3485" s="5"/>
      <c r="U3485" s="10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</row>
    <row r="3486" spans="1:148" x14ac:dyDescent="0.15">
      <c r="A3486" s="41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1"/>
      <c r="R3486" s="14"/>
      <c r="S3486" s="4"/>
      <c r="T3486" s="5"/>
      <c r="U3486" s="10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</row>
    <row r="3487" spans="1:148" x14ac:dyDescent="0.15">
      <c r="A3487" s="41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1"/>
      <c r="R3487" s="14"/>
      <c r="S3487" s="4"/>
      <c r="T3487" s="5"/>
      <c r="U3487" s="10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</row>
    <row r="3488" spans="1:148" x14ac:dyDescent="0.15">
      <c r="A3488" s="41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1"/>
      <c r="R3488" s="14"/>
      <c r="S3488" s="4"/>
      <c r="T3488" s="5"/>
      <c r="U3488" s="10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</row>
    <row r="3489" spans="1:148" x14ac:dyDescent="0.15">
      <c r="A3489" s="41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1"/>
      <c r="R3489" s="14"/>
      <c r="S3489" s="4"/>
      <c r="T3489" s="5"/>
      <c r="U3489" s="10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</row>
    <row r="3490" spans="1:148" x14ac:dyDescent="0.15">
      <c r="A3490" s="41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1"/>
      <c r="R3490" s="14"/>
      <c r="S3490" s="4"/>
      <c r="T3490" s="5"/>
      <c r="U3490" s="10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</row>
    <row r="3491" spans="1:148" x14ac:dyDescent="0.15">
      <c r="A3491" s="41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1"/>
      <c r="R3491" s="14"/>
      <c r="S3491" s="4"/>
      <c r="T3491" s="5"/>
      <c r="U3491" s="10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</row>
    <row r="3492" spans="1:148" x14ac:dyDescent="0.15">
      <c r="A3492" s="41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1"/>
      <c r="R3492" s="14"/>
      <c r="S3492" s="4"/>
      <c r="T3492" s="5"/>
      <c r="U3492" s="10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</row>
    <row r="3493" spans="1:148" x14ac:dyDescent="0.15">
      <c r="A3493" s="41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1"/>
      <c r="R3493" s="14"/>
      <c r="S3493" s="4"/>
      <c r="T3493" s="5"/>
      <c r="U3493" s="10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</row>
    <row r="3494" spans="1:148" x14ac:dyDescent="0.15">
      <c r="A3494" s="41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1"/>
      <c r="R3494" s="14"/>
      <c r="S3494" s="4"/>
      <c r="T3494" s="5"/>
      <c r="U3494" s="10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</row>
    <row r="3495" spans="1:148" x14ac:dyDescent="0.15">
      <c r="A3495" s="41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1"/>
      <c r="R3495" s="14"/>
      <c r="S3495" s="4"/>
      <c r="T3495" s="5"/>
      <c r="U3495" s="10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</row>
    <row r="3496" spans="1:148" x14ac:dyDescent="0.15">
      <c r="A3496" s="41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1"/>
      <c r="R3496" s="14"/>
      <c r="S3496" s="4"/>
      <c r="T3496" s="5"/>
      <c r="U3496" s="10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</row>
    <row r="3497" spans="1:148" x14ac:dyDescent="0.15">
      <c r="A3497" s="41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1"/>
      <c r="R3497" s="14"/>
      <c r="S3497" s="4"/>
      <c r="T3497" s="5"/>
      <c r="U3497" s="10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</row>
    <row r="3498" spans="1:148" x14ac:dyDescent="0.15">
      <c r="A3498" s="41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1"/>
      <c r="R3498" s="14"/>
      <c r="S3498" s="4"/>
      <c r="T3498" s="5"/>
      <c r="U3498" s="10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</row>
    <row r="3499" spans="1:148" x14ac:dyDescent="0.15">
      <c r="A3499" s="41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1"/>
      <c r="R3499" s="14"/>
      <c r="S3499" s="4"/>
      <c r="T3499" s="5"/>
      <c r="U3499" s="10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</row>
    <row r="3500" spans="1:148" x14ac:dyDescent="0.15">
      <c r="A3500" s="41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1"/>
      <c r="R3500" s="14"/>
      <c r="S3500" s="4"/>
      <c r="T3500" s="5"/>
      <c r="U3500" s="10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</row>
    <row r="3501" spans="1:148" x14ac:dyDescent="0.15">
      <c r="A3501" s="41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1"/>
      <c r="R3501" s="14"/>
      <c r="S3501" s="4"/>
      <c r="T3501" s="5"/>
      <c r="U3501" s="10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</row>
    <row r="3502" spans="1:148" x14ac:dyDescent="0.15">
      <c r="A3502" s="41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1"/>
      <c r="R3502" s="14"/>
      <c r="S3502" s="4"/>
      <c r="T3502" s="5"/>
      <c r="U3502" s="10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</row>
    <row r="3503" spans="1:148" x14ac:dyDescent="0.15">
      <c r="A3503" s="41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1"/>
      <c r="R3503" s="14"/>
      <c r="S3503" s="4"/>
      <c r="T3503" s="5"/>
      <c r="U3503" s="10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</row>
    <row r="3504" spans="1:148" x14ac:dyDescent="0.15">
      <c r="A3504" s="41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1"/>
      <c r="R3504" s="14"/>
      <c r="S3504" s="4"/>
      <c r="T3504" s="5"/>
      <c r="U3504" s="10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</row>
    <row r="3505" spans="1:148" x14ac:dyDescent="0.15">
      <c r="A3505" s="41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1"/>
      <c r="R3505" s="14"/>
      <c r="S3505" s="4"/>
      <c r="T3505" s="5"/>
      <c r="U3505" s="10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</row>
    <row r="3506" spans="1:148" x14ac:dyDescent="0.15">
      <c r="A3506" s="41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1"/>
      <c r="R3506" s="14"/>
      <c r="S3506" s="4"/>
      <c r="T3506" s="5"/>
      <c r="U3506" s="10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</row>
    <row r="3507" spans="1:148" x14ac:dyDescent="0.15">
      <c r="A3507" s="41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1"/>
      <c r="R3507" s="14"/>
      <c r="S3507" s="4"/>
      <c r="T3507" s="5"/>
      <c r="U3507" s="10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</row>
    <row r="3508" spans="1:148" x14ac:dyDescent="0.15">
      <c r="A3508" s="41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1"/>
      <c r="R3508" s="14"/>
      <c r="S3508" s="4"/>
      <c r="T3508" s="5"/>
      <c r="U3508" s="10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</row>
    <row r="3509" spans="1:148" x14ac:dyDescent="0.15">
      <c r="A3509" s="41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1"/>
      <c r="R3509" s="14"/>
      <c r="S3509" s="4"/>
      <c r="T3509" s="5"/>
      <c r="U3509" s="10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</row>
    <row r="3510" spans="1:148" x14ac:dyDescent="0.15">
      <c r="A3510" s="41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1"/>
      <c r="R3510" s="14"/>
      <c r="S3510" s="4"/>
      <c r="T3510" s="5"/>
      <c r="U3510" s="10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</row>
    <row r="3511" spans="1:148" x14ac:dyDescent="0.15">
      <c r="A3511" s="41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1"/>
      <c r="R3511" s="14"/>
      <c r="S3511" s="4"/>
      <c r="T3511" s="5"/>
      <c r="U3511" s="10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</row>
    <row r="3512" spans="1:148" x14ac:dyDescent="0.15">
      <c r="A3512" s="41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1"/>
      <c r="R3512" s="14"/>
      <c r="S3512" s="4"/>
      <c r="T3512" s="5"/>
      <c r="U3512" s="10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</row>
    <row r="3513" spans="1:148" x14ac:dyDescent="0.15">
      <c r="A3513" s="41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1"/>
      <c r="R3513" s="14"/>
      <c r="S3513" s="4"/>
      <c r="T3513" s="5"/>
      <c r="U3513" s="10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</row>
    <row r="3514" spans="1:148" x14ac:dyDescent="0.15">
      <c r="A3514" s="41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1"/>
      <c r="R3514" s="14"/>
      <c r="S3514" s="4"/>
      <c r="T3514" s="5"/>
      <c r="U3514" s="10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</row>
    <row r="3515" spans="1:148" x14ac:dyDescent="0.15">
      <c r="A3515" s="41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1"/>
      <c r="R3515" s="14"/>
      <c r="S3515" s="4"/>
      <c r="T3515" s="5"/>
      <c r="U3515" s="10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</row>
    <row r="3516" spans="1:148" x14ac:dyDescent="0.15">
      <c r="A3516" s="41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1"/>
      <c r="R3516" s="14"/>
      <c r="S3516" s="4"/>
      <c r="T3516" s="5"/>
      <c r="U3516" s="10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</row>
    <row r="3517" spans="1:148" x14ac:dyDescent="0.15">
      <c r="A3517" s="41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1"/>
      <c r="R3517" s="14"/>
      <c r="S3517" s="4"/>
      <c r="T3517" s="5"/>
      <c r="U3517" s="10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</row>
    <row r="3518" spans="1:148" x14ac:dyDescent="0.15">
      <c r="A3518" s="41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1"/>
      <c r="R3518" s="14"/>
      <c r="S3518" s="4"/>
      <c r="T3518" s="5"/>
      <c r="U3518" s="10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</row>
    <row r="3519" spans="1:148" x14ac:dyDescent="0.15">
      <c r="A3519" s="41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1"/>
      <c r="R3519" s="14"/>
      <c r="S3519" s="4"/>
      <c r="T3519" s="5"/>
      <c r="U3519" s="10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</row>
    <row r="3520" spans="1:148" x14ac:dyDescent="0.15">
      <c r="A3520" s="41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1"/>
      <c r="R3520" s="14"/>
      <c r="S3520" s="4"/>
      <c r="T3520" s="5"/>
      <c r="U3520" s="10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</row>
    <row r="3521" spans="1:148" x14ac:dyDescent="0.15">
      <c r="A3521" s="41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1"/>
      <c r="R3521" s="14"/>
      <c r="S3521" s="4"/>
      <c r="T3521" s="5"/>
      <c r="U3521" s="10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</row>
    <row r="3522" spans="1:148" x14ac:dyDescent="0.15">
      <c r="A3522" s="41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1"/>
      <c r="R3522" s="14"/>
      <c r="S3522" s="4"/>
      <c r="T3522" s="5"/>
      <c r="U3522" s="10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</row>
    <row r="3523" spans="1:148" x14ac:dyDescent="0.15">
      <c r="A3523" s="41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1"/>
      <c r="R3523" s="14"/>
      <c r="S3523" s="4"/>
      <c r="T3523" s="5"/>
      <c r="U3523" s="10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</row>
    <row r="3524" spans="1:148" x14ac:dyDescent="0.15">
      <c r="A3524" s="41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1"/>
      <c r="R3524" s="14"/>
      <c r="S3524" s="4"/>
      <c r="T3524" s="5"/>
      <c r="U3524" s="10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</row>
    <row r="3525" spans="1:148" x14ac:dyDescent="0.15">
      <c r="A3525" s="41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1"/>
      <c r="R3525" s="14"/>
      <c r="S3525" s="4"/>
      <c r="T3525" s="5"/>
      <c r="U3525" s="10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</row>
    <row r="3526" spans="1:148" x14ac:dyDescent="0.15">
      <c r="A3526" s="41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1"/>
      <c r="R3526" s="14"/>
      <c r="S3526" s="4"/>
      <c r="T3526" s="5"/>
      <c r="U3526" s="10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</row>
    <row r="3527" spans="1:148" x14ac:dyDescent="0.15">
      <c r="A3527" s="41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1"/>
      <c r="R3527" s="14"/>
      <c r="S3527" s="4"/>
      <c r="T3527" s="5"/>
      <c r="U3527" s="10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</row>
    <row r="3528" spans="1:148" x14ac:dyDescent="0.15">
      <c r="A3528" s="41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1"/>
      <c r="R3528" s="14"/>
      <c r="S3528" s="4"/>
      <c r="T3528" s="5"/>
      <c r="U3528" s="10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</row>
    <row r="3529" spans="1:148" x14ac:dyDescent="0.15">
      <c r="A3529" s="41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1"/>
      <c r="R3529" s="14"/>
      <c r="S3529" s="4"/>
      <c r="T3529" s="5"/>
      <c r="U3529" s="10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</row>
    <row r="3530" spans="1:148" x14ac:dyDescent="0.15">
      <c r="A3530" s="41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1"/>
      <c r="R3530" s="14"/>
      <c r="S3530" s="4"/>
      <c r="T3530" s="5"/>
      <c r="U3530" s="10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</row>
    <row r="3531" spans="1:148" x14ac:dyDescent="0.15">
      <c r="A3531" s="41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1"/>
      <c r="R3531" s="14"/>
      <c r="S3531" s="4"/>
      <c r="T3531" s="5"/>
      <c r="U3531" s="10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</row>
    <row r="3532" spans="1:148" x14ac:dyDescent="0.15">
      <c r="A3532" s="41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1"/>
      <c r="R3532" s="14"/>
      <c r="S3532" s="4"/>
      <c r="T3532" s="5"/>
      <c r="U3532" s="10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</row>
    <row r="3533" spans="1:148" x14ac:dyDescent="0.15">
      <c r="A3533" s="41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1"/>
      <c r="R3533" s="14"/>
      <c r="S3533" s="4"/>
      <c r="T3533" s="5"/>
      <c r="U3533" s="10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</row>
    <row r="3534" spans="1:148" x14ac:dyDescent="0.15">
      <c r="A3534" s="41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1"/>
      <c r="R3534" s="14"/>
      <c r="S3534" s="4"/>
      <c r="T3534" s="5"/>
      <c r="U3534" s="10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</row>
    <row r="3535" spans="1:148" x14ac:dyDescent="0.15">
      <c r="A3535" s="41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1"/>
      <c r="R3535" s="14"/>
      <c r="S3535" s="4"/>
      <c r="T3535" s="5"/>
      <c r="U3535" s="10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</row>
    <row r="3536" spans="1:148" x14ac:dyDescent="0.15">
      <c r="A3536" s="41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1"/>
      <c r="R3536" s="14"/>
      <c r="S3536" s="4"/>
      <c r="T3536" s="5"/>
      <c r="U3536" s="10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</row>
    <row r="3537" spans="1:148" x14ac:dyDescent="0.15">
      <c r="A3537" s="41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1"/>
      <c r="R3537" s="14"/>
      <c r="S3537" s="4"/>
      <c r="T3537" s="5"/>
      <c r="U3537" s="10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</row>
    <row r="3538" spans="1:148" x14ac:dyDescent="0.15">
      <c r="A3538" s="41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1"/>
      <c r="R3538" s="14"/>
      <c r="S3538" s="4"/>
      <c r="T3538" s="5"/>
      <c r="U3538" s="10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</row>
    <row r="3539" spans="1:148" x14ac:dyDescent="0.15">
      <c r="A3539" s="41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1"/>
      <c r="R3539" s="14"/>
      <c r="S3539" s="4"/>
      <c r="T3539" s="5"/>
      <c r="U3539" s="10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</row>
    <row r="3540" spans="1:148" x14ac:dyDescent="0.15">
      <c r="A3540" s="41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1"/>
      <c r="R3540" s="14"/>
      <c r="S3540" s="4"/>
      <c r="T3540" s="5"/>
      <c r="U3540" s="10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</row>
    <row r="3541" spans="1:148" x14ac:dyDescent="0.15">
      <c r="A3541" s="41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1"/>
      <c r="R3541" s="14"/>
      <c r="S3541" s="4"/>
      <c r="T3541" s="5"/>
      <c r="U3541" s="10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</row>
    <row r="3542" spans="1:148" x14ac:dyDescent="0.15">
      <c r="A3542" s="41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1"/>
      <c r="R3542" s="14"/>
      <c r="S3542" s="4"/>
      <c r="T3542" s="5"/>
      <c r="U3542" s="10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</row>
    <row r="3543" spans="1:148" x14ac:dyDescent="0.15">
      <c r="A3543" s="41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1"/>
      <c r="R3543" s="14"/>
      <c r="S3543" s="4"/>
      <c r="T3543" s="5"/>
      <c r="U3543" s="10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</row>
    <row r="3544" spans="1:148" x14ac:dyDescent="0.15">
      <c r="A3544" s="41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1"/>
      <c r="R3544" s="14"/>
      <c r="S3544" s="4"/>
      <c r="T3544" s="5"/>
      <c r="U3544" s="10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</row>
    <row r="3545" spans="1:148" x14ac:dyDescent="0.15">
      <c r="A3545" s="41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1"/>
      <c r="R3545" s="14"/>
      <c r="S3545" s="4"/>
      <c r="T3545" s="5"/>
      <c r="U3545" s="10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</row>
    <row r="3546" spans="1:148" x14ac:dyDescent="0.15">
      <c r="A3546" s="41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1"/>
      <c r="R3546" s="14"/>
      <c r="S3546" s="4"/>
      <c r="T3546" s="5"/>
      <c r="U3546" s="10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</row>
    <row r="3547" spans="1:148" x14ac:dyDescent="0.15">
      <c r="A3547" s="41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1"/>
      <c r="R3547" s="14"/>
      <c r="S3547" s="4"/>
      <c r="T3547" s="5"/>
      <c r="U3547" s="10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</row>
    <row r="3548" spans="1:148" x14ac:dyDescent="0.15">
      <c r="A3548" s="41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1"/>
      <c r="R3548" s="14"/>
      <c r="S3548" s="4"/>
      <c r="T3548" s="5"/>
      <c r="U3548" s="10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</row>
    <row r="3549" spans="1:148" x14ac:dyDescent="0.15">
      <c r="A3549" s="41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1"/>
      <c r="R3549" s="14"/>
      <c r="S3549" s="4"/>
      <c r="T3549" s="5"/>
      <c r="U3549" s="10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</row>
    <row r="3550" spans="1:148" x14ac:dyDescent="0.15">
      <c r="A3550" s="41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1"/>
      <c r="R3550" s="14"/>
      <c r="S3550" s="4"/>
      <c r="T3550" s="5"/>
      <c r="U3550" s="10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</row>
    <row r="3551" spans="1:148" x14ac:dyDescent="0.15">
      <c r="A3551" s="41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1"/>
      <c r="R3551" s="14"/>
      <c r="S3551" s="4"/>
      <c r="T3551" s="5"/>
      <c r="U3551" s="10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</row>
    <row r="3552" spans="1:148" x14ac:dyDescent="0.15">
      <c r="A3552" s="41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1"/>
      <c r="R3552" s="14"/>
      <c r="S3552" s="4"/>
      <c r="T3552" s="5"/>
      <c r="U3552" s="10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</row>
    <row r="3553" spans="1:148" x14ac:dyDescent="0.15">
      <c r="A3553" s="41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1"/>
      <c r="R3553" s="14"/>
      <c r="S3553" s="4"/>
      <c r="T3553" s="5"/>
      <c r="U3553" s="10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</row>
    <row r="3554" spans="1:148" x14ac:dyDescent="0.15">
      <c r="A3554" s="41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1"/>
      <c r="R3554" s="14"/>
      <c r="S3554" s="4"/>
      <c r="T3554" s="5"/>
      <c r="U3554" s="10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</row>
    <row r="3555" spans="1:148" x14ac:dyDescent="0.15">
      <c r="A3555" s="41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1"/>
      <c r="R3555" s="14"/>
      <c r="S3555" s="4"/>
      <c r="T3555" s="5"/>
      <c r="U3555" s="10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</row>
    <row r="3556" spans="1:148" x14ac:dyDescent="0.15">
      <c r="A3556" s="41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1"/>
      <c r="R3556" s="14"/>
      <c r="S3556" s="4"/>
      <c r="T3556" s="5"/>
      <c r="U3556" s="10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</row>
    <row r="3557" spans="1:148" x14ac:dyDescent="0.15">
      <c r="A3557" s="41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1"/>
      <c r="R3557" s="14"/>
      <c r="S3557" s="4"/>
      <c r="T3557" s="5"/>
      <c r="U3557" s="10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</row>
    <row r="3558" spans="1:148" x14ac:dyDescent="0.15">
      <c r="A3558" s="41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1"/>
      <c r="R3558" s="14"/>
      <c r="S3558" s="4"/>
      <c r="T3558" s="5"/>
      <c r="U3558" s="10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</row>
    <row r="3559" spans="1:148" x14ac:dyDescent="0.15">
      <c r="A3559" s="41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1"/>
      <c r="R3559" s="14"/>
      <c r="S3559" s="4"/>
      <c r="T3559" s="5"/>
      <c r="U3559" s="10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</row>
    <row r="3560" spans="1:148" x14ac:dyDescent="0.15">
      <c r="A3560" s="41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1"/>
      <c r="R3560" s="14"/>
      <c r="S3560" s="4"/>
      <c r="T3560" s="5"/>
      <c r="U3560" s="10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</row>
    <row r="3561" spans="1:148" x14ac:dyDescent="0.15">
      <c r="A3561" s="41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1"/>
      <c r="R3561" s="14"/>
      <c r="S3561" s="4"/>
      <c r="T3561" s="5"/>
      <c r="U3561" s="10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</row>
    <row r="3562" spans="1:148" x14ac:dyDescent="0.15">
      <c r="A3562" s="41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1"/>
      <c r="R3562" s="14"/>
      <c r="S3562" s="4"/>
      <c r="T3562" s="5"/>
      <c r="U3562" s="10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</row>
    <row r="3563" spans="1:148" x14ac:dyDescent="0.15">
      <c r="A3563" s="41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1"/>
      <c r="R3563" s="14"/>
      <c r="S3563" s="4"/>
      <c r="T3563" s="5"/>
      <c r="U3563" s="10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</row>
    <row r="3564" spans="1:148" x14ac:dyDescent="0.15">
      <c r="A3564" s="41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1"/>
      <c r="R3564" s="14"/>
      <c r="S3564" s="4"/>
      <c r="T3564" s="5"/>
      <c r="U3564" s="10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</row>
    <row r="3565" spans="1:148" x14ac:dyDescent="0.15">
      <c r="A3565" s="41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1"/>
      <c r="R3565" s="14"/>
      <c r="S3565" s="4"/>
      <c r="T3565" s="5"/>
      <c r="U3565" s="10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</row>
    <row r="3566" spans="1:148" x14ac:dyDescent="0.15">
      <c r="A3566" s="41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1"/>
      <c r="R3566" s="14"/>
      <c r="S3566" s="4"/>
      <c r="T3566" s="5"/>
      <c r="U3566" s="10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</row>
    <row r="3567" spans="1:148" x14ac:dyDescent="0.15">
      <c r="A3567" s="41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1"/>
      <c r="R3567" s="14"/>
      <c r="S3567" s="4"/>
      <c r="T3567" s="5"/>
      <c r="U3567" s="10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</row>
    <row r="3568" spans="1:148" x14ac:dyDescent="0.15">
      <c r="A3568" s="41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1"/>
      <c r="R3568" s="14"/>
      <c r="S3568" s="4"/>
      <c r="T3568" s="5"/>
      <c r="U3568" s="10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</row>
    <row r="3569" spans="1:148" x14ac:dyDescent="0.15">
      <c r="A3569" s="41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1"/>
      <c r="R3569" s="14"/>
      <c r="S3569" s="4"/>
      <c r="T3569" s="5"/>
      <c r="U3569" s="10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</row>
    <row r="3570" spans="1:148" x14ac:dyDescent="0.15">
      <c r="A3570" s="41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1"/>
      <c r="R3570" s="14"/>
      <c r="S3570" s="4"/>
      <c r="T3570" s="5"/>
      <c r="U3570" s="10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</row>
    <row r="3571" spans="1:148" x14ac:dyDescent="0.15">
      <c r="A3571" s="41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1"/>
      <c r="R3571" s="14"/>
      <c r="S3571" s="4"/>
      <c r="T3571" s="5"/>
      <c r="U3571" s="10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</row>
    <row r="3572" spans="1:148" x14ac:dyDescent="0.15">
      <c r="A3572" s="41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1"/>
      <c r="R3572" s="14"/>
      <c r="S3572" s="4"/>
      <c r="T3572" s="5"/>
      <c r="U3572" s="10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</row>
    <row r="3573" spans="1:148" x14ac:dyDescent="0.15">
      <c r="A3573" s="41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1"/>
      <c r="R3573" s="14"/>
      <c r="S3573" s="4"/>
      <c r="T3573" s="5"/>
      <c r="U3573" s="10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</row>
    <row r="3574" spans="1:148" x14ac:dyDescent="0.15">
      <c r="A3574" s="41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1"/>
      <c r="R3574" s="14"/>
      <c r="S3574" s="4"/>
      <c r="T3574" s="5"/>
      <c r="U3574" s="10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</row>
    <row r="3575" spans="1:148" x14ac:dyDescent="0.15">
      <c r="A3575" s="41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1"/>
      <c r="R3575" s="14"/>
      <c r="S3575" s="4"/>
      <c r="T3575" s="5"/>
      <c r="U3575" s="10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</row>
    <row r="3576" spans="1:148" x14ac:dyDescent="0.15">
      <c r="A3576" s="41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1"/>
      <c r="R3576" s="14"/>
      <c r="S3576" s="4"/>
      <c r="T3576" s="5"/>
      <c r="U3576" s="10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</row>
    <row r="3577" spans="1:148" x14ac:dyDescent="0.15">
      <c r="A3577" s="41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1"/>
      <c r="R3577" s="14"/>
      <c r="S3577" s="4"/>
      <c r="T3577" s="5"/>
      <c r="U3577" s="10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</row>
    <row r="3578" spans="1:148" x14ac:dyDescent="0.15">
      <c r="A3578" s="41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1"/>
      <c r="R3578" s="14"/>
      <c r="S3578" s="4"/>
      <c r="T3578" s="5"/>
      <c r="U3578" s="10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</row>
    <row r="3579" spans="1:148" x14ac:dyDescent="0.15">
      <c r="A3579" s="41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1"/>
      <c r="R3579" s="14"/>
      <c r="S3579" s="4"/>
      <c r="T3579" s="5"/>
      <c r="U3579" s="10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</row>
    <row r="3580" spans="1:148" x14ac:dyDescent="0.15">
      <c r="A3580" s="41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1"/>
      <c r="R3580" s="14"/>
      <c r="S3580" s="4"/>
      <c r="T3580" s="5"/>
      <c r="U3580" s="10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</row>
    <row r="3581" spans="1:148" x14ac:dyDescent="0.15">
      <c r="A3581" s="41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1"/>
      <c r="R3581" s="14"/>
      <c r="S3581" s="4"/>
      <c r="T3581" s="5"/>
      <c r="U3581" s="10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</row>
    <row r="3582" spans="1:148" x14ac:dyDescent="0.15">
      <c r="A3582" s="41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1"/>
      <c r="R3582" s="14"/>
      <c r="S3582" s="4"/>
      <c r="T3582" s="5"/>
      <c r="U3582" s="10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</row>
    <row r="3583" spans="1:148" x14ac:dyDescent="0.15">
      <c r="A3583" s="41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1"/>
      <c r="R3583" s="14"/>
      <c r="S3583" s="4"/>
      <c r="T3583" s="5"/>
      <c r="U3583" s="10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</row>
    <row r="3584" spans="1:148" x14ac:dyDescent="0.15">
      <c r="A3584" s="41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1"/>
      <c r="R3584" s="14"/>
      <c r="S3584" s="4"/>
      <c r="T3584" s="5"/>
      <c r="U3584" s="10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</row>
    <row r="3585" spans="1:148" x14ac:dyDescent="0.15">
      <c r="A3585" s="41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1"/>
      <c r="R3585" s="14"/>
      <c r="S3585" s="4"/>
      <c r="T3585" s="5"/>
      <c r="U3585" s="10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</row>
    <row r="3586" spans="1:148" x14ac:dyDescent="0.15">
      <c r="A3586" s="41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1"/>
      <c r="R3586" s="14"/>
      <c r="S3586" s="4"/>
      <c r="T3586" s="5"/>
      <c r="U3586" s="10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</row>
    <row r="3587" spans="1:148" x14ac:dyDescent="0.15">
      <c r="A3587" s="41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1"/>
      <c r="R3587" s="14"/>
      <c r="S3587" s="4"/>
      <c r="T3587" s="5"/>
      <c r="U3587" s="10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</row>
    <row r="3588" spans="1:148" x14ac:dyDescent="0.15">
      <c r="A3588" s="41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1"/>
      <c r="R3588" s="14"/>
      <c r="S3588" s="4"/>
      <c r="T3588" s="5"/>
      <c r="U3588" s="10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</row>
    <row r="3589" spans="1:148" x14ac:dyDescent="0.15">
      <c r="A3589" s="41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1"/>
      <c r="R3589" s="14"/>
      <c r="S3589" s="4"/>
      <c r="T3589" s="5"/>
      <c r="U3589" s="10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</row>
    <row r="3590" spans="1:148" x14ac:dyDescent="0.15">
      <c r="A3590" s="41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1"/>
      <c r="R3590" s="14"/>
      <c r="S3590" s="4"/>
      <c r="T3590" s="5"/>
      <c r="U3590" s="10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</row>
    <row r="3591" spans="1:148" x14ac:dyDescent="0.15">
      <c r="A3591" s="41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1"/>
      <c r="R3591" s="14"/>
      <c r="S3591" s="4"/>
      <c r="T3591" s="5"/>
      <c r="U3591" s="10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</row>
    <row r="3592" spans="1:148" x14ac:dyDescent="0.15">
      <c r="A3592" s="41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1"/>
      <c r="R3592" s="14"/>
      <c r="S3592" s="4"/>
      <c r="T3592" s="5"/>
      <c r="U3592" s="10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</row>
    <row r="3593" spans="1:148" x14ac:dyDescent="0.15">
      <c r="A3593" s="41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1"/>
      <c r="R3593" s="14"/>
      <c r="S3593" s="4"/>
      <c r="T3593" s="5"/>
      <c r="U3593" s="10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</row>
    <row r="3594" spans="1:148" x14ac:dyDescent="0.15">
      <c r="A3594" s="41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1"/>
      <c r="R3594" s="14"/>
      <c r="S3594" s="4"/>
      <c r="T3594" s="5"/>
      <c r="U3594" s="10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</row>
    <row r="3595" spans="1:148" x14ac:dyDescent="0.15">
      <c r="A3595" s="41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1"/>
      <c r="R3595" s="14"/>
      <c r="S3595" s="4"/>
      <c r="T3595" s="5"/>
      <c r="U3595" s="10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</row>
    <row r="3596" spans="1:148" x14ac:dyDescent="0.15">
      <c r="A3596" s="41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1"/>
      <c r="R3596" s="14"/>
      <c r="S3596" s="4"/>
      <c r="T3596" s="5"/>
      <c r="U3596" s="10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</row>
    <row r="3597" spans="1:148" x14ac:dyDescent="0.15">
      <c r="A3597" s="41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1"/>
      <c r="R3597" s="14"/>
      <c r="S3597" s="4"/>
      <c r="T3597" s="5"/>
      <c r="U3597" s="10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</row>
    <row r="3598" spans="1:148" x14ac:dyDescent="0.15">
      <c r="A3598" s="41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1"/>
      <c r="R3598" s="14"/>
      <c r="S3598" s="4"/>
      <c r="T3598" s="5"/>
      <c r="U3598" s="10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</row>
    <row r="3599" spans="1:148" x14ac:dyDescent="0.15">
      <c r="A3599" s="41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1"/>
      <c r="R3599" s="14"/>
      <c r="S3599" s="4"/>
      <c r="T3599" s="5"/>
      <c r="U3599" s="10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</row>
    <row r="3600" spans="1:148" x14ac:dyDescent="0.15">
      <c r="A3600" s="41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1"/>
      <c r="R3600" s="14"/>
      <c r="S3600" s="4"/>
      <c r="T3600" s="5"/>
      <c r="U3600" s="10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</row>
    <row r="3601" spans="1:148" x14ac:dyDescent="0.15">
      <c r="A3601" s="41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1"/>
      <c r="R3601" s="14"/>
      <c r="S3601" s="4"/>
      <c r="T3601" s="5"/>
      <c r="U3601" s="10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</row>
    <row r="3602" spans="1:148" x14ac:dyDescent="0.15">
      <c r="A3602" s="41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1"/>
      <c r="R3602" s="14"/>
      <c r="S3602" s="4"/>
      <c r="T3602" s="5"/>
      <c r="U3602" s="10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</row>
    <row r="3603" spans="1:148" x14ac:dyDescent="0.15">
      <c r="A3603" s="41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1"/>
      <c r="R3603" s="14"/>
      <c r="S3603" s="4"/>
      <c r="T3603" s="5"/>
      <c r="U3603" s="10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</row>
    <row r="3604" spans="1:148" x14ac:dyDescent="0.15">
      <c r="A3604" s="41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1"/>
      <c r="R3604" s="14"/>
      <c r="S3604" s="4"/>
      <c r="T3604" s="5"/>
      <c r="U3604" s="10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</row>
    <row r="3605" spans="1:148" x14ac:dyDescent="0.15">
      <c r="A3605" s="41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1"/>
      <c r="R3605" s="14"/>
      <c r="S3605" s="4"/>
      <c r="T3605" s="5"/>
      <c r="U3605" s="10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</row>
    <row r="3606" spans="1:148" x14ac:dyDescent="0.15">
      <c r="A3606" s="41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1"/>
      <c r="R3606" s="14"/>
      <c r="S3606" s="4"/>
      <c r="T3606" s="5"/>
      <c r="U3606" s="10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</row>
    <row r="3607" spans="1:148" x14ac:dyDescent="0.15">
      <c r="A3607" s="41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1"/>
      <c r="R3607" s="14"/>
      <c r="S3607" s="4"/>
      <c r="T3607" s="5"/>
      <c r="U3607" s="10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</row>
    <row r="3608" spans="1:148" x14ac:dyDescent="0.15">
      <c r="A3608" s="41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1"/>
      <c r="R3608" s="14"/>
      <c r="S3608" s="4"/>
      <c r="T3608" s="5"/>
      <c r="U3608" s="10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</row>
    <row r="3609" spans="1:148" x14ac:dyDescent="0.15">
      <c r="A3609" s="41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1"/>
      <c r="R3609" s="14"/>
      <c r="S3609" s="4"/>
      <c r="T3609" s="5"/>
      <c r="U3609" s="10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</row>
    <row r="3610" spans="1:148" x14ac:dyDescent="0.15">
      <c r="A3610" s="41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1"/>
      <c r="R3610" s="14"/>
      <c r="S3610" s="4"/>
      <c r="T3610" s="5"/>
      <c r="U3610" s="10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</row>
    <row r="3611" spans="1:148" x14ac:dyDescent="0.15">
      <c r="A3611" s="41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1"/>
      <c r="R3611" s="14"/>
      <c r="S3611" s="4"/>
      <c r="T3611" s="5"/>
      <c r="U3611" s="10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</row>
    <row r="3612" spans="1:148" x14ac:dyDescent="0.15">
      <c r="A3612" s="41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1"/>
      <c r="R3612" s="14"/>
      <c r="S3612" s="4"/>
      <c r="T3612" s="5"/>
      <c r="U3612" s="10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</row>
    <row r="3613" spans="1:148" x14ac:dyDescent="0.15">
      <c r="A3613" s="41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1"/>
      <c r="R3613" s="14"/>
      <c r="S3613" s="4"/>
      <c r="T3613" s="5"/>
      <c r="U3613" s="10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</row>
    <row r="3614" spans="1:148" x14ac:dyDescent="0.15">
      <c r="A3614" s="41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1"/>
      <c r="R3614" s="14"/>
      <c r="S3614" s="4"/>
      <c r="T3614" s="5"/>
      <c r="U3614" s="10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</row>
    <row r="3615" spans="1:148" x14ac:dyDescent="0.15">
      <c r="A3615" s="41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1"/>
      <c r="R3615" s="14"/>
      <c r="S3615" s="4"/>
      <c r="T3615" s="5"/>
      <c r="U3615" s="10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</row>
    <row r="3616" spans="1:148" x14ac:dyDescent="0.15">
      <c r="A3616" s="41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1"/>
      <c r="R3616" s="14"/>
      <c r="S3616" s="4"/>
      <c r="T3616" s="5"/>
      <c r="U3616" s="10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</row>
    <row r="3617" spans="1:148" x14ac:dyDescent="0.15">
      <c r="A3617" s="41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1"/>
      <c r="R3617" s="14"/>
      <c r="S3617" s="4"/>
      <c r="T3617" s="5"/>
      <c r="U3617" s="10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</row>
    <row r="3618" spans="1:148" x14ac:dyDescent="0.15">
      <c r="A3618" s="41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1"/>
      <c r="R3618" s="14"/>
      <c r="S3618" s="4"/>
      <c r="T3618" s="5"/>
      <c r="U3618" s="10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</row>
    <row r="3619" spans="1:148" x14ac:dyDescent="0.15">
      <c r="A3619" s="41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1"/>
      <c r="R3619" s="14"/>
      <c r="S3619" s="4"/>
      <c r="T3619" s="5"/>
      <c r="U3619" s="10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</row>
    <row r="3620" spans="1:148" x14ac:dyDescent="0.15">
      <c r="A3620" s="41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1"/>
      <c r="R3620" s="14"/>
      <c r="S3620" s="4"/>
      <c r="T3620" s="5"/>
      <c r="U3620" s="10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</row>
    <row r="3621" spans="1:148" x14ac:dyDescent="0.15">
      <c r="A3621" s="41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1"/>
      <c r="R3621" s="14"/>
      <c r="S3621" s="4"/>
      <c r="T3621" s="5"/>
      <c r="U3621" s="10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</row>
    <row r="3622" spans="1:148" x14ac:dyDescent="0.15">
      <c r="A3622" s="41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1"/>
      <c r="R3622" s="14"/>
      <c r="S3622" s="4"/>
      <c r="T3622" s="5"/>
      <c r="U3622" s="10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</row>
    <row r="3623" spans="1:148" x14ac:dyDescent="0.15">
      <c r="A3623" s="41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1"/>
      <c r="R3623" s="14"/>
      <c r="S3623" s="4"/>
      <c r="T3623" s="5"/>
      <c r="U3623" s="10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</row>
    <row r="3624" spans="1:148" x14ac:dyDescent="0.15">
      <c r="A3624" s="41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1"/>
      <c r="R3624" s="14"/>
      <c r="S3624" s="4"/>
      <c r="T3624" s="5"/>
      <c r="U3624" s="10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</row>
    <row r="3625" spans="1:148" x14ac:dyDescent="0.15">
      <c r="A3625" s="41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1"/>
      <c r="R3625" s="14"/>
      <c r="S3625" s="4"/>
      <c r="T3625" s="5"/>
      <c r="U3625" s="10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</row>
    <row r="3626" spans="1:148" x14ac:dyDescent="0.15">
      <c r="A3626" s="41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1"/>
      <c r="R3626" s="14"/>
      <c r="S3626" s="4"/>
      <c r="T3626" s="5"/>
      <c r="U3626" s="10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</row>
    <row r="3627" spans="1:148" x14ac:dyDescent="0.15">
      <c r="A3627" s="41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1"/>
      <c r="R3627" s="14"/>
      <c r="S3627" s="4"/>
      <c r="T3627" s="5"/>
      <c r="U3627" s="10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</row>
    <row r="3628" spans="1:148" x14ac:dyDescent="0.15">
      <c r="A3628" s="41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1"/>
      <c r="R3628" s="14"/>
      <c r="S3628" s="4"/>
      <c r="T3628" s="5"/>
      <c r="U3628" s="10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</row>
    <row r="3629" spans="1:148" x14ac:dyDescent="0.15">
      <c r="A3629" s="41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1"/>
      <c r="R3629" s="14"/>
      <c r="S3629" s="4"/>
      <c r="T3629" s="5"/>
      <c r="U3629" s="10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</row>
    <row r="3630" spans="1:148" x14ac:dyDescent="0.15">
      <c r="A3630" s="41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1"/>
      <c r="R3630" s="14"/>
      <c r="S3630" s="4"/>
      <c r="T3630" s="5"/>
      <c r="U3630" s="10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</row>
    <row r="3631" spans="1:148" x14ac:dyDescent="0.15">
      <c r="A3631" s="41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1"/>
      <c r="R3631" s="14"/>
      <c r="S3631" s="4"/>
      <c r="T3631" s="5"/>
      <c r="U3631" s="10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</row>
    <row r="3632" spans="1:148" x14ac:dyDescent="0.15">
      <c r="A3632" s="41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1"/>
      <c r="R3632" s="14"/>
      <c r="S3632" s="4"/>
      <c r="T3632" s="5"/>
      <c r="U3632" s="10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</row>
    <row r="3633" spans="1:148" x14ac:dyDescent="0.15">
      <c r="A3633" s="41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1"/>
      <c r="R3633" s="14"/>
      <c r="S3633" s="4"/>
      <c r="T3633" s="5"/>
      <c r="U3633" s="10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</row>
    <row r="3634" spans="1:148" x14ac:dyDescent="0.15">
      <c r="A3634" s="41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1"/>
      <c r="R3634" s="14"/>
      <c r="S3634" s="4"/>
      <c r="T3634" s="5"/>
      <c r="U3634" s="10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</row>
    <row r="3635" spans="1:148" x14ac:dyDescent="0.15">
      <c r="A3635" s="41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1"/>
      <c r="R3635" s="14"/>
      <c r="S3635" s="4"/>
      <c r="T3635" s="5"/>
      <c r="U3635" s="10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</row>
    <row r="3636" spans="1:148" x14ac:dyDescent="0.15">
      <c r="A3636" s="41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1"/>
      <c r="R3636" s="14"/>
      <c r="S3636" s="4"/>
      <c r="T3636" s="5"/>
      <c r="U3636" s="10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</row>
    <row r="3637" spans="1:148" x14ac:dyDescent="0.15">
      <c r="A3637" s="41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1"/>
      <c r="R3637" s="14"/>
      <c r="S3637" s="4"/>
      <c r="T3637" s="5"/>
      <c r="U3637" s="10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</row>
    <row r="3638" spans="1:148" x14ac:dyDescent="0.15">
      <c r="A3638" s="41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1"/>
      <c r="R3638" s="14"/>
      <c r="S3638" s="4"/>
      <c r="T3638" s="5"/>
      <c r="U3638" s="10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</row>
    <row r="3639" spans="1:148" x14ac:dyDescent="0.15">
      <c r="A3639" s="41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1"/>
      <c r="R3639" s="14"/>
      <c r="S3639" s="4"/>
      <c r="T3639" s="5"/>
      <c r="U3639" s="10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</row>
    <row r="3640" spans="1:148" x14ac:dyDescent="0.15">
      <c r="A3640" s="41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1"/>
      <c r="R3640" s="14"/>
      <c r="S3640" s="4"/>
      <c r="T3640" s="5"/>
      <c r="U3640" s="10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</row>
    <row r="3641" spans="1:148" x14ac:dyDescent="0.15">
      <c r="A3641" s="41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1"/>
      <c r="R3641" s="14"/>
      <c r="S3641" s="4"/>
      <c r="T3641" s="5"/>
      <c r="U3641" s="10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</row>
    <row r="3642" spans="1:148" x14ac:dyDescent="0.15">
      <c r="A3642" s="41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1"/>
      <c r="R3642" s="14"/>
      <c r="S3642" s="4"/>
      <c r="T3642" s="5"/>
      <c r="U3642" s="10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</row>
    <row r="3643" spans="1:148" x14ac:dyDescent="0.15">
      <c r="A3643" s="41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1"/>
      <c r="R3643" s="14"/>
      <c r="S3643" s="4"/>
      <c r="T3643" s="5"/>
      <c r="U3643" s="10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</row>
    <row r="3644" spans="1:148" x14ac:dyDescent="0.15">
      <c r="A3644" s="41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1"/>
      <c r="R3644" s="14"/>
      <c r="S3644" s="4"/>
      <c r="T3644" s="5"/>
      <c r="U3644" s="10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</row>
    <row r="3645" spans="1:148" x14ac:dyDescent="0.15">
      <c r="A3645" s="41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1"/>
      <c r="R3645" s="14"/>
      <c r="S3645" s="4"/>
      <c r="T3645" s="5"/>
      <c r="U3645" s="10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</row>
    <row r="3646" spans="1:148" x14ac:dyDescent="0.15">
      <c r="A3646" s="41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1"/>
      <c r="R3646" s="14"/>
      <c r="S3646" s="4"/>
      <c r="T3646" s="5"/>
      <c r="U3646" s="10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</row>
    <row r="3647" spans="1:148" x14ac:dyDescent="0.15">
      <c r="A3647" s="41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1"/>
      <c r="R3647" s="14"/>
      <c r="S3647" s="4"/>
      <c r="T3647" s="5"/>
      <c r="U3647" s="10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</row>
    <row r="3648" spans="1:148" x14ac:dyDescent="0.15">
      <c r="A3648" s="41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1"/>
      <c r="R3648" s="14"/>
      <c r="S3648" s="4"/>
      <c r="T3648" s="5"/>
      <c r="U3648" s="10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</row>
    <row r="3649" spans="1:148" x14ac:dyDescent="0.15">
      <c r="A3649" s="41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1"/>
      <c r="R3649" s="14"/>
      <c r="S3649" s="4"/>
      <c r="T3649" s="5"/>
      <c r="U3649" s="10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</row>
    <row r="3650" spans="1:148" x14ac:dyDescent="0.15">
      <c r="A3650" s="41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1"/>
      <c r="R3650" s="14"/>
      <c r="S3650" s="4"/>
      <c r="T3650" s="5"/>
      <c r="U3650" s="10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</row>
    <row r="3651" spans="1:148" x14ac:dyDescent="0.15">
      <c r="A3651" s="41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1"/>
      <c r="R3651" s="14"/>
      <c r="S3651" s="4"/>
      <c r="T3651" s="5"/>
      <c r="U3651" s="10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</row>
    <row r="3652" spans="1:148" x14ac:dyDescent="0.15">
      <c r="A3652" s="41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1"/>
      <c r="R3652" s="14"/>
      <c r="S3652" s="4"/>
      <c r="T3652" s="5"/>
      <c r="U3652" s="10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</row>
    <row r="3653" spans="1:148" x14ac:dyDescent="0.15">
      <c r="A3653" s="41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1"/>
      <c r="R3653" s="14"/>
      <c r="S3653" s="4"/>
      <c r="T3653" s="5"/>
      <c r="U3653" s="10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</row>
    <row r="3654" spans="1:148" x14ac:dyDescent="0.15">
      <c r="A3654" s="41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1"/>
      <c r="R3654" s="14"/>
      <c r="S3654" s="4"/>
      <c r="T3654" s="5"/>
      <c r="U3654" s="10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</row>
    <row r="3655" spans="1:148" x14ac:dyDescent="0.15">
      <c r="A3655" s="41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1"/>
      <c r="R3655" s="14"/>
      <c r="S3655" s="4"/>
      <c r="T3655" s="5"/>
      <c r="U3655" s="10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</row>
    <row r="3656" spans="1:148" x14ac:dyDescent="0.15">
      <c r="A3656" s="41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1"/>
      <c r="R3656" s="14"/>
      <c r="S3656" s="4"/>
      <c r="T3656" s="5"/>
      <c r="U3656" s="10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</row>
    <row r="3657" spans="1:148" x14ac:dyDescent="0.15">
      <c r="A3657" s="41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1"/>
      <c r="R3657" s="14"/>
      <c r="S3657" s="4"/>
      <c r="T3657" s="5"/>
      <c r="U3657" s="10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</row>
    <row r="3658" spans="1:148" x14ac:dyDescent="0.15">
      <c r="A3658" s="41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1"/>
      <c r="R3658" s="14"/>
      <c r="S3658" s="4"/>
      <c r="T3658" s="5"/>
      <c r="U3658" s="10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</row>
    <row r="3659" spans="1:148" x14ac:dyDescent="0.15">
      <c r="A3659" s="41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1"/>
      <c r="R3659" s="14"/>
      <c r="S3659" s="4"/>
      <c r="T3659" s="5"/>
      <c r="U3659" s="10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</row>
    <row r="3660" spans="1:148" x14ac:dyDescent="0.15">
      <c r="A3660" s="41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1"/>
      <c r="R3660" s="14"/>
      <c r="S3660" s="4"/>
      <c r="T3660" s="5"/>
      <c r="U3660" s="10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</row>
    <row r="3661" spans="1:148" x14ac:dyDescent="0.15">
      <c r="A3661" s="41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1"/>
      <c r="R3661" s="14"/>
      <c r="S3661" s="4"/>
      <c r="T3661" s="5"/>
      <c r="U3661" s="10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</row>
    <row r="3662" spans="1:148" x14ac:dyDescent="0.15">
      <c r="A3662" s="41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1"/>
      <c r="R3662" s="14"/>
      <c r="S3662" s="4"/>
      <c r="T3662" s="5"/>
      <c r="U3662" s="10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</row>
    <row r="3663" spans="1:148" x14ac:dyDescent="0.15">
      <c r="A3663" s="41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1"/>
      <c r="R3663" s="14"/>
      <c r="S3663" s="4"/>
      <c r="T3663" s="5"/>
      <c r="U3663" s="10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</row>
    <row r="3664" spans="1:148" x14ac:dyDescent="0.15">
      <c r="A3664" s="41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1"/>
      <c r="R3664" s="14"/>
      <c r="S3664" s="4"/>
      <c r="T3664" s="5"/>
      <c r="U3664" s="29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</row>
    <row r="3665" spans="1:148" x14ac:dyDescent="0.15">
      <c r="A3665" s="41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1"/>
      <c r="R3665" s="14"/>
      <c r="S3665" s="4"/>
      <c r="T3665" s="5"/>
      <c r="U3665" s="10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</row>
    <row r="3666" spans="1:148" x14ac:dyDescent="0.15">
      <c r="A3666" s="41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1"/>
      <c r="R3666" s="14"/>
      <c r="S3666" s="4"/>
      <c r="T3666" s="5"/>
      <c r="U3666" s="29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</row>
    <row r="3667" spans="1:148" x14ac:dyDescent="0.15">
      <c r="A3667" s="41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1"/>
      <c r="R3667" s="14"/>
      <c r="S3667" s="4"/>
      <c r="T3667" s="5"/>
      <c r="U3667" s="10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</row>
    <row r="3668" spans="1:148" x14ac:dyDescent="0.15">
      <c r="A3668" s="41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1"/>
      <c r="R3668" s="14"/>
      <c r="S3668" s="4"/>
      <c r="T3668" s="5"/>
      <c r="U3668" s="10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</row>
    <row r="3669" spans="1:148" x14ac:dyDescent="0.15">
      <c r="A3669" s="41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1"/>
      <c r="R3669" s="14"/>
      <c r="S3669" s="4"/>
      <c r="T3669" s="5"/>
      <c r="U3669" s="10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</row>
    <row r="3670" spans="1:148" x14ac:dyDescent="0.15">
      <c r="A3670" s="41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1"/>
      <c r="R3670" s="14"/>
      <c r="S3670" s="4"/>
      <c r="T3670" s="5"/>
      <c r="U3670" s="10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</row>
    <row r="3671" spans="1:148" x14ac:dyDescent="0.15">
      <c r="A3671" s="41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1"/>
      <c r="R3671" s="14"/>
      <c r="S3671" s="4"/>
      <c r="T3671" s="5"/>
      <c r="U3671" s="10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</row>
    <row r="3672" spans="1:148" x14ac:dyDescent="0.15">
      <c r="A3672" s="41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1"/>
      <c r="R3672" s="14"/>
      <c r="S3672" s="4"/>
      <c r="T3672" s="5"/>
      <c r="U3672" s="10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</row>
    <row r="3673" spans="1:148" x14ac:dyDescent="0.15">
      <c r="A3673" s="41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1"/>
      <c r="R3673" s="14"/>
      <c r="S3673" s="4"/>
      <c r="T3673" s="5"/>
      <c r="U3673" s="10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</row>
    <row r="3674" spans="1:148" x14ac:dyDescent="0.15">
      <c r="A3674" s="41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1"/>
      <c r="R3674" s="14"/>
      <c r="S3674" s="4"/>
      <c r="T3674" s="5"/>
      <c r="U3674" s="10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</row>
    <row r="3675" spans="1:148" x14ac:dyDescent="0.15">
      <c r="A3675" s="41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1"/>
      <c r="R3675" s="14"/>
      <c r="S3675" s="4"/>
      <c r="T3675" s="5"/>
      <c r="U3675" s="10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</row>
    <row r="3676" spans="1:148" x14ac:dyDescent="0.15">
      <c r="A3676" s="41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1"/>
      <c r="R3676" s="14"/>
      <c r="S3676" s="4"/>
      <c r="T3676" s="5"/>
      <c r="U3676" s="10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</row>
    <row r="3677" spans="1:148" x14ac:dyDescent="0.15">
      <c r="A3677" s="41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1"/>
      <c r="R3677" s="14"/>
      <c r="S3677" s="4"/>
      <c r="T3677" s="5"/>
      <c r="U3677" s="10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</row>
    <row r="3678" spans="1:148" x14ac:dyDescent="0.15">
      <c r="A3678" s="41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1"/>
      <c r="R3678" s="14"/>
      <c r="S3678" s="4"/>
      <c r="T3678" s="5"/>
      <c r="U3678" s="10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</row>
    <row r="3679" spans="1:148" x14ac:dyDescent="0.15">
      <c r="A3679" s="41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1"/>
      <c r="R3679" s="14"/>
      <c r="S3679" s="4"/>
      <c r="T3679" s="5"/>
      <c r="U3679" s="10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</row>
    <row r="3680" spans="1:148" x14ac:dyDescent="0.15">
      <c r="A3680" s="41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1"/>
      <c r="R3680" s="14"/>
      <c r="S3680" s="4"/>
      <c r="T3680" s="5"/>
      <c r="U3680" s="10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</row>
    <row r="3681" spans="1:148" x14ac:dyDescent="0.15">
      <c r="A3681" s="41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1"/>
      <c r="R3681" s="14"/>
      <c r="S3681" s="4"/>
      <c r="T3681" s="5"/>
      <c r="U3681" s="10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</row>
    <row r="3682" spans="1:148" x14ac:dyDescent="0.15">
      <c r="A3682" s="41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1"/>
      <c r="R3682" s="14"/>
      <c r="S3682" s="4"/>
      <c r="T3682" s="5"/>
      <c r="U3682" s="10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</row>
    <row r="3683" spans="1:148" x14ac:dyDescent="0.15">
      <c r="A3683" s="41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1"/>
      <c r="R3683" s="14"/>
      <c r="S3683" s="4"/>
      <c r="T3683" s="5"/>
      <c r="U3683" s="10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</row>
    <row r="3684" spans="1:148" x14ac:dyDescent="0.15">
      <c r="A3684" s="41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1"/>
      <c r="R3684" s="14"/>
      <c r="S3684" s="4"/>
      <c r="T3684" s="5"/>
      <c r="U3684" s="10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</row>
    <row r="3685" spans="1:148" x14ac:dyDescent="0.15">
      <c r="A3685" s="41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1"/>
      <c r="R3685" s="14"/>
      <c r="S3685" s="4"/>
      <c r="T3685" s="5"/>
      <c r="U3685" s="10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</row>
    <row r="3686" spans="1:148" x14ac:dyDescent="0.15">
      <c r="A3686" s="41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1"/>
      <c r="R3686" s="14"/>
      <c r="S3686" s="4"/>
      <c r="T3686" s="5"/>
      <c r="U3686" s="10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</row>
    <row r="3687" spans="1:148" x14ac:dyDescent="0.15">
      <c r="A3687" s="41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1"/>
      <c r="R3687" s="14"/>
      <c r="S3687" s="4"/>
      <c r="T3687" s="5"/>
      <c r="U3687" s="10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</row>
    <row r="3688" spans="1:148" x14ac:dyDescent="0.15">
      <c r="A3688" s="41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1"/>
      <c r="R3688" s="14"/>
      <c r="S3688" s="4"/>
      <c r="T3688" s="5"/>
      <c r="U3688" s="10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</row>
    <row r="3689" spans="1:148" x14ac:dyDescent="0.15">
      <c r="A3689" s="41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1"/>
      <c r="R3689" s="14"/>
      <c r="S3689" s="4"/>
      <c r="T3689" s="5"/>
      <c r="U3689" s="10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</row>
    <row r="3690" spans="1:148" x14ac:dyDescent="0.15">
      <c r="A3690" s="41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1"/>
      <c r="R3690" s="14"/>
      <c r="S3690" s="4"/>
      <c r="T3690" s="5"/>
      <c r="U3690" s="10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</row>
    <row r="3691" spans="1:148" x14ac:dyDescent="0.15">
      <c r="A3691" s="41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1"/>
      <c r="R3691" s="14"/>
      <c r="S3691" s="4"/>
      <c r="T3691" s="5"/>
      <c r="U3691" s="10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</row>
    <row r="3692" spans="1:148" x14ac:dyDescent="0.15">
      <c r="A3692" s="41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1"/>
      <c r="R3692" s="14"/>
      <c r="S3692" s="4"/>
      <c r="T3692" s="5"/>
      <c r="U3692" s="10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</row>
    <row r="3693" spans="1:148" x14ac:dyDescent="0.15">
      <c r="A3693" s="41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1"/>
      <c r="R3693" s="14"/>
      <c r="S3693" s="4"/>
      <c r="T3693" s="5"/>
      <c r="U3693" s="10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</row>
    <row r="3694" spans="1:148" x14ac:dyDescent="0.15">
      <c r="A3694" s="41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1"/>
      <c r="R3694" s="14"/>
      <c r="S3694" s="4"/>
      <c r="T3694" s="5"/>
      <c r="U3694" s="10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</row>
    <row r="3695" spans="1:148" x14ac:dyDescent="0.15">
      <c r="A3695" s="41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1"/>
      <c r="R3695" s="14"/>
      <c r="S3695" s="4"/>
      <c r="T3695" s="5"/>
      <c r="U3695" s="10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</row>
    <row r="3696" spans="1:148" x14ac:dyDescent="0.15">
      <c r="A3696" s="41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1"/>
      <c r="R3696" s="14"/>
      <c r="S3696" s="4"/>
      <c r="T3696" s="5"/>
      <c r="U3696" s="10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</row>
    <row r="3697" spans="1:148" x14ac:dyDescent="0.15">
      <c r="A3697" s="41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1"/>
      <c r="R3697" s="14"/>
      <c r="S3697" s="4"/>
      <c r="T3697" s="5"/>
      <c r="U3697" s="10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</row>
    <row r="3698" spans="1:148" x14ac:dyDescent="0.15">
      <c r="A3698" s="41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1"/>
      <c r="R3698" s="14"/>
      <c r="S3698" s="4"/>
      <c r="T3698" s="5"/>
      <c r="U3698" s="10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</row>
    <row r="3699" spans="1:148" x14ac:dyDescent="0.15">
      <c r="A3699" s="41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1"/>
      <c r="R3699" s="14"/>
      <c r="S3699" s="4"/>
      <c r="T3699" s="5"/>
      <c r="U3699" s="10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</row>
    <row r="3700" spans="1:148" x14ac:dyDescent="0.15">
      <c r="A3700" s="41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1"/>
      <c r="R3700" s="14"/>
      <c r="S3700" s="4"/>
      <c r="T3700" s="5"/>
      <c r="U3700" s="10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</row>
    <row r="3701" spans="1:148" x14ac:dyDescent="0.15">
      <c r="A3701" s="41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1"/>
      <c r="R3701" s="14"/>
      <c r="S3701" s="4"/>
      <c r="T3701" s="5"/>
      <c r="U3701" s="10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</row>
    <row r="3702" spans="1:148" x14ac:dyDescent="0.15">
      <c r="A3702" s="41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1"/>
      <c r="R3702" s="14"/>
      <c r="S3702" s="4"/>
      <c r="T3702" s="5"/>
      <c r="U3702" s="10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</row>
    <row r="3703" spans="1:148" x14ac:dyDescent="0.15">
      <c r="A3703" s="41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1"/>
      <c r="R3703" s="14"/>
      <c r="S3703" s="4"/>
      <c r="T3703" s="5"/>
      <c r="U3703" s="10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</row>
    <row r="3704" spans="1:148" x14ac:dyDescent="0.15">
      <c r="A3704" s="41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1"/>
      <c r="R3704" s="14"/>
      <c r="S3704" s="4"/>
      <c r="T3704" s="5"/>
      <c r="U3704" s="10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</row>
    <row r="3705" spans="1:148" x14ac:dyDescent="0.15">
      <c r="A3705" s="41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1"/>
      <c r="R3705" s="14"/>
      <c r="S3705" s="4"/>
      <c r="T3705" s="5"/>
      <c r="U3705" s="10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</row>
    <row r="3706" spans="1:148" x14ac:dyDescent="0.15">
      <c r="A3706" s="41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1"/>
      <c r="R3706" s="14"/>
      <c r="S3706" s="4"/>
      <c r="T3706" s="5"/>
      <c r="U3706" s="10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</row>
    <row r="3707" spans="1:148" x14ac:dyDescent="0.15">
      <c r="A3707" s="41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1"/>
      <c r="R3707" s="14"/>
      <c r="S3707" s="4"/>
      <c r="T3707" s="5"/>
      <c r="U3707" s="10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</row>
    <row r="3708" spans="1:148" x14ac:dyDescent="0.15">
      <c r="A3708" s="41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1"/>
      <c r="R3708" s="14"/>
      <c r="S3708" s="4"/>
      <c r="T3708" s="5"/>
      <c r="U3708" s="10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</row>
    <row r="3709" spans="1:148" x14ac:dyDescent="0.15">
      <c r="A3709" s="41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1"/>
      <c r="R3709" s="14"/>
      <c r="S3709" s="4"/>
      <c r="T3709" s="5"/>
      <c r="U3709" s="10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</row>
    <row r="3710" spans="1:148" x14ac:dyDescent="0.15">
      <c r="A3710" s="41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1"/>
      <c r="R3710" s="14"/>
      <c r="S3710" s="4"/>
      <c r="T3710" s="5"/>
      <c r="U3710" s="10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</row>
    <row r="3711" spans="1:148" x14ac:dyDescent="0.15">
      <c r="A3711" s="41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1"/>
      <c r="R3711" s="14"/>
      <c r="S3711" s="4"/>
      <c r="T3711" s="5"/>
      <c r="U3711" s="10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</row>
    <row r="3712" spans="1:148" x14ac:dyDescent="0.15">
      <c r="A3712" s="41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1"/>
      <c r="R3712" s="14"/>
      <c r="S3712" s="4"/>
      <c r="T3712" s="5"/>
      <c r="U3712" s="10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</row>
    <row r="3713" spans="1:148" x14ac:dyDescent="0.15">
      <c r="A3713" s="41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1"/>
      <c r="R3713" s="14"/>
      <c r="S3713" s="4"/>
      <c r="T3713" s="5"/>
      <c r="U3713" s="10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</row>
    <row r="3714" spans="1:148" x14ac:dyDescent="0.15">
      <c r="A3714" s="41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1"/>
      <c r="R3714" s="14"/>
      <c r="S3714" s="4"/>
      <c r="T3714" s="5"/>
      <c r="U3714" s="10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</row>
    <row r="3715" spans="1:148" x14ac:dyDescent="0.15">
      <c r="A3715" s="41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1"/>
      <c r="R3715" s="14"/>
      <c r="S3715" s="4"/>
      <c r="T3715" s="5"/>
      <c r="U3715" s="10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</row>
    <row r="3716" spans="1:148" x14ac:dyDescent="0.15">
      <c r="A3716" s="41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1"/>
      <c r="R3716" s="14"/>
      <c r="S3716" s="4"/>
      <c r="T3716" s="5"/>
      <c r="U3716" s="10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</row>
    <row r="3717" spans="1:148" x14ac:dyDescent="0.15">
      <c r="A3717" s="41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1"/>
      <c r="R3717" s="14"/>
      <c r="S3717" s="4"/>
      <c r="T3717" s="5"/>
      <c r="U3717" s="10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</row>
    <row r="3718" spans="1:148" x14ac:dyDescent="0.15">
      <c r="A3718" s="41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1"/>
      <c r="R3718" s="14"/>
      <c r="S3718" s="4"/>
      <c r="T3718" s="5"/>
      <c r="U3718" s="10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</row>
    <row r="3719" spans="1:148" x14ac:dyDescent="0.15">
      <c r="A3719" s="41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1"/>
      <c r="R3719" s="14"/>
      <c r="S3719" s="4"/>
      <c r="T3719" s="5"/>
      <c r="U3719" s="10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</row>
    <row r="3720" spans="1:148" x14ac:dyDescent="0.15">
      <c r="A3720" s="41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1"/>
      <c r="R3720" s="14"/>
      <c r="S3720" s="4"/>
      <c r="T3720" s="5"/>
      <c r="U3720" s="10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</row>
    <row r="3721" spans="1:148" x14ac:dyDescent="0.15">
      <c r="A3721" s="41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1"/>
      <c r="R3721" s="14"/>
      <c r="S3721" s="4"/>
      <c r="T3721" s="5"/>
      <c r="U3721" s="10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</row>
    <row r="3722" spans="1:148" x14ac:dyDescent="0.15">
      <c r="A3722" s="41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1"/>
      <c r="R3722" s="14"/>
      <c r="S3722" s="4"/>
      <c r="T3722" s="5"/>
      <c r="U3722" s="10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</row>
    <row r="3723" spans="1:148" x14ac:dyDescent="0.15">
      <c r="A3723" s="41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1"/>
      <c r="R3723" s="14"/>
      <c r="S3723" s="4"/>
      <c r="T3723" s="5"/>
      <c r="U3723" s="10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</row>
    <row r="3724" spans="1:148" x14ac:dyDescent="0.15">
      <c r="A3724" s="41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1"/>
      <c r="R3724" s="14"/>
      <c r="S3724" s="4"/>
      <c r="T3724" s="5"/>
      <c r="U3724" s="10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</row>
    <row r="3725" spans="1:148" x14ac:dyDescent="0.15">
      <c r="A3725" s="41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1"/>
      <c r="R3725" s="14"/>
      <c r="S3725" s="4"/>
      <c r="T3725" s="5"/>
      <c r="U3725" s="10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</row>
    <row r="3726" spans="1:148" x14ac:dyDescent="0.15">
      <c r="A3726" s="41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1"/>
      <c r="R3726" s="14"/>
      <c r="S3726" s="4"/>
      <c r="T3726" s="5"/>
      <c r="U3726" s="10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</row>
    <row r="3727" spans="1:148" x14ac:dyDescent="0.15">
      <c r="A3727" s="41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1"/>
      <c r="R3727" s="14"/>
      <c r="S3727" s="4"/>
      <c r="T3727" s="5"/>
      <c r="U3727" s="10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</row>
    <row r="3728" spans="1:148" x14ac:dyDescent="0.15">
      <c r="A3728" s="41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1"/>
      <c r="R3728" s="14"/>
      <c r="S3728" s="4"/>
      <c r="T3728" s="5"/>
      <c r="U3728" s="10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</row>
    <row r="3729" spans="1:148" x14ac:dyDescent="0.15">
      <c r="A3729" s="41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1"/>
      <c r="R3729" s="14"/>
      <c r="S3729" s="4"/>
      <c r="T3729" s="5"/>
      <c r="U3729" s="10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</row>
    <row r="3730" spans="1:148" x14ac:dyDescent="0.15">
      <c r="A3730" s="41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1"/>
      <c r="R3730" s="14"/>
      <c r="S3730" s="4"/>
      <c r="T3730" s="5"/>
      <c r="U3730" s="10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</row>
    <row r="3731" spans="1:148" x14ac:dyDescent="0.15">
      <c r="A3731" s="41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1"/>
      <c r="R3731" s="14"/>
      <c r="S3731" s="4"/>
      <c r="T3731" s="5"/>
      <c r="U3731" s="10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</row>
    <row r="3732" spans="1:148" x14ac:dyDescent="0.15">
      <c r="A3732" s="41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1"/>
      <c r="R3732" s="14"/>
      <c r="S3732" s="4"/>
      <c r="T3732" s="5"/>
      <c r="U3732" s="10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</row>
    <row r="3733" spans="1:148" x14ac:dyDescent="0.15">
      <c r="A3733" s="41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1"/>
      <c r="R3733" s="14"/>
      <c r="S3733" s="4"/>
      <c r="T3733" s="5"/>
      <c r="U3733" s="10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</row>
    <row r="3734" spans="1:148" x14ac:dyDescent="0.15">
      <c r="A3734" s="41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1"/>
      <c r="R3734" s="14"/>
      <c r="S3734" s="4"/>
      <c r="T3734" s="5"/>
      <c r="U3734" s="10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</row>
    <row r="3735" spans="1:148" x14ac:dyDescent="0.15">
      <c r="A3735" s="41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1"/>
      <c r="R3735" s="14"/>
      <c r="S3735" s="4"/>
      <c r="T3735" s="5"/>
      <c r="U3735" s="10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</row>
    <row r="3736" spans="1:148" x14ac:dyDescent="0.15">
      <c r="A3736" s="41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1"/>
      <c r="R3736" s="14"/>
      <c r="S3736" s="4"/>
      <c r="T3736" s="5"/>
      <c r="U3736" s="10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</row>
    <row r="3737" spans="1:148" x14ac:dyDescent="0.15">
      <c r="A3737" s="41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1"/>
      <c r="R3737" s="14"/>
      <c r="S3737" s="4"/>
      <c r="T3737" s="5"/>
      <c r="U3737" s="10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</row>
    <row r="3738" spans="1:148" x14ac:dyDescent="0.15">
      <c r="A3738" s="41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1"/>
      <c r="R3738" s="14"/>
      <c r="S3738" s="4"/>
      <c r="T3738" s="5"/>
      <c r="U3738" s="10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</row>
    <row r="3739" spans="1:148" x14ac:dyDescent="0.15">
      <c r="A3739" s="41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1"/>
      <c r="R3739" s="14"/>
      <c r="S3739" s="4"/>
      <c r="T3739" s="5"/>
      <c r="U3739" s="10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</row>
    <row r="3740" spans="1:148" x14ac:dyDescent="0.15">
      <c r="A3740" s="41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1"/>
      <c r="R3740" s="14"/>
      <c r="S3740" s="4"/>
      <c r="T3740" s="5"/>
      <c r="U3740" s="10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</row>
    <row r="3741" spans="1:148" x14ac:dyDescent="0.15">
      <c r="A3741" s="41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1"/>
      <c r="R3741" s="14"/>
      <c r="S3741" s="4"/>
      <c r="T3741" s="5"/>
      <c r="U3741" s="10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</row>
    <row r="3742" spans="1:148" x14ac:dyDescent="0.15">
      <c r="A3742" s="41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1"/>
      <c r="R3742" s="14"/>
      <c r="S3742" s="4"/>
      <c r="T3742" s="5"/>
      <c r="U3742" s="10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</row>
    <row r="3743" spans="1:148" x14ac:dyDescent="0.15">
      <c r="A3743" s="41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1"/>
      <c r="R3743" s="14"/>
      <c r="S3743" s="4"/>
      <c r="T3743" s="5"/>
      <c r="U3743" s="10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</row>
    <row r="3744" spans="1:148" x14ac:dyDescent="0.15">
      <c r="A3744" s="41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1"/>
      <c r="R3744" s="14"/>
      <c r="S3744" s="4"/>
      <c r="T3744" s="5"/>
      <c r="U3744" s="10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</row>
    <row r="3745" spans="1:148" x14ac:dyDescent="0.15">
      <c r="A3745" s="41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1"/>
      <c r="R3745" s="14"/>
      <c r="S3745" s="4"/>
      <c r="T3745" s="5"/>
      <c r="U3745" s="10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</row>
    <row r="3746" spans="1:148" x14ac:dyDescent="0.15">
      <c r="A3746" s="41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1"/>
      <c r="R3746" s="14"/>
      <c r="S3746" s="4"/>
      <c r="T3746" s="5"/>
      <c r="U3746" s="10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</row>
    <row r="3747" spans="1:148" x14ac:dyDescent="0.15">
      <c r="A3747" s="41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1"/>
      <c r="R3747" s="14"/>
      <c r="S3747" s="4"/>
      <c r="T3747" s="5"/>
      <c r="U3747" s="10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</row>
    <row r="3748" spans="1:148" x14ac:dyDescent="0.15">
      <c r="A3748" s="41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1"/>
      <c r="R3748" s="14"/>
      <c r="S3748" s="4"/>
      <c r="T3748" s="5"/>
      <c r="U3748" s="10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</row>
    <row r="3749" spans="1:148" x14ac:dyDescent="0.15">
      <c r="A3749" s="41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1"/>
      <c r="R3749" s="14"/>
      <c r="S3749" s="4"/>
      <c r="T3749" s="5"/>
      <c r="U3749" s="10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</row>
    <row r="3750" spans="1:148" x14ac:dyDescent="0.15">
      <c r="A3750" s="41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1"/>
      <c r="R3750" s="14"/>
      <c r="S3750" s="4"/>
      <c r="T3750" s="5"/>
      <c r="U3750" s="10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</row>
    <row r="3751" spans="1:148" x14ac:dyDescent="0.15">
      <c r="A3751" s="41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1"/>
      <c r="R3751" s="14"/>
      <c r="S3751" s="4"/>
      <c r="T3751" s="5"/>
      <c r="U3751" s="10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</row>
    <row r="3752" spans="1:148" x14ac:dyDescent="0.15">
      <c r="A3752" s="41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1"/>
      <c r="R3752" s="14"/>
      <c r="S3752" s="4"/>
      <c r="T3752" s="5"/>
      <c r="U3752" s="10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</row>
    <row r="3753" spans="1:148" x14ac:dyDescent="0.15">
      <c r="A3753" s="41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1"/>
      <c r="R3753" s="14"/>
      <c r="S3753" s="4"/>
      <c r="T3753" s="5"/>
      <c r="U3753" s="10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</row>
    <row r="3754" spans="1:148" x14ac:dyDescent="0.15">
      <c r="A3754" s="41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1"/>
      <c r="R3754" s="14"/>
      <c r="S3754" s="4"/>
      <c r="T3754" s="5"/>
      <c r="U3754" s="10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</row>
    <row r="3755" spans="1:148" x14ac:dyDescent="0.15">
      <c r="A3755" s="41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1"/>
      <c r="R3755" s="14"/>
      <c r="S3755" s="4"/>
      <c r="T3755" s="5"/>
      <c r="U3755" s="10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</row>
    <row r="3756" spans="1:148" x14ac:dyDescent="0.15">
      <c r="A3756" s="41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1"/>
      <c r="R3756" s="14"/>
      <c r="S3756" s="4"/>
      <c r="T3756" s="5"/>
      <c r="U3756" s="10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</row>
    <row r="3757" spans="1:148" x14ac:dyDescent="0.15">
      <c r="A3757" s="41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1"/>
      <c r="R3757" s="14"/>
      <c r="S3757" s="4"/>
      <c r="T3757" s="5"/>
      <c r="U3757" s="10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</row>
    <row r="3758" spans="1:148" x14ac:dyDescent="0.15">
      <c r="A3758" s="41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1"/>
      <c r="R3758" s="14"/>
      <c r="S3758" s="4"/>
      <c r="T3758" s="5"/>
      <c r="U3758" s="10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</row>
    <row r="3759" spans="1:148" x14ac:dyDescent="0.15">
      <c r="A3759" s="41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1"/>
      <c r="R3759" s="14"/>
      <c r="S3759" s="4"/>
      <c r="T3759" s="5"/>
      <c r="U3759" s="10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</row>
    <row r="3760" spans="1:148" x14ac:dyDescent="0.15">
      <c r="A3760" s="41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1"/>
      <c r="R3760" s="14"/>
      <c r="S3760" s="4"/>
      <c r="T3760" s="5"/>
      <c r="U3760" s="10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</row>
    <row r="3761" spans="1:148" x14ac:dyDescent="0.15">
      <c r="A3761" s="41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1"/>
      <c r="R3761" s="14"/>
      <c r="S3761" s="4"/>
      <c r="T3761" s="5"/>
      <c r="U3761" s="10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</row>
    <row r="3762" spans="1:148" x14ac:dyDescent="0.15">
      <c r="A3762" s="41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1"/>
      <c r="R3762" s="14"/>
      <c r="S3762" s="4"/>
      <c r="T3762" s="5"/>
      <c r="U3762" s="10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</row>
    <row r="3763" spans="1:148" x14ac:dyDescent="0.15">
      <c r="A3763" s="41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1"/>
      <c r="R3763" s="14"/>
      <c r="S3763" s="4"/>
      <c r="T3763" s="5"/>
      <c r="U3763" s="10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</row>
    <row r="3764" spans="1:148" x14ac:dyDescent="0.15">
      <c r="A3764" s="41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1"/>
      <c r="R3764" s="14"/>
      <c r="S3764" s="4"/>
      <c r="T3764" s="5"/>
      <c r="U3764" s="10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</row>
    <row r="3765" spans="1:148" x14ac:dyDescent="0.15">
      <c r="A3765" s="41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1"/>
      <c r="R3765" s="14"/>
      <c r="S3765" s="4"/>
      <c r="T3765" s="5"/>
      <c r="U3765" s="10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</row>
    <row r="3766" spans="1:148" x14ac:dyDescent="0.15">
      <c r="A3766" s="41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1"/>
      <c r="R3766" s="14"/>
      <c r="S3766" s="4"/>
      <c r="T3766" s="5"/>
      <c r="U3766" s="10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</row>
    <row r="3767" spans="1:148" x14ac:dyDescent="0.15">
      <c r="A3767" s="41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1"/>
      <c r="R3767" s="14"/>
      <c r="S3767" s="4"/>
      <c r="T3767" s="5"/>
      <c r="U3767" s="10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</row>
    <row r="3768" spans="1:148" x14ac:dyDescent="0.15">
      <c r="A3768" s="41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1"/>
      <c r="R3768" s="14"/>
      <c r="S3768" s="4"/>
      <c r="T3768" s="5"/>
      <c r="U3768" s="10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</row>
    <row r="3769" spans="1:148" x14ac:dyDescent="0.15">
      <c r="A3769" s="41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1"/>
      <c r="R3769" s="14"/>
      <c r="S3769" s="4"/>
      <c r="T3769" s="5"/>
      <c r="U3769" s="10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</row>
    <row r="3770" spans="1:148" x14ac:dyDescent="0.15">
      <c r="A3770" s="41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1"/>
      <c r="R3770" s="14"/>
      <c r="S3770" s="4"/>
      <c r="T3770" s="5"/>
      <c r="U3770" s="10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</row>
    <row r="3771" spans="1:148" x14ac:dyDescent="0.15">
      <c r="A3771" s="41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1"/>
      <c r="R3771" s="14"/>
      <c r="S3771" s="4"/>
      <c r="T3771" s="5"/>
      <c r="U3771" s="10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</row>
    <row r="3772" spans="1:148" x14ac:dyDescent="0.15">
      <c r="A3772" s="41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1"/>
      <c r="R3772" s="14"/>
      <c r="S3772" s="4"/>
      <c r="T3772" s="5"/>
      <c r="U3772" s="10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</row>
    <row r="3773" spans="1:148" x14ac:dyDescent="0.15">
      <c r="A3773" s="41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1"/>
      <c r="R3773" s="14"/>
      <c r="S3773" s="4"/>
      <c r="T3773" s="5"/>
      <c r="U3773" s="10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</row>
    <row r="3774" spans="1:148" x14ac:dyDescent="0.15">
      <c r="A3774" s="41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1"/>
      <c r="R3774" s="14"/>
      <c r="S3774" s="4"/>
      <c r="T3774" s="5"/>
      <c r="U3774" s="10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</row>
    <row r="3775" spans="1:148" x14ac:dyDescent="0.15">
      <c r="A3775" s="41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1"/>
      <c r="R3775" s="14"/>
      <c r="S3775" s="4"/>
      <c r="T3775" s="5"/>
      <c r="U3775" s="10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</row>
    <row r="3776" spans="1:148" x14ac:dyDescent="0.15">
      <c r="A3776" s="41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1"/>
      <c r="R3776" s="14"/>
      <c r="S3776" s="4"/>
      <c r="T3776" s="5"/>
      <c r="U3776" s="10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</row>
    <row r="3777" spans="1:148" x14ac:dyDescent="0.15">
      <c r="A3777" s="41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1"/>
      <c r="R3777" s="14"/>
      <c r="S3777" s="4"/>
      <c r="T3777" s="5"/>
      <c r="U3777" s="10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</row>
    <row r="3778" spans="1:148" x14ac:dyDescent="0.15">
      <c r="A3778" s="41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1"/>
      <c r="R3778" s="14"/>
      <c r="S3778" s="4"/>
      <c r="T3778" s="5"/>
      <c r="U3778" s="10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</row>
    <row r="3779" spans="1:148" x14ac:dyDescent="0.15">
      <c r="A3779" s="41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1"/>
      <c r="R3779" s="14"/>
      <c r="S3779" s="4"/>
      <c r="T3779" s="5"/>
      <c r="U3779" s="10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</row>
    <row r="3780" spans="1:148" x14ac:dyDescent="0.15">
      <c r="A3780" s="41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1"/>
      <c r="R3780" s="14"/>
      <c r="S3780" s="4"/>
      <c r="T3780" s="5"/>
      <c r="U3780" s="10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</row>
    <row r="3781" spans="1:148" x14ac:dyDescent="0.15">
      <c r="A3781" s="41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1"/>
      <c r="R3781" s="14"/>
      <c r="S3781" s="4"/>
      <c r="T3781" s="5"/>
      <c r="U3781" s="10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</row>
    <row r="3782" spans="1:148" x14ac:dyDescent="0.15">
      <c r="A3782" s="41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1"/>
      <c r="R3782" s="14"/>
      <c r="S3782" s="4"/>
      <c r="T3782" s="5"/>
      <c r="U3782" s="10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</row>
    <row r="3783" spans="1:148" x14ac:dyDescent="0.15">
      <c r="A3783" s="41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1"/>
      <c r="R3783" s="14"/>
      <c r="S3783" s="4"/>
      <c r="T3783" s="5"/>
      <c r="U3783" s="10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</row>
    <row r="3784" spans="1:148" x14ac:dyDescent="0.15">
      <c r="A3784" s="41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1"/>
      <c r="R3784" s="14"/>
      <c r="S3784" s="4"/>
      <c r="T3784" s="5"/>
      <c r="U3784" s="10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</row>
    <row r="3785" spans="1:148" x14ac:dyDescent="0.15">
      <c r="A3785" s="41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1"/>
      <c r="R3785" s="14"/>
      <c r="S3785" s="4"/>
      <c r="T3785" s="5"/>
      <c r="U3785" s="10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</row>
    <row r="3786" spans="1:148" x14ac:dyDescent="0.15">
      <c r="A3786" s="41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1"/>
      <c r="R3786" s="14"/>
      <c r="S3786" s="4"/>
      <c r="T3786" s="5"/>
      <c r="U3786" s="10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</row>
    <row r="3787" spans="1:148" x14ac:dyDescent="0.15">
      <c r="A3787" s="41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1"/>
      <c r="R3787" s="14"/>
      <c r="S3787" s="4"/>
      <c r="T3787" s="5"/>
      <c r="U3787" s="10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</row>
    <row r="3788" spans="1:148" x14ac:dyDescent="0.15">
      <c r="A3788" s="41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1"/>
      <c r="R3788" s="14"/>
      <c r="S3788" s="4"/>
      <c r="T3788" s="5"/>
      <c r="U3788" s="10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</row>
    <row r="3789" spans="1:148" x14ac:dyDescent="0.15">
      <c r="A3789" s="41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1"/>
      <c r="R3789" s="14"/>
      <c r="S3789" s="4"/>
      <c r="T3789" s="5"/>
      <c r="U3789" s="10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</row>
    <row r="3790" spans="1:148" x14ac:dyDescent="0.15">
      <c r="A3790" s="41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1"/>
      <c r="R3790" s="14"/>
      <c r="S3790" s="4"/>
      <c r="T3790" s="5"/>
      <c r="U3790" s="10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</row>
    <row r="3791" spans="1:148" x14ac:dyDescent="0.15">
      <c r="A3791" s="41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1"/>
      <c r="R3791" s="14"/>
      <c r="S3791" s="4"/>
      <c r="T3791" s="5"/>
      <c r="U3791" s="10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</row>
    <row r="3792" spans="1:148" x14ac:dyDescent="0.15">
      <c r="A3792" s="41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1"/>
      <c r="R3792" s="14"/>
      <c r="S3792" s="4"/>
      <c r="T3792" s="5"/>
      <c r="U3792" s="10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</row>
    <row r="3793" spans="1:148" x14ac:dyDescent="0.15">
      <c r="A3793" s="41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1"/>
      <c r="R3793" s="14"/>
      <c r="S3793" s="4"/>
      <c r="T3793" s="5"/>
      <c r="U3793" s="10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</row>
    <row r="3794" spans="1:148" x14ac:dyDescent="0.15">
      <c r="A3794" s="41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1"/>
      <c r="R3794" s="14"/>
      <c r="S3794" s="4"/>
      <c r="T3794" s="5"/>
      <c r="U3794" s="10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</row>
    <row r="3795" spans="1:148" x14ac:dyDescent="0.15">
      <c r="A3795" s="41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1"/>
      <c r="R3795" s="14"/>
      <c r="S3795" s="4"/>
      <c r="T3795" s="5"/>
      <c r="U3795" s="10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</row>
    <row r="3796" spans="1:148" x14ac:dyDescent="0.15">
      <c r="A3796" s="41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1"/>
      <c r="R3796" s="14"/>
      <c r="S3796" s="4"/>
      <c r="T3796" s="5"/>
      <c r="U3796" s="10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</row>
    <row r="3797" spans="1:148" x14ac:dyDescent="0.15">
      <c r="A3797" s="41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1"/>
      <c r="R3797" s="14"/>
      <c r="S3797" s="4"/>
      <c r="T3797" s="5"/>
      <c r="U3797" s="10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</row>
    <row r="3798" spans="1:148" x14ac:dyDescent="0.15">
      <c r="A3798" s="41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1"/>
      <c r="R3798" s="14"/>
      <c r="S3798" s="4"/>
      <c r="T3798" s="5"/>
      <c r="U3798" s="10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</row>
    <row r="3799" spans="1:148" x14ac:dyDescent="0.15">
      <c r="A3799" s="41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1"/>
      <c r="R3799" s="14"/>
      <c r="S3799" s="4"/>
      <c r="T3799" s="5"/>
      <c r="U3799" s="10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</row>
    <row r="3800" spans="1:148" x14ac:dyDescent="0.15">
      <c r="A3800" s="41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1"/>
      <c r="R3800" s="14"/>
      <c r="S3800" s="4"/>
      <c r="T3800" s="5"/>
      <c r="U3800" s="10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</row>
    <row r="3801" spans="1:148" x14ac:dyDescent="0.15">
      <c r="A3801" s="41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1"/>
      <c r="R3801" s="14"/>
      <c r="S3801" s="4"/>
      <c r="T3801" s="5"/>
      <c r="U3801" s="10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</row>
    <row r="3802" spans="1:148" x14ac:dyDescent="0.15">
      <c r="A3802" s="41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1"/>
      <c r="R3802" s="14"/>
      <c r="S3802" s="4"/>
      <c r="T3802" s="5"/>
      <c r="U3802" s="10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</row>
    <row r="3803" spans="1:148" x14ac:dyDescent="0.15">
      <c r="A3803" s="41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1"/>
      <c r="R3803" s="14"/>
      <c r="S3803" s="4"/>
      <c r="T3803" s="5"/>
      <c r="U3803" s="10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</row>
    <row r="3804" spans="1:148" x14ac:dyDescent="0.15">
      <c r="A3804" s="41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1"/>
      <c r="R3804" s="14"/>
      <c r="S3804" s="4"/>
      <c r="T3804" s="5"/>
      <c r="U3804" s="10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</row>
    <row r="3805" spans="1:148" x14ac:dyDescent="0.15">
      <c r="A3805" s="41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1"/>
      <c r="R3805" s="14"/>
      <c r="S3805" s="4"/>
      <c r="T3805" s="5"/>
      <c r="U3805" s="10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</row>
    <row r="3806" spans="1:148" x14ac:dyDescent="0.15">
      <c r="A3806" s="41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1"/>
      <c r="R3806" s="14"/>
      <c r="S3806" s="4"/>
      <c r="T3806" s="5"/>
      <c r="U3806" s="10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</row>
    <row r="3807" spans="1:148" x14ac:dyDescent="0.15">
      <c r="A3807" s="41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1"/>
      <c r="R3807" s="14"/>
      <c r="S3807" s="4"/>
      <c r="T3807" s="5"/>
      <c r="U3807" s="10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</row>
    <row r="3808" spans="1:148" x14ac:dyDescent="0.15">
      <c r="A3808" s="41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1"/>
      <c r="R3808" s="14"/>
      <c r="S3808" s="4"/>
      <c r="T3808" s="5"/>
      <c r="U3808" s="10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</row>
    <row r="3809" spans="1:148" x14ac:dyDescent="0.15">
      <c r="A3809" s="41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1"/>
      <c r="R3809" s="14"/>
      <c r="S3809" s="4"/>
      <c r="T3809" s="5"/>
      <c r="U3809" s="10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</row>
    <row r="3810" spans="1:148" x14ac:dyDescent="0.15">
      <c r="A3810" s="41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1"/>
      <c r="R3810" s="14"/>
      <c r="S3810" s="4"/>
      <c r="T3810" s="5"/>
      <c r="U3810" s="10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</row>
    <row r="3811" spans="1:148" x14ac:dyDescent="0.15">
      <c r="A3811" s="41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1"/>
      <c r="R3811" s="14"/>
      <c r="S3811" s="4"/>
      <c r="T3811" s="5"/>
      <c r="U3811" s="10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</row>
    <row r="3812" spans="1:148" x14ac:dyDescent="0.15">
      <c r="A3812" s="41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1"/>
      <c r="R3812" s="14"/>
      <c r="S3812" s="4"/>
      <c r="T3812" s="5"/>
      <c r="U3812" s="10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</row>
    <row r="3813" spans="1:148" x14ac:dyDescent="0.15">
      <c r="A3813" s="41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1"/>
      <c r="R3813" s="14"/>
      <c r="S3813" s="4"/>
      <c r="T3813" s="5"/>
      <c r="U3813" s="10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</row>
    <row r="3814" spans="1:148" x14ac:dyDescent="0.15">
      <c r="A3814" s="41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1"/>
      <c r="R3814" s="14"/>
      <c r="S3814" s="4"/>
      <c r="T3814" s="5"/>
      <c r="U3814" s="10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</row>
    <row r="3815" spans="1:148" x14ac:dyDescent="0.15">
      <c r="A3815" s="41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1"/>
      <c r="R3815" s="14"/>
      <c r="S3815" s="4"/>
      <c r="T3815" s="5"/>
      <c r="U3815" s="10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</row>
    <row r="3816" spans="1:148" x14ac:dyDescent="0.15">
      <c r="A3816" s="41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1"/>
      <c r="R3816" s="14"/>
      <c r="S3816" s="4"/>
      <c r="T3816" s="5"/>
      <c r="U3816" s="10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</row>
    <row r="3817" spans="1:148" x14ac:dyDescent="0.15">
      <c r="A3817" s="41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1"/>
      <c r="R3817" s="14"/>
      <c r="S3817" s="4"/>
      <c r="T3817" s="5"/>
      <c r="U3817" s="10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</row>
    <row r="3818" spans="1:148" x14ac:dyDescent="0.15">
      <c r="A3818" s="41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1"/>
      <c r="R3818" s="14"/>
      <c r="S3818" s="4"/>
      <c r="T3818" s="5"/>
      <c r="U3818" s="10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</row>
    <row r="3819" spans="1:148" x14ac:dyDescent="0.15">
      <c r="A3819" s="41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1"/>
      <c r="R3819" s="14"/>
      <c r="S3819" s="4"/>
      <c r="T3819" s="5"/>
      <c r="U3819" s="10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</row>
    <row r="3820" spans="1:148" x14ac:dyDescent="0.15">
      <c r="A3820" s="41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1"/>
      <c r="R3820" s="14"/>
      <c r="S3820" s="4"/>
      <c r="T3820" s="5"/>
      <c r="U3820" s="10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</row>
    <row r="3821" spans="1:148" x14ac:dyDescent="0.15">
      <c r="A3821" s="41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1"/>
      <c r="R3821" s="14"/>
      <c r="S3821" s="4"/>
      <c r="T3821" s="5"/>
      <c r="U3821" s="10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</row>
    <row r="3822" spans="1:148" x14ac:dyDescent="0.15">
      <c r="A3822" s="41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1"/>
      <c r="R3822" s="14"/>
      <c r="S3822" s="4"/>
      <c r="T3822" s="5"/>
      <c r="U3822" s="10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</row>
    <row r="3823" spans="1:148" x14ac:dyDescent="0.15">
      <c r="A3823" s="41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1"/>
      <c r="R3823" s="14"/>
      <c r="S3823" s="4"/>
      <c r="T3823" s="5"/>
      <c r="U3823" s="10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</row>
    <row r="3824" spans="1:148" x14ac:dyDescent="0.15">
      <c r="A3824" s="41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1"/>
      <c r="R3824" s="14"/>
      <c r="S3824" s="4"/>
      <c r="T3824" s="5"/>
      <c r="U3824" s="10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</row>
    <row r="3825" spans="1:148" x14ac:dyDescent="0.15">
      <c r="A3825" s="41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1"/>
      <c r="R3825" s="14"/>
      <c r="S3825" s="4"/>
      <c r="T3825" s="5"/>
      <c r="U3825" s="10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</row>
    <row r="3826" spans="1:148" x14ac:dyDescent="0.15">
      <c r="A3826" s="41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1"/>
      <c r="R3826" s="14"/>
      <c r="S3826" s="4"/>
      <c r="T3826" s="5"/>
      <c r="U3826" s="10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</row>
    <row r="3827" spans="1:148" x14ac:dyDescent="0.15">
      <c r="A3827" s="41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1"/>
      <c r="R3827" s="14"/>
      <c r="S3827" s="4"/>
      <c r="T3827" s="5"/>
      <c r="U3827" s="10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</row>
    <row r="3828" spans="1:148" x14ac:dyDescent="0.15">
      <c r="A3828" s="41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1"/>
      <c r="R3828" s="14"/>
      <c r="S3828" s="4"/>
      <c r="T3828" s="5"/>
      <c r="U3828" s="10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</row>
    <row r="3829" spans="1:148" x14ac:dyDescent="0.15">
      <c r="A3829" s="41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1"/>
      <c r="R3829" s="14"/>
      <c r="S3829" s="4"/>
      <c r="T3829" s="5"/>
      <c r="U3829" s="10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</row>
    <row r="3830" spans="1:148" x14ac:dyDescent="0.15">
      <c r="A3830" s="41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1"/>
      <c r="R3830" s="14"/>
      <c r="S3830" s="4"/>
      <c r="T3830" s="5"/>
      <c r="U3830" s="10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</row>
    <row r="3831" spans="1:148" x14ac:dyDescent="0.15">
      <c r="A3831" s="41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1"/>
      <c r="R3831" s="14"/>
      <c r="S3831" s="4"/>
      <c r="T3831" s="5"/>
      <c r="U3831" s="10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</row>
    <row r="3832" spans="1:148" x14ac:dyDescent="0.15">
      <c r="A3832" s="41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1"/>
      <c r="R3832" s="14"/>
      <c r="S3832" s="4"/>
      <c r="T3832" s="5"/>
      <c r="U3832" s="10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</row>
    <row r="3833" spans="1:148" x14ac:dyDescent="0.15">
      <c r="A3833" s="41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1"/>
      <c r="R3833" s="14"/>
      <c r="S3833" s="4"/>
      <c r="T3833" s="5"/>
      <c r="U3833" s="10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</row>
    <row r="3834" spans="1:148" x14ac:dyDescent="0.15">
      <c r="A3834" s="41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1"/>
      <c r="R3834" s="14"/>
      <c r="S3834" s="4"/>
      <c r="T3834" s="5"/>
      <c r="U3834" s="10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</row>
    <row r="3835" spans="1:148" x14ac:dyDescent="0.15">
      <c r="A3835" s="41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1"/>
      <c r="R3835" s="14"/>
      <c r="S3835" s="4"/>
      <c r="T3835" s="5"/>
      <c r="U3835" s="10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</row>
    <row r="3836" spans="1:148" x14ac:dyDescent="0.15">
      <c r="A3836" s="41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1"/>
      <c r="R3836" s="14"/>
      <c r="S3836" s="4"/>
      <c r="T3836" s="5"/>
      <c r="U3836" s="10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</row>
    <row r="3837" spans="1:148" x14ac:dyDescent="0.15">
      <c r="A3837" s="41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1"/>
      <c r="R3837" s="14"/>
      <c r="S3837" s="4"/>
      <c r="T3837" s="5"/>
      <c r="U3837" s="10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</row>
    <row r="3838" spans="1:148" x14ac:dyDescent="0.15">
      <c r="A3838" s="41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1"/>
      <c r="R3838" s="14"/>
      <c r="S3838" s="4"/>
      <c r="T3838" s="5"/>
      <c r="U3838" s="10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</row>
    <row r="3839" spans="1:148" x14ac:dyDescent="0.15">
      <c r="A3839" s="41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1"/>
      <c r="R3839" s="14"/>
      <c r="S3839" s="4"/>
      <c r="T3839" s="5"/>
      <c r="U3839" s="10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</row>
    <row r="3840" spans="1:148" x14ac:dyDescent="0.15">
      <c r="A3840" s="41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1"/>
      <c r="R3840" s="14"/>
      <c r="S3840" s="4"/>
      <c r="T3840" s="5"/>
      <c r="U3840" s="10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</row>
    <row r="3841" spans="1:148" x14ac:dyDescent="0.15">
      <c r="A3841" s="41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1"/>
      <c r="R3841" s="14"/>
      <c r="S3841" s="4"/>
      <c r="T3841" s="5"/>
      <c r="U3841" s="10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</row>
    <row r="3842" spans="1:148" x14ac:dyDescent="0.15">
      <c r="A3842" s="41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1"/>
      <c r="R3842" s="14"/>
      <c r="S3842" s="4"/>
      <c r="T3842" s="5"/>
      <c r="U3842" s="10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</row>
    <row r="3843" spans="1:148" x14ac:dyDescent="0.15">
      <c r="A3843" s="41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1"/>
      <c r="R3843" s="14"/>
      <c r="S3843" s="4"/>
      <c r="T3843" s="5"/>
      <c r="U3843" s="10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</row>
    <row r="3844" spans="1:148" x14ac:dyDescent="0.15">
      <c r="A3844" s="41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1"/>
      <c r="R3844" s="14"/>
      <c r="S3844" s="4"/>
      <c r="T3844" s="5"/>
      <c r="U3844" s="10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</row>
    <row r="3845" spans="1:148" x14ac:dyDescent="0.15">
      <c r="A3845" s="41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1"/>
      <c r="R3845" s="14"/>
      <c r="S3845" s="4"/>
      <c r="T3845" s="5"/>
      <c r="U3845" s="10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</row>
    <row r="3846" spans="1:148" x14ac:dyDescent="0.15">
      <c r="A3846" s="41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1"/>
      <c r="R3846" s="14"/>
      <c r="S3846" s="4"/>
      <c r="T3846" s="5"/>
      <c r="U3846" s="10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</row>
    <row r="3847" spans="1:148" x14ac:dyDescent="0.15">
      <c r="A3847" s="41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1"/>
      <c r="R3847" s="14"/>
      <c r="S3847" s="4"/>
      <c r="T3847" s="5"/>
      <c r="U3847" s="10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</row>
    <row r="3848" spans="1:148" x14ac:dyDescent="0.15">
      <c r="A3848" s="41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1"/>
      <c r="R3848" s="14"/>
      <c r="S3848" s="4"/>
      <c r="T3848" s="5"/>
      <c r="U3848" s="29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</row>
    <row r="3849" spans="1:148" x14ac:dyDescent="0.15">
      <c r="A3849" s="41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1"/>
      <c r="R3849" s="14"/>
      <c r="S3849" s="4"/>
      <c r="T3849" s="5"/>
      <c r="U3849" s="10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</row>
    <row r="3850" spans="1:148" x14ac:dyDescent="0.15">
      <c r="A3850" s="41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1"/>
      <c r="R3850" s="14"/>
      <c r="S3850" s="4"/>
      <c r="T3850" s="5"/>
      <c r="U3850" s="10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</row>
    <row r="3851" spans="1:148" x14ac:dyDescent="0.15">
      <c r="A3851" s="41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1"/>
      <c r="R3851" s="14"/>
      <c r="S3851" s="4"/>
      <c r="T3851" s="5"/>
      <c r="U3851" s="10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</row>
    <row r="3852" spans="1:148" x14ac:dyDescent="0.15">
      <c r="A3852" s="41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1"/>
      <c r="R3852" s="14"/>
      <c r="S3852" s="4"/>
      <c r="T3852" s="5"/>
      <c r="U3852" s="10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</row>
    <row r="3853" spans="1:148" x14ac:dyDescent="0.15">
      <c r="A3853" s="41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1"/>
      <c r="R3853" s="14"/>
      <c r="S3853" s="4"/>
      <c r="T3853" s="5"/>
      <c r="U3853" s="10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</row>
    <row r="3854" spans="1:148" x14ac:dyDescent="0.15">
      <c r="A3854" s="41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1"/>
      <c r="R3854" s="14"/>
      <c r="S3854" s="4"/>
      <c r="T3854" s="5"/>
      <c r="U3854" s="10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</row>
    <row r="3855" spans="1:148" x14ac:dyDescent="0.15">
      <c r="A3855" s="41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1"/>
      <c r="R3855" s="14"/>
      <c r="S3855" s="4"/>
      <c r="T3855" s="5"/>
      <c r="U3855" s="10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</row>
    <row r="3856" spans="1:148" x14ac:dyDescent="0.15">
      <c r="A3856" s="41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1"/>
      <c r="R3856" s="14"/>
      <c r="S3856" s="4"/>
      <c r="T3856" s="5"/>
      <c r="U3856" s="10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</row>
    <row r="3857" spans="1:148" x14ac:dyDescent="0.15">
      <c r="A3857" s="41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1"/>
      <c r="R3857" s="14"/>
      <c r="S3857" s="4"/>
      <c r="T3857" s="5"/>
      <c r="U3857" s="10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</row>
    <row r="3858" spans="1:148" x14ac:dyDescent="0.15">
      <c r="A3858" s="41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1"/>
      <c r="R3858" s="14"/>
      <c r="S3858" s="4"/>
      <c r="T3858" s="5"/>
      <c r="U3858" s="10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</row>
    <row r="3859" spans="1:148" x14ac:dyDescent="0.15">
      <c r="A3859" s="41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1"/>
      <c r="R3859" s="14"/>
      <c r="S3859" s="4"/>
      <c r="T3859" s="5"/>
      <c r="U3859" s="10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</row>
    <row r="3860" spans="1:148" x14ac:dyDescent="0.15">
      <c r="A3860" s="41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1"/>
      <c r="R3860" s="14"/>
      <c r="S3860" s="4"/>
      <c r="T3860" s="5"/>
      <c r="U3860" s="10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</row>
    <row r="3861" spans="1:148" x14ac:dyDescent="0.15">
      <c r="A3861" s="41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1"/>
      <c r="R3861" s="14"/>
      <c r="S3861" s="4"/>
      <c r="T3861" s="5"/>
      <c r="U3861" s="10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</row>
    <row r="3862" spans="1:148" x14ac:dyDescent="0.15">
      <c r="A3862" s="41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1"/>
      <c r="R3862" s="14"/>
      <c r="S3862" s="4"/>
      <c r="T3862" s="5"/>
      <c r="U3862" s="10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</row>
    <row r="3863" spans="1:148" x14ac:dyDescent="0.15">
      <c r="A3863" s="41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1"/>
      <c r="R3863" s="14"/>
      <c r="S3863" s="4"/>
      <c r="T3863" s="5"/>
      <c r="U3863" s="10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</row>
    <row r="3864" spans="1:148" x14ac:dyDescent="0.15">
      <c r="A3864" s="41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1"/>
      <c r="R3864" s="14"/>
      <c r="S3864" s="4"/>
      <c r="T3864" s="5"/>
      <c r="U3864" s="10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</row>
    <row r="3865" spans="1:148" x14ac:dyDescent="0.15">
      <c r="A3865" s="41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1"/>
      <c r="R3865" s="14"/>
      <c r="S3865" s="4"/>
      <c r="T3865" s="5"/>
      <c r="U3865" s="10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</row>
    <row r="3866" spans="1:148" x14ac:dyDescent="0.15">
      <c r="A3866" s="41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1"/>
      <c r="R3866" s="14"/>
      <c r="S3866" s="4"/>
      <c r="T3866" s="5"/>
      <c r="U3866" s="10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</row>
    <row r="3867" spans="1:148" x14ac:dyDescent="0.15">
      <c r="A3867" s="41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1"/>
      <c r="R3867" s="14"/>
      <c r="S3867" s="4"/>
      <c r="T3867" s="5"/>
      <c r="U3867" s="10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</row>
    <row r="3868" spans="1:148" x14ac:dyDescent="0.15">
      <c r="A3868" s="41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1"/>
      <c r="R3868" s="14"/>
      <c r="S3868" s="4"/>
      <c r="T3868" s="5"/>
      <c r="U3868" s="10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</row>
    <row r="3869" spans="1:148" x14ac:dyDescent="0.15">
      <c r="A3869" s="41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1"/>
      <c r="R3869" s="14"/>
      <c r="S3869" s="4"/>
      <c r="T3869" s="5"/>
      <c r="U3869" s="10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</row>
    <row r="3870" spans="1:148" x14ac:dyDescent="0.15">
      <c r="A3870" s="41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1"/>
      <c r="R3870" s="14"/>
      <c r="S3870" s="4"/>
      <c r="T3870" s="5"/>
      <c r="U3870" s="10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</row>
    <row r="3871" spans="1:148" x14ac:dyDescent="0.15">
      <c r="A3871" s="41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1"/>
      <c r="R3871" s="14"/>
      <c r="S3871" s="4"/>
      <c r="T3871" s="5"/>
      <c r="U3871" s="10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</row>
    <row r="3872" spans="1:148" x14ac:dyDescent="0.15">
      <c r="A3872" s="41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1"/>
      <c r="R3872" s="14"/>
      <c r="S3872" s="4"/>
      <c r="T3872" s="5"/>
      <c r="U3872" s="10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</row>
    <row r="3873" spans="1:148" x14ac:dyDescent="0.15">
      <c r="A3873" s="41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1"/>
      <c r="R3873" s="14"/>
      <c r="S3873" s="4"/>
      <c r="T3873" s="5"/>
      <c r="U3873" s="10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</row>
    <row r="3874" spans="1:148" x14ac:dyDescent="0.15">
      <c r="A3874" s="41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1"/>
      <c r="R3874" s="14"/>
      <c r="S3874" s="4"/>
      <c r="T3874" s="5"/>
      <c r="U3874" s="10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</row>
    <row r="3875" spans="1:148" x14ac:dyDescent="0.15">
      <c r="A3875" s="41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1"/>
      <c r="R3875" s="14"/>
      <c r="S3875" s="4"/>
      <c r="T3875" s="5"/>
      <c r="U3875" s="10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</row>
    <row r="3876" spans="1:148" x14ac:dyDescent="0.15">
      <c r="A3876" s="41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1"/>
      <c r="R3876" s="14"/>
      <c r="S3876" s="4"/>
      <c r="T3876" s="5"/>
      <c r="U3876" s="10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</row>
    <row r="3877" spans="1:148" x14ac:dyDescent="0.15">
      <c r="A3877" s="41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1"/>
      <c r="R3877" s="14"/>
      <c r="S3877" s="4"/>
      <c r="T3877" s="5"/>
      <c r="U3877" s="10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</row>
    <row r="3878" spans="1:148" x14ac:dyDescent="0.15">
      <c r="A3878" s="41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1"/>
      <c r="R3878" s="14"/>
      <c r="S3878" s="4"/>
      <c r="T3878" s="5"/>
      <c r="U3878" s="10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</row>
    <row r="3879" spans="1:148" x14ac:dyDescent="0.15">
      <c r="A3879" s="41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1"/>
      <c r="R3879" s="14"/>
      <c r="S3879" s="4"/>
      <c r="T3879" s="5"/>
      <c r="U3879" s="10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</row>
    <row r="3880" spans="1:148" x14ac:dyDescent="0.15">
      <c r="A3880" s="41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1"/>
      <c r="R3880" s="14"/>
      <c r="S3880" s="4"/>
      <c r="T3880" s="5"/>
      <c r="U3880" s="10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</row>
    <row r="3881" spans="1:148" x14ac:dyDescent="0.15">
      <c r="A3881" s="41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1"/>
      <c r="R3881" s="14"/>
      <c r="S3881" s="4"/>
      <c r="T3881" s="5"/>
      <c r="U3881" s="10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</row>
    <row r="3882" spans="1:148" x14ac:dyDescent="0.15">
      <c r="A3882" s="41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1"/>
      <c r="R3882" s="14"/>
      <c r="S3882" s="4"/>
      <c r="T3882" s="5"/>
      <c r="U3882" s="10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</row>
    <row r="3883" spans="1:148" x14ac:dyDescent="0.15">
      <c r="A3883" s="41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1"/>
      <c r="R3883" s="14"/>
      <c r="S3883" s="4"/>
      <c r="T3883" s="5"/>
      <c r="U3883" s="10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</row>
    <row r="3884" spans="1:148" x14ac:dyDescent="0.15">
      <c r="A3884" s="41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1"/>
      <c r="R3884" s="14"/>
      <c r="S3884" s="4"/>
      <c r="T3884" s="5"/>
      <c r="U3884" s="10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</row>
    <row r="3885" spans="1:148" x14ac:dyDescent="0.15">
      <c r="A3885" s="41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1"/>
      <c r="R3885" s="14"/>
      <c r="S3885" s="4"/>
      <c r="T3885" s="5"/>
      <c r="U3885" s="10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</row>
    <row r="3886" spans="1:148" x14ac:dyDescent="0.15">
      <c r="A3886" s="41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1"/>
      <c r="R3886" s="14"/>
      <c r="S3886" s="4"/>
      <c r="T3886" s="5"/>
      <c r="U3886" s="10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</row>
    <row r="3887" spans="1:148" x14ac:dyDescent="0.15">
      <c r="A3887" s="41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1"/>
      <c r="R3887" s="14"/>
      <c r="S3887" s="4"/>
      <c r="T3887" s="5"/>
      <c r="U3887" s="10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</row>
    <row r="3888" spans="1:148" x14ac:dyDescent="0.15">
      <c r="A3888" s="41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1"/>
      <c r="R3888" s="14"/>
      <c r="S3888" s="4"/>
      <c r="T3888" s="5"/>
      <c r="U3888" s="10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</row>
    <row r="3889" spans="1:148" x14ac:dyDescent="0.15">
      <c r="A3889" s="41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1"/>
      <c r="R3889" s="14"/>
      <c r="S3889" s="4"/>
      <c r="T3889" s="5"/>
      <c r="U3889" s="10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</row>
    <row r="3890" spans="1:148" x14ac:dyDescent="0.15">
      <c r="A3890" s="41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1"/>
      <c r="R3890" s="14"/>
      <c r="S3890" s="4"/>
      <c r="T3890" s="5"/>
      <c r="U3890" s="10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</row>
    <row r="3891" spans="1:148" x14ac:dyDescent="0.15">
      <c r="A3891" s="41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1"/>
      <c r="R3891" s="14"/>
      <c r="S3891" s="4"/>
      <c r="T3891" s="5"/>
      <c r="U3891" s="10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</row>
    <row r="3892" spans="1:148" x14ac:dyDescent="0.15">
      <c r="A3892" s="41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1"/>
      <c r="R3892" s="14"/>
      <c r="S3892" s="4"/>
      <c r="T3892" s="5"/>
      <c r="U3892" s="10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</row>
    <row r="3893" spans="1:148" x14ac:dyDescent="0.15">
      <c r="A3893" s="41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1"/>
      <c r="R3893" s="14"/>
      <c r="S3893" s="4"/>
      <c r="T3893" s="5"/>
      <c r="U3893" s="10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</row>
    <row r="3894" spans="1:148" x14ac:dyDescent="0.15">
      <c r="A3894" s="41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1"/>
      <c r="R3894" s="14"/>
      <c r="S3894" s="4"/>
      <c r="T3894" s="5"/>
      <c r="U3894" s="10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</row>
    <row r="3895" spans="1:148" x14ac:dyDescent="0.15">
      <c r="A3895" s="41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1"/>
      <c r="R3895" s="14"/>
      <c r="S3895" s="4"/>
      <c r="T3895" s="5"/>
      <c r="U3895" s="10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</row>
    <row r="3896" spans="1:148" x14ac:dyDescent="0.15">
      <c r="A3896" s="41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1"/>
      <c r="R3896" s="14"/>
      <c r="S3896" s="4"/>
      <c r="T3896" s="5"/>
      <c r="U3896" s="10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</row>
    <row r="3897" spans="1:148" x14ac:dyDescent="0.15">
      <c r="A3897" s="41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1"/>
      <c r="R3897" s="14"/>
      <c r="S3897" s="4"/>
      <c r="T3897" s="5"/>
      <c r="U3897" s="10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</row>
    <row r="3898" spans="1:148" x14ac:dyDescent="0.15">
      <c r="A3898" s="41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1"/>
      <c r="R3898" s="14"/>
      <c r="S3898" s="4"/>
      <c r="T3898" s="5"/>
      <c r="U3898" s="10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</row>
    <row r="3899" spans="1:148" x14ac:dyDescent="0.15">
      <c r="A3899" s="41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1"/>
      <c r="R3899" s="14"/>
      <c r="S3899" s="4"/>
      <c r="T3899" s="5"/>
      <c r="U3899" s="10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</row>
    <row r="3900" spans="1:148" x14ac:dyDescent="0.15">
      <c r="A3900" s="41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1"/>
      <c r="R3900" s="14"/>
      <c r="S3900" s="4"/>
      <c r="T3900" s="5"/>
      <c r="U3900" s="10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</row>
    <row r="3901" spans="1:148" x14ac:dyDescent="0.15">
      <c r="A3901" s="41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1"/>
      <c r="R3901" s="14"/>
      <c r="S3901" s="4"/>
      <c r="T3901" s="5"/>
      <c r="U3901" s="10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</row>
    <row r="3902" spans="1:148" x14ac:dyDescent="0.15">
      <c r="A3902" s="41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1"/>
      <c r="R3902" s="14"/>
      <c r="S3902" s="4"/>
      <c r="T3902" s="5"/>
      <c r="U3902" s="10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</row>
    <row r="3903" spans="1:148" x14ac:dyDescent="0.15">
      <c r="A3903" s="41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1"/>
      <c r="R3903" s="14"/>
      <c r="S3903" s="4"/>
      <c r="T3903" s="5"/>
      <c r="U3903" s="10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</row>
    <row r="3904" spans="1:148" x14ac:dyDescent="0.15">
      <c r="A3904" s="41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1"/>
      <c r="R3904" s="14"/>
      <c r="S3904" s="4"/>
      <c r="T3904" s="5"/>
      <c r="U3904" s="10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</row>
    <row r="3905" spans="1:148" x14ac:dyDescent="0.15">
      <c r="A3905" s="41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1"/>
      <c r="R3905" s="14"/>
      <c r="S3905" s="4"/>
      <c r="T3905" s="5"/>
      <c r="U3905" s="10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</row>
    <row r="3906" spans="1:148" x14ac:dyDescent="0.15">
      <c r="A3906" s="41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1"/>
      <c r="R3906" s="14"/>
      <c r="S3906" s="4"/>
      <c r="T3906" s="5"/>
      <c r="U3906" s="10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</row>
    <row r="3907" spans="1:148" x14ac:dyDescent="0.15">
      <c r="A3907" s="41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1"/>
      <c r="R3907" s="14"/>
      <c r="S3907" s="4"/>
      <c r="T3907" s="5"/>
      <c r="U3907" s="10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</row>
    <row r="3908" spans="1:148" x14ac:dyDescent="0.15">
      <c r="A3908" s="41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1"/>
      <c r="R3908" s="14"/>
      <c r="S3908" s="4"/>
      <c r="T3908" s="5"/>
      <c r="U3908" s="10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</row>
    <row r="3909" spans="1:148" x14ac:dyDescent="0.15">
      <c r="A3909" s="41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1"/>
      <c r="R3909" s="14"/>
      <c r="S3909" s="4"/>
      <c r="T3909" s="5"/>
      <c r="U3909" s="10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</row>
    <row r="3910" spans="1:148" x14ac:dyDescent="0.15">
      <c r="A3910" s="41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1"/>
      <c r="R3910" s="14"/>
      <c r="S3910" s="4"/>
      <c r="T3910" s="5"/>
      <c r="U3910" s="10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</row>
    <row r="3911" spans="1:148" x14ac:dyDescent="0.15">
      <c r="A3911" s="41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1"/>
      <c r="R3911" s="14"/>
      <c r="S3911" s="4"/>
      <c r="T3911" s="5"/>
      <c r="U3911" s="10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</row>
    <row r="3912" spans="1:148" x14ac:dyDescent="0.15">
      <c r="A3912" s="41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1"/>
      <c r="R3912" s="14"/>
      <c r="S3912" s="4"/>
      <c r="T3912" s="5"/>
      <c r="U3912" s="10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</row>
    <row r="3913" spans="1:148" x14ac:dyDescent="0.15">
      <c r="A3913" s="41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1"/>
      <c r="R3913" s="14"/>
      <c r="S3913" s="4"/>
      <c r="T3913" s="5"/>
      <c r="U3913" s="10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</row>
    <row r="3914" spans="1:148" x14ac:dyDescent="0.15">
      <c r="A3914" s="41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1"/>
      <c r="R3914" s="14"/>
      <c r="S3914" s="4"/>
      <c r="T3914" s="5"/>
      <c r="U3914" s="10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</row>
    <row r="3915" spans="1:148" x14ac:dyDescent="0.15">
      <c r="A3915" s="41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1"/>
      <c r="R3915" s="14"/>
      <c r="S3915" s="4"/>
      <c r="T3915" s="5"/>
      <c r="U3915" s="10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</row>
    <row r="3916" spans="1:148" x14ac:dyDescent="0.15">
      <c r="A3916" s="41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1"/>
      <c r="R3916" s="14"/>
      <c r="S3916" s="4"/>
      <c r="T3916" s="5"/>
      <c r="U3916" s="10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</row>
    <row r="3917" spans="1:148" x14ac:dyDescent="0.15">
      <c r="A3917" s="41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1"/>
      <c r="R3917" s="14"/>
      <c r="S3917" s="4"/>
      <c r="T3917" s="5"/>
      <c r="U3917" s="10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</row>
    <row r="3918" spans="1:148" x14ac:dyDescent="0.15">
      <c r="A3918" s="41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1"/>
      <c r="R3918" s="14"/>
      <c r="S3918" s="4"/>
      <c r="T3918" s="5"/>
      <c r="U3918" s="10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</row>
    <row r="3919" spans="1:148" x14ac:dyDescent="0.15">
      <c r="A3919" s="41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1"/>
      <c r="R3919" s="14"/>
      <c r="S3919" s="4"/>
      <c r="T3919" s="5"/>
      <c r="U3919" s="10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</row>
    <row r="3920" spans="1:148" x14ac:dyDescent="0.15">
      <c r="A3920" s="41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1"/>
      <c r="R3920" s="14"/>
      <c r="S3920" s="4"/>
      <c r="T3920" s="5"/>
      <c r="U3920" s="10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</row>
    <row r="3921" spans="1:148" x14ac:dyDescent="0.15">
      <c r="A3921" s="41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1"/>
      <c r="R3921" s="14"/>
      <c r="S3921" s="4"/>
      <c r="T3921" s="5"/>
      <c r="U3921" s="10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</row>
    <row r="3922" spans="1:148" x14ac:dyDescent="0.15">
      <c r="A3922" s="41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1"/>
      <c r="R3922" s="14"/>
      <c r="S3922" s="4"/>
      <c r="T3922" s="5"/>
      <c r="U3922" s="10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</row>
    <row r="3923" spans="1:148" x14ac:dyDescent="0.15">
      <c r="A3923" s="41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1"/>
      <c r="R3923" s="14"/>
      <c r="S3923" s="4"/>
      <c r="T3923" s="5"/>
      <c r="U3923" s="10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</row>
    <row r="3924" spans="1:148" x14ac:dyDescent="0.15">
      <c r="A3924" s="41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1"/>
      <c r="R3924" s="14"/>
      <c r="S3924" s="4"/>
      <c r="T3924" s="5"/>
      <c r="U3924" s="10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</row>
    <row r="3925" spans="1:148" x14ac:dyDescent="0.15">
      <c r="A3925" s="41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1"/>
      <c r="R3925" s="14"/>
      <c r="S3925" s="4"/>
      <c r="T3925" s="5"/>
      <c r="U3925" s="10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</row>
    <row r="3926" spans="1:148" x14ac:dyDescent="0.15">
      <c r="A3926" s="41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1"/>
      <c r="R3926" s="14"/>
      <c r="S3926" s="4"/>
      <c r="T3926" s="5"/>
      <c r="U3926" s="10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</row>
    <row r="3927" spans="1:148" x14ac:dyDescent="0.15">
      <c r="A3927" s="41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1"/>
      <c r="R3927" s="14"/>
      <c r="S3927" s="4"/>
      <c r="T3927" s="5"/>
      <c r="U3927" s="10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</row>
    <row r="3928" spans="1:148" x14ac:dyDescent="0.15">
      <c r="A3928" s="41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1"/>
      <c r="R3928" s="14"/>
      <c r="S3928" s="4"/>
      <c r="T3928" s="5"/>
      <c r="U3928" s="10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</row>
    <row r="3929" spans="1:148" x14ac:dyDescent="0.15">
      <c r="A3929" s="41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1"/>
      <c r="R3929" s="14"/>
      <c r="S3929" s="4"/>
      <c r="T3929" s="5"/>
      <c r="U3929" s="10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</row>
    <row r="3930" spans="1:148" x14ac:dyDescent="0.15">
      <c r="A3930" s="41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1"/>
      <c r="R3930" s="14"/>
      <c r="S3930" s="4"/>
      <c r="T3930" s="5"/>
      <c r="U3930" s="10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</row>
    <row r="3931" spans="1:148" x14ac:dyDescent="0.15">
      <c r="A3931" s="41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1"/>
      <c r="R3931" s="14"/>
      <c r="S3931" s="4"/>
      <c r="T3931" s="5"/>
      <c r="U3931" s="10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</row>
    <row r="3932" spans="1:148" x14ac:dyDescent="0.15">
      <c r="A3932" s="41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1"/>
      <c r="R3932" s="14"/>
      <c r="S3932" s="4"/>
      <c r="T3932" s="5"/>
      <c r="U3932" s="10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</row>
    <row r="3933" spans="1:148" x14ac:dyDescent="0.15">
      <c r="A3933" s="41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1"/>
      <c r="R3933" s="14"/>
      <c r="S3933" s="4"/>
      <c r="T3933" s="5"/>
      <c r="U3933" s="10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</row>
    <row r="3934" spans="1:148" x14ac:dyDescent="0.15">
      <c r="A3934" s="41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1"/>
      <c r="R3934" s="14"/>
      <c r="S3934" s="4"/>
      <c r="T3934" s="5"/>
      <c r="U3934" s="10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</row>
    <row r="3935" spans="1:148" x14ac:dyDescent="0.15">
      <c r="A3935" s="41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1"/>
      <c r="R3935" s="14"/>
      <c r="S3935" s="4"/>
      <c r="T3935" s="5"/>
      <c r="U3935" s="10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</row>
    <row r="3936" spans="1:148" x14ac:dyDescent="0.15">
      <c r="A3936" s="41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1"/>
      <c r="R3936" s="14"/>
      <c r="S3936" s="4"/>
      <c r="T3936" s="5"/>
      <c r="U3936" s="10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</row>
    <row r="3937" spans="1:148" x14ac:dyDescent="0.15">
      <c r="A3937" s="41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1"/>
      <c r="R3937" s="14"/>
      <c r="S3937" s="4"/>
      <c r="T3937" s="5"/>
      <c r="U3937" s="10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</row>
    <row r="3938" spans="1:148" x14ac:dyDescent="0.15">
      <c r="A3938" s="41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1"/>
      <c r="R3938" s="14"/>
      <c r="S3938" s="4"/>
      <c r="T3938" s="5"/>
      <c r="U3938" s="10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</row>
    <row r="3939" spans="1:148" x14ac:dyDescent="0.15">
      <c r="A3939" s="41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1"/>
      <c r="R3939" s="14"/>
      <c r="S3939" s="4"/>
      <c r="T3939" s="5"/>
      <c r="U3939" s="10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</row>
    <row r="3940" spans="1:148" x14ac:dyDescent="0.15">
      <c r="A3940" s="41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1"/>
      <c r="R3940" s="14"/>
      <c r="S3940" s="4"/>
      <c r="T3940" s="5"/>
      <c r="U3940" s="10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</row>
    <row r="3941" spans="1:148" x14ac:dyDescent="0.15">
      <c r="A3941" s="41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1"/>
      <c r="R3941" s="14"/>
      <c r="S3941" s="4"/>
      <c r="T3941" s="5"/>
      <c r="U3941" s="10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</row>
    <row r="3942" spans="1:148" x14ac:dyDescent="0.15">
      <c r="A3942" s="41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1"/>
      <c r="R3942" s="14"/>
      <c r="S3942" s="4"/>
      <c r="T3942" s="5"/>
      <c r="U3942" s="10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</row>
    <row r="3943" spans="1:148" x14ac:dyDescent="0.15">
      <c r="A3943" s="41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1"/>
      <c r="R3943" s="14"/>
      <c r="S3943" s="4"/>
      <c r="T3943" s="5"/>
      <c r="U3943" s="10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</row>
    <row r="3944" spans="1:148" x14ac:dyDescent="0.15">
      <c r="A3944" s="41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1"/>
      <c r="R3944" s="14"/>
      <c r="S3944" s="4"/>
      <c r="T3944" s="5"/>
      <c r="U3944" s="10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</row>
    <row r="3945" spans="1:148" x14ac:dyDescent="0.15">
      <c r="A3945" s="41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1"/>
      <c r="R3945" s="14"/>
      <c r="S3945" s="4"/>
      <c r="T3945" s="5"/>
      <c r="U3945" s="10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</row>
    <row r="3946" spans="1:148" x14ac:dyDescent="0.15">
      <c r="A3946" s="41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1"/>
      <c r="R3946" s="14"/>
      <c r="S3946" s="4"/>
      <c r="T3946" s="5"/>
      <c r="U3946" s="10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</row>
    <row r="3947" spans="1:148" x14ac:dyDescent="0.15">
      <c r="A3947" s="41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1"/>
      <c r="R3947" s="14"/>
      <c r="S3947" s="4"/>
      <c r="T3947" s="5"/>
      <c r="U3947" s="10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</row>
    <row r="3948" spans="1:148" x14ac:dyDescent="0.15">
      <c r="A3948" s="41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1"/>
      <c r="R3948" s="14"/>
      <c r="S3948" s="4"/>
      <c r="T3948" s="5"/>
      <c r="U3948" s="10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</row>
    <row r="3949" spans="1:148" x14ac:dyDescent="0.15">
      <c r="A3949" s="41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1"/>
      <c r="R3949" s="14"/>
      <c r="S3949" s="4"/>
      <c r="T3949" s="5"/>
      <c r="U3949" s="10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</row>
    <row r="3950" spans="1:148" x14ac:dyDescent="0.15">
      <c r="A3950" s="41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1"/>
      <c r="R3950" s="14"/>
      <c r="S3950" s="4"/>
      <c r="T3950" s="5"/>
      <c r="U3950" s="10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</row>
    <row r="3951" spans="1:148" x14ac:dyDescent="0.15">
      <c r="A3951" s="41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1"/>
      <c r="R3951" s="14"/>
      <c r="S3951" s="4"/>
      <c r="T3951" s="5"/>
      <c r="U3951" s="10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</row>
    <row r="3952" spans="1:148" x14ac:dyDescent="0.15">
      <c r="A3952" s="41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1"/>
      <c r="R3952" s="14"/>
      <c r="S3952" s="4"/>
      <c r="T3952" s="5"/>
      <c r="U3952" s="10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</row>
    <row r="3953" spans="1:148" x14ac:dyDescent="0.15">
      <c r="A3953" s="41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1"/>
      <c r="R3953" s="14"/>
      <c r="S3953" s="4"/>
      <c r="T3953" s="5"/>
      <c r="U3953" s="10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</row>
    <row r="3954" spans="1:148" x14ac:dyDescent="0.15">
      <c r="A3954" s="41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1"/>
      <c r="R3954" s="14"/>
      <c r="S3954" s="4"/>
      <c r="T3954" s="5"/>
      <c r="U3954" s="10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</row>
    <row r="3955" spans="1:148" x14ac:dyDescent="0.15">
      <c r="A3955" s="41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1"/>
      <c r="R3955" s="14"/>
      <c r="S3955" s="4"/>
      <c r="T3955" s="5"/>
      <c r="U3955" s="10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</row>
    <row r="3956" spans="1:148" x14ac:dyDescent="0.15">
      <c r="A3956" s="41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1"/>
      <c r="R3956" s="14"/>
      <c r="S3956" s="4"/>
      <c r="T3956" s="5"/>
      <c r="U3956" s="10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</row>
    <row r="3957" spans="1:148" x14ac:dyDescent="0.15">
      <c r="A3957" s="41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1"/>
      <c r="R3957" s="14"/>
      <c r="S3957" s="4"/>
      <c r="T3957" s="5"/>
      <c r="U3957" s="10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</row>
    <row r="3958" spans="1:148" x14ac:dyDescent="0.15">
      <c r="A3958" s="41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1"/>
      <c r="R3958" s="14"/>
      <c r="S3958" s="4"/>
      <c r="T3958" s="5"/>
      <c r="U3958" s="10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</row>
    <row r="3959" spans="1:148" x14ac:dyDescent="0.15">
      <c r="A3959" s="41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1"/>
      <c r="R3959" s="14"/>
      <c r="S3959" s="4"/>
      <c r="T3959" s="5"/>
      <c r="U3959" s="10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</row>
    <row r="3960" spans="1:148" x14ac:dyDescent="0.15">
      <c r="A3960" s="41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1"/>
      <c r="R3960" s="14"/>
      <c r="S3960" s="4"/>
      <c r="T3960" s="5"/>
      <c r="U3960" s="10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</row>
    <row r="3961" spans="1:148" x14ac:dyDescent="0.15">
      <c r="A3961" s="41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1"/>
      <c r="R3961" s="14"/>
      <c r="S3961" s="4"/>
      <c r="T3961" s="5"/>
      <c r="U3961" s="10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</row>
    <row r="3962" spans="1:148" x14ac:dyDescent="0.15">
      <c r="A3962" s="41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1"/>
      <c r="R3962" s="14"/>
      <c r="S3962" s="4"/>
      <c r="T3962" s="5"/>
      <c r="U3962" s="10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</row>
    <row r="3963" spans="1:148" x14ac:dyDescent="0.15">
      <c r="A3963" s="41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1"/>
      <c r="R3963" s="14"/>
      <c r="S3963" s="4"/>
      <c r="T3963" s="5"/>
      <c r="U3963" s="10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</row>
    <row r="3964" spans="1:148" x14ac:dyDescent="0.15">
      <c r="A3964" s="41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1"/>
      <c r="R3964" s="14"/>
      <c r="S3964" s="4"/>
      <c r="T3964" s="5"/>
      <c r="U3964" s="10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</row>
    <row r="3965" spans="1:148" x14ac:dyDescent="0.15">
      <c r="A3965" s="41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1"/>
      <c r="R3965" s="14"/>
      <c r="S3965" s="4"/>
      <c r="T3965" s="5"/>
      <c r="U3965" s="10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</row>
    <row r="3966" spans="1:148" x14ac:dyDescent="0.15">
      <c r="A3966" s="41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1"/>
      <c r="R3966" s="14"/>
      <c r="S3966" s="4"/>
      <c r="T3966" s="5"/>
      <c r="U3966" s="10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</row>
    <row r="3967" spans="1:148" x14ac:dyDescent="0.15">
      <c r="A3967" s="41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1"/>
      <c r="R3967" s="14"/>
      <c r="S3967" s="4"/>
      <c r="T3967" s="5"/>
      <c r="U3967" s="10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</row>
    <row r="3968" spans="1:148" x14ac:dyDescent="0.15">
      <c r="A3968" s="41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1"/>
      <c r="R3968" s="14"/>
      <c r="S3968" s="4"/>
      <c r="T3968" s="5"/>
      <c r="U3968" s="10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</row>
    <row r="3969" spans="1:148" x14ac:dyDescent="0.15">
      <c r="A3969" s="41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1"/>
      <c r="R3969" s="14"/>
      <c r="S3969" s="4"/>
      <c r="T3969" s="5"/>
      <c r="U3969" s="10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</row>
    <row r="3970" spans="1:148" x14ac:dyDescent="0.15">
      <c r="A3970" s="41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1"/>
      <c r="R3970" s="14"/>
      <c r="S3970" s="4"/>
      <c r="T3970" s="5"/>
      <c r="U3970" s="10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</row>
    <row r="3971" spans="1:148" x14ac:dyDescent="0.15">
      <c r="A3971" s="41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1"/>
      <c r="R3971" s="14"/>
      <c r="S3971" s="4"/>
      <c r="T3971" s="5"/>
      <c r="U3971" s="10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</row>
    <row r="3972" spans="1:148" x14ac:dyDescent="0.15">
      <c r="A3972" s="41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1"/>
      <c r="R3972" s="14"/>
      <c r="S3972" s="4"/>
      <c r="T3972" s="5"/>
      <c r="U3972" s="10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</row>
    <row r="3973" spans="1:148" x14ac:dyDescent="0.15">
      <c r="A3973" s="41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1"/>
      <c r="R3973" s="14"/>
      <c r="S3973" s="4"/>
      <c r="T3973" s="5"/>
      <c r="U3973" s="10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</row>
    <row r="3974" spans="1:148" x14ac:dyDescent="0.15">
      <c r="A3974" s="41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1"/>
      <c r="R3974" s="14"/>
      <c r="S3974" s="4"/>
      <c r="T3974" s="5"/>
      <c r="U3974" s="10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</row>
    <row r="3975" spans="1:148" x14ac:dyDescent="0.15">
      <c r="A3975" s="41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1"/>
      <c r="R3975" s="14"/>
      <c r="S3975" s="4"/>
      <c r="T3975" s="5"/>
      <c r="U3975" s="10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</row>
    <row r="3976" spans="1:148" x14ac:dyDescent="0.15">
      <c r="A3976" s="41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1"/>
      <c r="R3976" s="14"/>
      <c r="S3976" s="4"/>
      <c r="T3976" s="5"/>
      <c r="U3976" s="10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</row>
    <row r="3977" spans="1:148" x14ac:dyDescent="0.15">
      <c r="A3977" s="41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1"/>
      <c r="R3977" s="14"/>
      <c r="S3977" s="4"/>
      <c r="T3977" s="5"/>
      <c r="U3977" s="10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</row>
    <row r="3978" spans="1:148" x14ac:dyDescent="0.15">
      <c r="A3978" s="41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1"/>
      <c r="R3978" s="14"/>
      <c r="S3978" s="4"/>
      <c r="T3978" s="5"/>
      <c r="U3978" s="10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</row>
    <row r="3979" spans="1:148" x14ac:dyDescent="0.15">
      <c r="A3979" s="41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1"/>
      <c r="R3979" s="14"/>
      <c r="S3979" s="4"/>
      <c r="T3979" s="5"/>
      <c r="U3979" s="10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</row>
    <row r="3980" spans="1:148" x14ac:dyDescent="0.15">
      <c r="A3980" s="41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1"/>
      <c r="R3980" s="14"/>
      <c r="S3980" s="4"/>
      <c r="T3980" s="5"/>
      <c r="U3980" s="10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</row>
    <row r="3981" spans="1:148" x14ac:dyDescent="0.15">
      <c r="A3981" s="41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1"/>
      <c r="R3981" s="14"/>
      <c r="S3981" s="4"/>
      <c r="T3981" s="5"/>
      <c r="U3981" s="10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</row>
    <row r="3982" spans="1:148" x14ac:dyDescent="0.15">
      <c r="A3982" s="41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1"/>
      <c r="R3982" s="14"/>
      <c r="S3982" s="4"/>
      <c r="T3982" s="5"/>
      <c r="U3982" s="10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</row>
    <row r="3983" spans="1:148" x14ac:dyDescent="0.15">
      <c r="A3983" s="41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1"/>
      <c r="R3983" s="14"/>
      <c r="S3983" s="4"/>
      <c r="T3983" s="5"/>
      <c r="U3983" s="10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</row>
    <row r="3984" spans="1:148" x14ac:dyDescent="0.15">
      <c r="A3984" s="41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1"/>
      <c r="R3984" s="14"/>
      <c r="S3984" s="4"/>
      <c r="T3984" s="5"/>
      <c r="U3984" s="10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</row>
    <row r="3985" spans="1:148" x14ac:dyDescent="0.15">
      <c r="A3985" s="41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1"/>
      <c r="R3985" s="14"/>
      <c r="S3985" s="4"/>
      <c r="T3985" s="5"/>
      <c r="U3985" s="10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</row>
    <row r="3986" spans="1:148" x14ac:dyDescent="0.15">
      <c r="A3986" s="41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1"/>
      <c r="R3986" s="14"/>
      <c r="S3986" s="4"/>
      <c r="T3986" s="5"/>
      <c r="U3986" s="10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</row>
    <row r="3987" spans="1:148" x14ac:dyDescent="0.15">
      <c r="A3987" s="41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1"/>
      <c r="R3987" s="14"/>
      <c r="S3987" s="4"/>
      <c r="T3987" s="5"/>
      <c r="U3987" s="10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</row>
    <row r="3988" spans="1:148" x14ac:dyDescent="0.15">
      <c r="A3988" s="41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1"/>
      <c r="R3988" s="14"/>
      <c r="S3988" s="4"/>
      <c r="T3988" s="5"/>
      <c r="U3988" s="10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</row>
    <row r="3989" spans="1:148" x14ac:dyDescent="0.15">
      <c r="A3989" s="41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1"/>
      <c r="R3989" s="14"/>
      <c r="S3989" s="4"/>
      <c r="T3989" s="5"/>
      <c r="U3989" s="10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</row>
    <row r="3990" spans="1:148" x14ac:dyDescent="0.15">
      <c r="A3990" s="41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1"/>
      <c r="R3990" s="14"/>
      <c r="S3990" s="4"/>
      <c r="T3990" s="5"/>
      <c r="U3990" s="10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</row>
    <row r="3991" spans="1:148" x14ac:dyDescent="0.15">
      <c r="A3991" s="41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1"/>
      <c r="R3991" s="14"/>
      <c r="S3991" s="4"/>
      <c r="T3991" s="5"/>
      <c r="U3991" s="10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</row>
    <row r="3992" spans="1:148" x14ac:dyDescent="0.15">
      <c r="A3992" s="41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1"/>
      <c r="R3992" s="14"/>
      <c r="S3992" s="4"/>
      <c r="T3992" s="5"/>
      <c r="U3992" s="10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</row>
    <row r="3993" spans="1:148" x14ac:dyDescent="0.15">
      <c r="A3993" s="41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1"/>
      <c r="R3993" s="14"/>
      <c r="S3993" s="4"/>
      <c r="T3993" s="5"/>
      <c r="U3993" s="10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</row>
    <row r="3994" spans="1:148" x14ac:dyDescent="0.15">
      <c r="A3994" s="41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1"/>
      <c r="R3994" s="14"/>
      <c r="S3994" s="4"/>
      <c r="T3994" s="5"/>
      <c r="U3994" s="10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</row>
    <row r="3995" spans="1:148" x14ac:dyDescent="0.15">
      <c r="A3995" s="41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1"/>
      <c r="R3995" s="14"/>
      <c r="S3995" s="4"/>
      <c r="T3995" s="5"/>
      <c r="U3995" s="10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</row>
    <row r="3996" spans="1:148" x14ac:dyDescent="0.15">
      <c r="A3996" s="41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1"/>
      <c r="R3996" s="14"/>
      <c r="S3996" s="4"/>
      <c r="T3996" s="5"/>
      <c r="U3996" s="10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</row>
    <row r="3997" spans="1:148" x14ac:dyDescent="0.15">
      <c r="A3997" s="41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1"/>
      <c r="R3997" s="14"/>
      <c r="S3997" s="4"/>
      <c r="T3997" s="5"/>
      <c r="U3997" s="10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</row>
    <row r="3998" spans="1:148" x14ac:dyDescent="0.15">
      <c r="A3998" s="41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1"/>
      <c r="R3998" s="14"/>
      <c r="S3998" s="4"/>
      <c r="T3998" s="5"/>
      <c r="U3998" s="10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</row>
    <row r="3999" spans="1:148" x14ac:dyDescent="0.15">
      <c r="A3999" s="41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1"/>
      <c r="R3999" s="14"/>
      <c r="S3999" s="4"/>
      <c r="T3999" s="5"/>
      <c r="U3999" s="10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</row>
    <row r="4000" spans="1:148" x14ac:dyDescent="0.15">
      <c r="A4000" s="41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1"/>
      <c r="R4000" s="14"/>
      <c r="S4000" s="4"/>
      <c r="T4000" s="5"/>
      <c r="U4000" s="10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</row>
    <row r="4001" spans="1:148" x14ac:dyDescent="0.15">
      <c r="A4001" s="41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1"/>
      <c r="R4001" s="14"/>
      <c r="S4001" s="4"/>
      <c r="T4001" s="5"/>
      <c r="U4001" s="10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</row>
    <row r="4002" spans="1:148" x14ac:dyDescent="0.15">
      <c r="A4002" s="41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1"/>
      <c r="R4002" s="14"/>
      <c r="S4002" s="4"/>
      <c r="T4002" s="5"/>
      <c r="U4002" s="10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</row>
    <row r="4003" spans="1:148" x14ac:dyDescent="0.15">
      <c r="A4003" s="41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1"/>
      <c r="R4003" s="14"/>
      <c r="S4003" s="4"/>
      <c r="T4003" s="5"/>
      <c r="U4003" s="10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</row>
    <row r="4004" spans="1:148" x14ac:dyDescent="0.15">
      <c r="A4004" s="41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1"/>
      <c r="R4004" s="14"/>
      <c r="S4004" s="4"/>
      <c r="T4004" s="5"/>
      <c r="U4004" s="10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</row>
    <row r="4005" spans="1:148" x14ac:dyDescent="0.15">
      <c r="A4005" s="41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1"/>
      <c r="R4005" s="14"/>
      <c r="S4005" s="4"/>
      <c r="T4005" s="5"/>
      <c r="U4005" s="10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</row>
    <row r="4006" spans="1:148" x14ac:dyDescent="0.15">
      <c r="A4006" s="41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1"/>
      <c r="R4006" s="14"/>
      <c r="S4006" s="4"/>
      <c r="T4006" s="5"/>
      <c r="U4006" s="10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</row>
    <row r="4007" spans="1:148" x14ac:dyDescent="0.15">
      <c r="A4007" s="41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1"/>
      <c r="R4007" s="14"/>
      <c r="S4007" s="4"/>
      <c r="T4007" s="5"/>
      <c r="U4007" s="10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</row>
    <row r="4008" spans="1:148" x14ac:dyDescent="0.15">
      <c r="A4008" s="41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1"/>
      <c r="R4008" s="14"/>
      <c r="S4008" s="4"/>
      <c r="T4008" s="5"/>
      <c r="U4008" s="10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</row>
    <row r="4009" spans="1:148" x14ac:dyDescent="0.15">
      <c r="A4009" s="41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1"/>
      <c r="R4009" s="14"/>
      <c r="S4009" s="4"/>
      <c r="T4009" s="5"/>
      <c r="U4009" s="10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</row>
    <row r="4010" spans="1:148" x14ac:dyDescent="0.15">
      <c r="A4010" s="41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1"/>
      <c r="R4010" s="14"/>
      <c r="S4010" s="4"/>
      <c r="T4010" s="5"/>
      <c r="U4010" s="10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</row>
    <row r="4011" spans="1:148" x14ac:dyDescent="0.15">
      <c r="A4011" s="41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1"/>
      <c r="R4011" s="14"/>
      <c r="S4011" s="4"/>
      <c r="T4011" s="5"/>
      <c r="U4011" s="10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</row>
    <row r="4012" spans="1:148" x14ac:dyDescent="0.15">
      <c r="A4012" s="41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1"/>
      <c r="R4012" s="14"/>
      <c r="S4012" s="4"/>
      <c r="T4012" s="5"/>
      <c r="U4012" s="10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</row>
    <row r="4013" spans="1:148" x14ac:dyDescent="0.15">
      <c r="A4013" s="41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1"/>
      <c r="R4013" s="14"/>
      <c r="S4013" s="4"/>
      <c r="T4013" s="5"/>
      <c r="U4013" s="10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</row>
    <row r="4014" spans="1:148" x14ac:dyDescent="0.15">
      <c r="A4014" s="41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1"/>
      <c r="R4014" s="14"/>
      <c r="S4014" s="4"/>
      <c r="T4014" s="5"/>
      <c r="U4014" s="10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</row>
    <row r="4015" spans="1:148" x14ac:dyDescent="0.15">
      <c r="A4015" s="41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1"/>
      <c r="R4015" s="14"/>
      <c r="S4015" s="4"/>
      <c r="T4015" s="5"/>
      <c r="U4015" s="10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</row>
    <row r="4016" spans="1:148" x14ac:dyDescent="0.15">
      <c r="A4016" s="41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1"/>
      <c r="R4016" s="14"/>
      <c r="S4016" s="4"/>
      <c r="T4016" s="5"/>
      <c r="U4016" s="10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</row>
    <row r="4017" spans="1:148" x14ac:dyDescent="0.15">
      <c r="A4017" s="41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1"/>
      <c r="R4017" s="14"/>
      <c r="S4017" s="4"/>
      <c r="T4017" s="5"/>
      <c r="U4017" s="10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</row>
    <row r="4018" spans="1:148" x14ac:dyDescent="0.15">
      <c r="A4018" s="41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1"/>
      <c r="R4018" s="14"/>
      <c r="S4018" s="4"/>
      <c r="T4018" s="5"/>
      <c r="U4018" s="10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</row>
    <row r="4019" spans="1:148" x14ac:dyDescent="0.15">
      <c r="A4019" s="41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1"/>
      <c r="R4019" s="14"/>
      <c r="S4019" s="4"/>
      <c r="T4019" s="5"/>
      <c r="U4019" s="10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</row>
    <row r="4020" spans="1:148" x14ac:dyDescent="0.15">
      <c r="A4020" s="41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1"/>
      <c r="R4020" s="14"/>
      <c r="S4020" s="4"/>
      <c r="T4020" s="5"/>
      <c r="U4020" s="10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</row>
    <row r="4021" spans="1:148" x14ac:dyDescent="0.15">
      <c r="A4021" s="41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1"/>
      <c r="R4021" s="14"/>
      <c r="S4021" s="4"/>
      <c r="T4021" s="5"/>
      <c r="U4021" s="10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</row>
    <row r="4022" spans="1:148" x14ac:dyDescent="0.15">
      <c r="A4022" s="41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1"/>
      <c r="R4022" s="14"/>
      <c r="S4022" s="4"/>
      <c r="T4022" s="5"/>
      <c r="U4022" s="10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</row>
    <row r="4023" spans="1:148" x14ac:dyDescent="0.15">
      <c r="A4023" s="41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1"/>
      <c r="R4023" s="14"/>
      <c r="S4023" s="4"/>
      <c r="T4023" s="5"/>
      <c r="U4023" s="10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</row>
    <row r="4024" spans="1:148" x14ac:dyDescent="0.15">
      <c r="A4024" s="41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1"/>
      <c r="R4024" s="14"/>
      <c r="S4024" s="4"/>
      <c r="T4024" s="5"/>
      <c r="U4024" s="10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</row>
    <row r="4025" spans="1:148" x14ac:dyDescent="0.15">
      <c r="A4025" s="41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1"/>
      <c r="R4025" s="14"/>
      <c r="S4025" s="4"/>
      <c r="T4025" s="5"/>
      <c r="U4025" s="10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</row>
    <row r="4026" spans="1:148" x14ac:dyDescent="0.15">
      <c r="A4026" s="41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1"/>
      <c r="R4026" s="14"/>
      <c r="S4026" s="4"/>
      <c r="T4026" s="5"/>
      <c r="U4026" s="10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</row>
    <row r="4027" spans="1:148" x14ac:dyDescent="0.15">
      <c r="A4027" s="41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1"/>
      <c r="R4027" s="14"/>
      <c r="S4027" s="4"/>
      <c r="T4027" s="5"/>
      <c r="U4027" s="10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</row>
    <row r="4028" spans="1:148" x14ac:dyDescent="0.15">
      <c r="A4028" s="41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1"/>
      <c r="R4028" s="14"/>
      <c r="S4028" s="4"/>
      <c r="T4028" s="5"/>
      <c r="U4028" s="10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</row>
    <row r="4029" spans="1:148" x14ac:dyDescent="0.15">
      <c r="A4029" s="41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1"/>
      <c r="R4029" s="14"/>
      <c r="S4029" s="4"/>
      <c r="T4029" s="5"/>
      <c r="U4029" s="29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</row>
    <row r="4030" spans="1:148" x14ac:dyDescent="0.15">
      <c r="A4030" s="41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1"/>
      <c r="R4030" s="14"/>
      <c r="S4030" s="4"/>
      <c r="T4030" s="5"/>
      <c r="U4030" s="10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</row>
    <row r="4031" spans="1:148" x14ac:dyDescent="0.15">
      <c r="A4031" s="41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1"/>
      <c r="R4031" s="14"/>
      <c r="S4031" s="4"/>
      <c r="T4031" s="5"/>
      <c r="U4031" s="10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</row>
    <row r="4032" spans="1:148" x14ac:dyDescent="0.15">
      <c r="A4032" s="41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1"/>
      <c r="R4032" s="14"/>
      <c r="S4032" s="4"/>
      <c r="T4032" s="5"/>
      <c r="U4032" s="10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</row>
    <row r="4033" spans="1:148" x14ac:dyDescent="0.15">
      <c r="A4033" s="41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1"/>
      <c r="R4033" s="14"/>
      <c r="S4033" s="4"/>
      <c r="T4033" s="5"/>
      <c r="U4033" s="10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</row>
    <row r="4034" spans="1:148" x14ac:dyDescent="0.15">
      <c r="A4034" s="41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1"/>
      <c r="R4034" s="14"/>
      <c r="S4034" s="4"/>
      <c r="T4034" s="5"/>
      <c r="U4034" s="10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</row>
    <row r="4035" spans="1:148" x14ac:dyDescent="0.15">
      <c r="A4035" s="41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1"/>
      <c r="R4035" s="14"/>
      <c r="S4035" s="4"/>
      <c r="T4035" s="5"/>
      <c r="U4035" s="10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</row>
    <row r="4036" spans="1:148" x14ac:dyDescent="0.15">
      <c r="A4036" s="41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1"/>
      <c r="R4036" s="14"/>
      <c r="S4036" s="4"/>
      <c r="T4036" s="5"/>
      <c r="U4036" s="10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</row>
    <row r="4037" spans="1:148" x14ac:dyDescent="0.15">
      <c r="A4037" s="41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1"/>
      <c r="R4037" s="14"/>
      <c r="S4037" s="4"/>
      <c r="T4037" s="5"/>
      <c r="U4037" s="10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</row>
    <row r="4038" spans="1:148" x14ac:dyDescent="0.15">
      <c r="A4038" s="41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1"/>
      <c r="R4038" s="14"/>
      <c r="S4038" s="4"/>
      <c r="T4038" s="5"/>
      <c r="U4038" s="10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</row>
    <row r="4039" spans="1:148" x14ac:dyDescent="0.15">
      <c r="A4039" s="41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1"/>
      <c r="R4039" s="14"/>
      <c r="S4039" s="4"/>
      <c r="T4039" s="5"/>
      <c r="U4039" s="10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</row>
    <row r="4040" spans="1:148" x14ac:dyDescent="0.15">
      <c r="A4040" s="41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1"/>
      <c r="R4040" s="14"/>
      <c r="S4040" s="4"/>
      <c r="T4040" s="5"/>
      <c r="U4040" s="10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</row>
    <row r="4041" spans="1:148" x14ac:dyDescent="0.15">
      <c r="A4041" s="41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1"/>
      <c r="R4041" s="14"/>
      <c r="S4041" s="4"/>
      <c r="T4041" s="5"/>
      <c r="U4041" s="10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</row>
    <row r="4042" spans="1:148" x14ac:dyDescent="0.15">
      <c r="A4042" s="41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1"/>
      <c r="R4042" s="14"/>
      <c r="S4042" s="4"/>
      <c r="T4042" s="5"/>
      <c r="U4042" s="10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</row>
    <row r="4043" spans="1:148" x14ac:dyDescent="0.15">
      <c r="A4043" s="41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1"/>
      <c r="R4043" s="14"/>
      <c r="S4043" s="4"/>
      <c r="T4043" s="5"/>
      <c r="U4043" s="10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</row>
    <row r="4044" spans="1:148" x14ac:dyDescent="0.15">
      <c r="A4044" s="41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1"/>
      <c r="R4044" s="14"/>
      <c r="S4044" s="4"/>
      <c r="T4044" s="5"/>
      <c r="U4044" s="10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</row>
    <row r="4045" spans="1:148" x14ac:dyDescent="0.15">
      <c r="A4045" s="41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1"/>
      <c r="R4045" s="14"/>
      <c r="S4045" s="4"/>
      <c r="T4045" s="5"/>
      <c r="U4045" s="10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</row>
    <row r="4046" spans="1:148" x14ac:dyDescent="0.15">
      <c r="A4046" s="41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1"/>
      <c r="R4046" s="14"/>
      <c r="S4046" s="4"/>
      <c r="T4046" s="5"/>
      <c r="U4046" s="10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</row>
    <row r="4047" spans="1:148" x14ac:dyDescent="0.15">
      <c r="A4047" s="41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1"/>
      <c r="R4047" s="14"/>
      <c r="S4047" s="4"/>
      <c r="T4047" s="5"/>
      <c r="U4047" s="10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</row>
    <row r="4048" spans="1:148" x14ac:dyDescent="0.15">
      <c r="A4048" s="41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1"/>
      <c r="R4048" s="14"/>
      <c r="S4048" s="4"/>
      <c r="T4048" s="5"/>
      <c r="U4048" s="10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</row>
    <row r="4049" spans="1:148" x14ac:dyDescent="0.15">
      <c r="A4049" s="41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1"/>
      <c r="R4049" s="14"/>
      <c r="S4049" s="4"/>
      <c r="T4049" s="5"/>
      <c r="U4049" s="10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</row>
    <row r="4050" spans="1:148" x14ac:dyDescent="0.15">
      <c r="A4050" s="41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1"/>
      <c r="R4050" s="14"/>
      <c r="S4050" s="4"/>
      <c r="T4050" s="5"/>
      <c r="U4050" s="10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</row>
    <row r="4051" spans="1:148" x14ac:dyDescent="0.15">
      <c r="A4051" s="41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1"/>
      <c r="R4051" s="14"/>
      <c r="S4051" s="4"/>
      <c r="T4051" s="5"/>
      <c r="U4051" s="10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</row>
    <row r="4052" spans="1:148" x14ac:dyDescent="0.15">
      <c r="A4052" s="41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1"/>
      <c r="R4052" s="14"/>
      <c r="S4052" s="4"/>
      <c r="T4052" s="5"/>
      <c r="U4052" s="10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</row>
    <row r="4053" spans="1:148" x14ac:dyDescent="0.15">
      <c r="A4053" s="41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1"/>
      <c r="R4053" s="14"/>
      <c r="S4053" s="4"/>
      <c r="T4053" s="5"/>
      <c r="U4053" s="10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</row>
    <row r="4054" spans="1:148" x14ac:dyDescent="0.15">
      <c r="A4054" s="41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1"/>
      <c r="R4054" s="14"/>
      <c r="S4054" s="4"/>
      <c r="T4054" s="5"/>
      <c r="U4054" s="10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</row>
    <row r="4055" spans="1:148" x14ac:dyDescent="0.15">
      <c r="A4055" s="41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1"/>
      <c r="R4055" s="14"/>
      <c r="S4055" s="4"/>
      <c r="T4055" s="5"/>
      <c r="U4055" s="10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</row>
    <row r="4056" spans="1:148" x14ac:dyDescent="0.15">
      <c r="A4056" s="41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1"/>
      <c r="R4056" s="14"/>
      <c r="S4056" s="4"/>
      <c r="T4056" s="5"/>
      <c r="U4056" s="10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</row>
    <row r="4057" spans="1:148" x14ac:dyDescent="0.15">
      <c r="A4057" s="41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1"/>
      <c r="R4057" s="14"/>
      <c r="S4057" s="4"/>
      <c r="T4057" s="5"/>
      <c r="U4057" s="10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</row>
    <row r="4058" spans="1:148" x14ac:dyDescent="0.15">
      <c r="A4058" s="41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1"/>
      <c r="R4058" s="14"/>
      <c r="S4058" s="4"/>
      <c r="T4058" s="5"/>
      <c r="U4058" s="10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</row>
    <row r="4059" spans="1:148" x14ac:dyDescent="0.15">
      <c r="A4059" s="41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1"/>
      <c r="R4059" s="14"/>
      <c r="S4059" s="4"/>
      <c r="T4059" s="5"/>
      <c r="U4059" s="10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</row>
    <row r="4060" spans="1:148" x14ac:dyDescent="0.15">
      <c r="A4060" s="41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1"/>
      <c r="R4060" s="14"/>
      <c r="S4060" s="4"/>
      <c r="T4060" s="5"/>
      <c r="U4060" s="10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</row>
    <row r="4061" spans="1:148" x14ac:dyDescent="0.15">
      <c r="A4061" s="41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1"/>
      <c r="R4061" s="14"/>
      <c r="S4061" s="4"/>
      <c r="T4061" s="5"/>
      <c r="U4061" s="10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</row>
    <row r="4062" spans="1:148" x14ac:dyDescent="0.15">
      <c r="A4062" s="41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1"/>
      <c r="R4062" s="14"/>
      <c r="S4062" s="4"/>
      <c r="T4062" s="5"/>
      <c r="U4062" s="10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</row>
    <row r="4063" spans="1:148" x14ac:dyDescent="0.15">
      <c r="A4063" s="41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1"/>
      <c r="R4063" s="14"/>
      <c r="S4063" s="4"/>
      <c r="T4063" s="5"/>
      <c r="U4063" s="10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</row>
    <row r="4064" spans="1:148" x14ac:dyDescent="0.15">
      <c r="A4064" s="41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1"/>
      <c r="R4064" s="14"/>
      <c r="S4064" s="4"/>
      <c r="T4064" s="5"/>
      <c r="U4064" s="10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</row>
    <row r="4065" spans="1:148" x14ac:dyDescent="0.15">
      <c r="A4065" s="41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1"/>
      <c r="R4065" s="14"/>
      <c r="S4065" s="4"/>
      <c r="T4065" s="5"/>
      <c r="U4065" s="10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</row>
    <row r="4066" spans="1:148" x14ac:dyDescent="0.15">
      <c r="A4066" s="41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1"/>
      <c r="R4066" s="14"/>
      <c r="S4066" s="4"/>
      <c r="T4066" s="5"/>
      <c r="U4066" s="10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</row>
    <row r="4067" spans="1:148" x14ac:dyDescent="0.15">
      <c r="A4067" s="41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1"/>
      <c r="R4067" s="14"/>
      <c r="S4067" s="4"/>
      <c r="T4067" s="5"/>
      <c r="U4067" s="10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</row>
    <row r="4068" spans="1:148" x14ac:dyDescent="0.15">
      <c r="A4068" s="41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1"/>
      <c r="R4068" s="14"/>
      <c r="S4068" s="4"/>
      <c r="T4068" s="5"/>
      <c r="U4068" s="10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</row>
    <row r="4069" spans="1:148" x14ac:dyDescent="0.15">
      <c r="A4069" s="41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1"/>
      <c r="R4069" s="14"/>
      <c r="S4069" s="4"/>
      <c r="T4069" s="5"/>
      <c r="U4069" s="10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</row>
    <row r="4070" spans="1:148" x14ac:dyDescent="0.15">
      <c r="A4070" s="41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1"/>
      <c r="R4070" s="14"/>
      <c r="S4070" s="4"/>
      <c r="T4070" s="5"/>
      <c r="U4070" s="10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</row>
    <row r="4071" spans="1:148" x14ac:dyDescent="0.15">
      <c r="A4071" s="41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1"/>
      <c r="R4071" s="14"/>
      <c r="S4071" s="4"/>
      <c r="T4071" s="5"/>
      <c r="U4071" s="10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</row>
    <row r="4072" spans="1:148" x14ac:dyDescent="0.15">
      <c r="A4072" s="41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1"/>
      <c r="R4072" s="14"/>
      <c r="S4072" s="4"/>
      <c r="T4072" s="5"/>
      <c r="U4072" s="10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</row>
    <row r="4073" spans="1:148" x14ac:dyDescent="0.15">
      <c r="A4073" s="41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1"/>
      <c r="R4073" s="14"/>
      <c r="S4073" s="4"/>
      <c r="T4073" s="5"/>
      <c r="U4073" s="10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</row>
    <row r="4074" spans="1:148" x14ac:dyDescent="0.15">
      <c r="A4074" s="41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1"/>
      <c r="R4074" s="14"/>
      <c r="S4074" s="4"/>
      <c r="T4074" s="5"/>
      <c r="U4074" s="10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</row>
    <row r="4075" spans="1:148" x14ac:dyDescent="0.15">
      <c r="A4075" s="41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1"/>
      <c r="R4075" s="14"/>
      <c r="S4075" s="4"/>
      <c r="T4075" s="5"/>
      <c r="U4075" s="10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</row>
    <row r="4076" spans="1:148" x14ac:dyDescent="0.15">
      <c r="A4076" s="41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1"/>
      <c r="R4076" s="14"/>
      <c r="S4076" s="4"/>
      <c r="T4076" s="5"/>
      <c r="U4076" s="10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</row>
    <row r="4077" spans="1:148" x14ac:dyDescent="0.15">
      <c r="A4077" s="41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1"/>
      <c r="R4077" s="14"/>
      <c r="S4077" s="4"/>
      <c r="T4077" s="5"/>
      <c r="U4077" s="10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</row>
    <row r="4078" spans="1:148" x14ac:dyDescent="0.15">
      <c r="A4078" s="41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1"/>
      <c r="R4078" s="14"/>
      <c r="S4078" s="4"/>
      <c r="T4078" s="5"/>
      <c r="U4078" s="10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</row>
    <row r="4079" spans="1:148" x14ac:dyDescent="0.15">
      <c r="A4079" s="41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1"/>
      <c r="R4079" s="14"/>
      <c r="S4079" s="4"/>
      <c r="T4079" s="5"/>
      <c r="U4079" s="10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</row>
    <row r="4080" spans="1:148" x14ac:dyDescent="0.15">
      <c r="A4080" s="41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1"/>
      <c r="R4080" s="14"/>
      <c r="S4080" s="4"/>
      <c r="T4080" s="5"/>
      <c r="U4080" s="10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</row>
    <row r="4081" spans="1:148" x14ac:dyDescent="0.15">
      <c r="A4081" s="41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1"/>
      <c r="R4081" s="14"/>
      <c r="S4081" s="4"/>
      <c r="T4081" s="5"/>
      <c r="U4081" s="10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</row>
    <row r="4082" spans="1:148" x14ac:dyDescent="0.15">
      <c r="A4082" s="41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1"/>
      <c r="R4082" s="14"/>
      <c r="S4082" s="4"/>
      <c r="T4082" s="5"/>
      <c r="U4082" s="10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</row>
    <row r="4083" spans="1:148" x14ac:dyDescent="0.15">
      <c r="A4083" s="41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1"/>
      <c r="R4083" s="14"/>
      <c r="S4083" s="4"/>
      <c r="T4083" s="5"/>
      <c r="U4083" s="10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</row>
    <row r="4084" spans="1:148" x14ac:dyDescent="0.15">
      <c r="A4084" s="41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1"/>
      <c r="R4084" s="14"/>
      <c r="S4084" s="4"/>
      <c r="T4084" s="5"/>
      <c r="U4084" s="10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</row>
    <row r="4085" spans="1:148" x14ac:dyDescent="0.15">
      <c r="A4085" s="41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1"/>
      <c r="R4085" s="14"/>
      <c r="S4085" s="4"/>
      <c r="T4085" s="5"/>
      <c r="U4085" s="10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</row>
    <row r="4086" spans="1:148" x14ac:dyDescent="0.15">
      <c r="A4086" s="41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1"/>
      <c r="R4086" s="14"/>
      <c r="S4086" s="4"/>
      <c r="T4086" s="5"/>
      <c r="U4086" s="10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</row>
    <row r="4087" spans="1:148" x14ac:dyDescent="0.15">
      <c r="A4087" s="41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1"/>
      <c r="R4087" s="14"/>
      <c r="S4087" s="4"/>
      <c r="T4087" s="5"/>
      <c r="U4087" s="10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</row>
    <row r="4088" spans="1:148" x14ac:dyDescent="0.15">
      <c r="A4088" s="41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1"/>
      <c r="R4088" s="14"/>
      <c r="S4088" s="4"/>
      <c r="T4088" s="5"/>
      <c r="U4088" s="10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</row>
    <row r="4089" spans="1:148" x14ac:dyDescent="0.15">
      <c r="A4089" s="41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1"/>
      <c r="R4089" s="14"/>
      <c r="S4089" s="4"/>
      <c r="T4089" s="5"/>
      <c r="U4089" s="10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</row>
    <row r="4090" spans="1:148" x14ac:dyDescent="0.15">
      <c r="A4090" s="41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1"/>
      <c r="R4090" s="14"/>
      <c r="S4090" s="4"/>
      <c r="T4090" s="5"/>
      <c r="U4090" s="10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</row>
    <row r="4091" spans="1:148" x14ac:dyDescent="0.15">
      <c r="A4091" s="41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1"/>
      <c r="R4091" s="14"/>
      <c r="S4091" s="4"/>
      <c r="T4091" s="5"/>
      <c r="U4091" s="10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</row>
    <row r="4092" spans="1:148" x14ac:dyDescent="0.15">
      <c r="A4092" s="41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1"/>
      <c r="R4092" s="14"/>
      <c r="S4092" s="4"/>
      <c r="T4092" s="5"/>
      <c r="U4092" s="10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</row>
    <row r="4093" spans="1:148" x14ac:dyDescent="0.15">
      <c r="A4093" s="41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1"/>
      <c r="R4093" s="14"/>
      <c r="S4093" s="4"/>
      <c r="T4093" s="5"/>
      <c r="U4093" s="10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</row>
    <row r="4094" spans="1:148" x14ac:dyDescent="0.15">
      <c r="A4094" s="41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1"/>
      <c r="R4094" s="14"/>
      <c r="S4094" s="4"/>
      <c r="T4094" s="5"/>
      <c r="U4094" s="10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</row>
    <row r="4095" spans="1:148" x14ac:dyDescent="0.15">
      <c r="A4095" s="41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1"/>
      <c r="R4095" s="14"/>
      <c r="S4095" s="4"/>
      <c r="T4095" s="5"/>
      <c r="U4095" s="10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</row>
    <row r="4096" spans="1:148" x14ac:dyDescent="0.15">
      <c r="A4096" s="41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1"/>
      <c r="R4096" s="14"/>
      <c r="S4096" s="4"/>
      <c r="T4096" s="5"/>
      <c r="U4096" s="10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</row>
    <row r="4097" spans="1:148" x14ac:dyDescent="0.15">
      <c r="A4097" s="41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1"/>
      <c r="R4097" s="14"/>
      <c r="S4097" s="4"/>
      <c r="T4097" s="5"/>
      <c r="U4097" s="10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</row>
    <row r="4098" spans="1:148" x14ac:dyDescent="0.15">
      <c r="A4098" s="41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1"/>
      <c r="R4098" s="14"/>
      <c r="S4098" s="4"/>
      <c r="T4098" s="5"/>
      <c r="U4098" s="10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</row>
    <row r="4099" spans="1:148" x14ac:dyDescent="0.15">
      <c r="A4099" s="41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1"/>
      <c r="R4099" s="14"/>
      <c r="S4099" s="4"/>
      <c r="T4099" s="5"/>
      <c r="U4099" s="10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</row>
    <row r="4100" spans="1:148" x14ac:dyDescent="0.15">
      <c r="A4100" s="41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1"/>
      <c r="R4100" s="14"/>
      <c r="S4100" s="4"/>
      <c r="T4100" s="5"/>
      <c r="U4100" s="10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</row>
    <row r="4101" spans="1:148" x14ac:dyDescent="0.15">
      <c r="A4101" s="41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1"/>
      <c r="R4101" s="14"/>
      <c r="S4101" s="4"/>
      <c r="T4101" s="5"/>
      <c r="U4101" s="10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</row>
    <row r="4102" spans="1:148" x14ac:dyDescent="0.15">
      <c r="A4102" s="41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1"/>
      <c r="R4102" s="14"/>
      <c r="S4102" s="4"/>
      <c r="T4102" s="5"/>
      <c r="U4102" s="10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</row>
    <row r="4103" spans="1:148" x14ac:dyDescent="0.15">
      <c r="A4103" s="41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1"/>
      <c r="R4103" s="14"/>
      <c r="S4103" s="4"/>
      <c r="T4103" s="5"/>
      <c r="U4103" s="10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</row>
    <row r="4104" spans="1:148" x14ac:dyDescent="0.15">
      <c r="A4104" s="41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1"/>
      <c r="R4104" s="14"/>
      <c r="S4104" s="4"/>
      <c r="T4104" s="5"/>
      <c r="U4104" s="10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</row>
    <row r="4105" spans="1:148" x14ac:dyDescent="0.15">
      <c r="A4105" s="41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1"/>
      <c r="R4105" s="14"/>
      <c r="S4105" s="4"/>
      <c r="T4105" s="5"/>
      <c r="U4105" s="10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</row>
    <row r="4106" spans="1:148" x14ac:dyDescent="0.15">
      <c r="A4106" s="41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1"/>
      <c r="R4106" s="14"/>
      <c r="S4106" s="4"/>
      <c r="T4106" s="5"/>
      <c r="U4106" s="10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</row>
    <row r="4107" spans="1:148" x14ac:dyDescent="0.15">
      <c r="A4107" s="41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1"/>
      <c r="R4107" s="14"/>
      <c r="S4107" s="4"/>
      <c r="T4107" s="5"/>
      <c r="U4107" s="10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</row>
    <row r="4108" spans="1:148" x14ac:dyDescent="0.15">
      <c r="A4108" s="41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1"/>
      <c r="R4108" s="14"/>
      <c r="S4108" s="4"/>
      <c r="T4108" s="5"/>
      <c r="U4108" s="10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</row>
    <row r="4109" spans="1:148" x14ac:dyDescent="0.15">
      <c r="A4109" s="41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1"/>
      <c r="R4109" s="14"/>
      <c r="S4109" s="4"/>
      <c r="T4109" s="5"/>
      <c r="U4109" s="10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</row>
    <row r="4110" spans="1:148" x14ac:dyDescent="0.15">
      <c r="A4110" s="41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1"/>
      <c r="R4110" s="14"/>
      <c r="S4110" s="4"/>
      <c r="T4110" s="5"/>
      <c r="U4110" s="10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</row>
    <row r="4111" spans="1:148" x14ac:dyDescent="0.15">
      <c r="A4111" s="41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1"/>
      <c r="R4111" s="14"/>
      <c r="S4111" s="4"/>
      <c r="T4111" s="5"/>
      <c r="U4111" s="10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</row>
    <row r="4112" spans="1:148" x14ac:dyDescent="0.15">
      <c r="A4112" s="41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1"/>
      <c r="R4112" s="14"/>
      <c r="S4112" s="4"/>
      <c r="T4112" s="5"/>
      <c r="U4112" s="10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</row>
    <row r="4113" spans="1:148" x14ac:dyDescent="0.15">
      <c r="A4113" s="41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1"/>
      <c r="R4113" s="14"/>
      <c r="S4113" s="4"/>
      <c r="T4113" s="5"/>
      <c r="U4113" s="10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</row>
    <row r="4114" spans="1:148" x14ac:dyDescent="0.15">
      <c r="A4114" s="41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1"/>
      <c r="R4114" s="14"/>
      <c r="S4114" s="4"/>
      <c r="T4114" s="5"/>
      <c r="U4114" s="10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</row>
    <row r="4115" spans="1:148" x14ac:dyDescent="0.15">
      <c r="A4115" s="41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1"/>
      <c r="R4115" s="14"/>
      <c r="S4115" s="4"/>
      <c r="T4115" s="5"/>
      <c r="U4115" s="10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</row>
    <row r="4116" spans="1:148" x14ac:dyDescent="0.15">
      <c r="A4116" s="41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1"/>
      <c r="R4116" s="14"/>
      <c r="S4116" s="4"/>
      <c r="T4116" s="5"/>
      <c r="U4116" s="10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</row>
    <row r="4117" spans="1:148" x14ac:dyDescent="0.15">
      <c r="A4117" s="41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1"/>
      <c r="R4117" s="14"/>
      <c r="S4117" s="4"/>
      <c r="T4117" s="5"/>
      <c r="U4117" s="10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</row>
    <row r="4118" spans="1:148" x14ac:dyDescent="0.15">
      <c r="A4118" s="41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1"/>
      <c r="R4118" s="14"/>
      <c r="S4118" s="4"/>
      <c r="T4118" s="5"/>
      <c r="U4118" s="10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</row>
    <row r="4119" spans="1:148" x14ac:dyDescent="0.15">
      <c r="A4119" s="41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1"/>
      <c r="R4119" s="14"/>
      <c r="S4119" s="4"/>
      <c r="T4119" s="5"/>
      <c r="U4119" s="10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</row>
    <row r="4120" spans="1:148" x14ac:dyDescent="0.15">
      <c r="A4120" s="41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1"/>
      <c r="R4120" s="14"/>
      <c r="S4120" s="4"/>
      <c r="T4120" s="5"/>
      <c r="U4120" s="10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</row>
    <row r="4121" spans="1:148" x14ac:dyDescent="0.15">
      <c r="A4121" s="41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1"/>
      <c r="R4121" s="14"/>
      <c r="S4121" s="4"/>
      <c r="T4121" s="5"/>
      <c r="U4121" s="10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</row>
    <row r="4122" spans="1:148" x14ac:dyDescent="0.15">
      <c r="A4122" s="41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1"/>
      <c r="R4122" s="14"/>
      <c r="S4122" s="4"/>
      <c r="T4122" s="5"/>
      <c r="U4122" s="10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</row>
    <row r="4123" spans="1:148" x14ac:dyDescent="0.15">
      <c r="A4123" s="41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1"/>
      <c r="R4123" s="14"/>
      <c r="S4123" s="4"/>
      <c r="T4123" s="5"/>
      <c r="U4123" s="10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</row>
    <row r="4124" spans="1:148" x14ac:dyDescent="0.15">
      <c r="A4124" s="41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1"/>
      <c r="R4124" s="14"/>
      <c r="S4124" s="4"/>
      <c r="T4124" s="5"/>
      <c r="U4124" s="10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</row>
    <row r="4125" spans="1:148" x14ac:dyDescent="0.15">
      <c r="A4125" s="41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1"/>
      <c r="R4125" s="14"/>
      <c r="S4125" s="4"/>
      <c r="T4125" s="5"/>
      <c r="U4125" s="10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</row>
    <row r="4126" spans="1:148" x14ac:dyDescent="0.15">
      <c r="A4126" s="41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1"/>
      <c r="R4126" s="14"/>
      <c r="S4126" s="4"/>
      <c r="T4126" s="5"/>
      <c r="U4126" s="10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</row>
    <row r="4127" spans="1:148" x14ac:dyDescent="0.15">
      <c r="A4127" s="41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1"/>
      <c r="R4127" s="14"/>
      <c r="S4127" s="4"/>
      <c r="T4127" s="5"/>
      <c r="U4127" s="10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</row>
    <row r="4128" spans="1:148" x14ac:dyDescent="0.15">
      <c r="A4128" s="41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1"/>
      <c r="R4128" s="14"/>
      <c r="S4128" s="4"/>
      <c r="T4128" s="5"/>
      <c r="U4128" s="10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</row>
    <row r="4129" spans="1:148" x14ac:dyDescent="0.15">
      <c r="A4129" s="41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1"/>
      <c r="R4129" s="14"/>
      <c r="S4129" s="4"/>
      <c r="T4129" s="5"/>
      <c r="U4129" s="10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</row>
    <row r="4130" spans="1:148" x14ac:dyDescent="0.15">
      <c r="A4130" s="41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1"/>
      <c r="R4130" s="14"/>
      <c r="S4130" s="4"/>
      <c r="T4130" s="5"/>
      <c r="U4130" s="10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</row>
    <row r="4131" spans="1:148" x14ac:dyDescent="0.15">
      <c r="A4131" s="41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1"/>
      <c r="R4131" s="14"/>
      <c r="S4131" s="4"/>
      <c r="T4131" s="5"/>
      <c r="U4131" s="10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</row>
    <row r="4132" spans="1:148" x14ac:dyDescent="0.15">
      <c r="A4132" s="41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1"/>
      <c r="R4132" s="14"/>
      <c r="S4132" s="4"/>
      <c r="T4132" s="5"/>
      <c r="U4132" s="10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</row>
    <row r="4133" spans="1:148" x14ac:dyDescent="0.15">
      <c r="A4133" s="41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1"/>
      <c r="R4133" s="14"/>
      <c r="S4133" s="4"/>
      <c r="T4133" s="5"/>
      <c r="U4133" s="10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</row>
    <row r="4134" spans="1:148" x14ac:dyDescent="0.15">
      <c r="A4134" s="41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1"/>
      <c r="R4134" s="14"/>
      <c r="S4134" s="4"/>
      <c r="T4134" s="5"/>
      <c r="U4134" s="10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</row>
    <row r="4135" spans="1:148" x14ac:dyDescent="0.15">
      <c r="A4135" s="41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1"/>
      <c r="R4135" s="14"/>
      <c r="S4135" s="4"/>
      <c r="T4135" s="5"/>
      <c r="U4135" s="10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</row>
    <row r="4136" spans="1:148" x14ac:dyDescent="0.15">
      <c r="A4136" s="41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1"/>
      <c r="R4136" s="14"/>
      <c r="S4136" s="4"/>
      <c r="T4136" s="5"/>
      <c r="U4136" s="10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</row>
    <row r="4137" spans="1:148" x14ac:dyDescent="0.15">
      <c r="A4137" s="41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1"/>
      <c r="R4137" s="14"/>
      <c r="S4137" s="4"/>
      <c r="T4137" s="5"/>
      <c r="U4137" s="10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</row>
    <row r="4138" spans="1:148" x14ac:dyDescent="0.15">
      <c r="A4138" s="41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1"/>
      <c r="R4138" s="14"/>
      <c r="S4138" s="4"/>
      <c r="T4138" s="5"/>
      <c r="U4138" s="10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</row>
    <row r="4139" spans="1:148" x14ac:dyDescent="0.15">
      <c r="A4139" s="41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1"/>
      <c r="R4139" s="14"/>
      <c r="S4139" s="4"/>
      <c r="T4139" s="5"/>
      <c r="U4139" s="10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</row>
    <row r="4140" spans="1:148" x14ac:dyDescent="0.15">
      <c r="A4140" s="41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1"/>
      <c r="R4140" s="14"/>
      <c r="S4140" s="4"/>
      <c r="T4140" s="5"/>
      <c r="U4140" s="10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</row>
    <row r="4141" spans="1:148" x14ac:dyDescent="0.15">
      <c r="A4141" s="41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1"/>
      <c r="R4141" s="14"/>
      <c r="S4141" s="4"/>
      <c r="T4141" s="5"/>
      <c r="U4141" s="10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</row>
    <row r="4142" spans="1:148" x14ac:dyDescent="0.15">
      <c r="A4142" s="41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1"/>
      <c r="R4142" s="14"/>
      <c r="S4142" s="4"/>
      <c r="T4142" s="5"/>
      <c r="U4142" s="10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</row>
    <row r="4143" spans="1:148" x14ac:dyDescent="0.15">
      <c r="A4143" s="41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1"/>
      <c r="R4143" s="14"/>
      <c r="S4143" s="4"/>
      <c r="T4143" s="5"/>
      <c r="U4143" s="10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</row>
    <row r="4144" spans="1:148" x14ac:dyDescent="0.15">
      <c r="A4144" s="41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1"/>
      <c r="R4144" s="14"/>
      <c r="S4144" s="4"/>
      <c r="T4144" s="5"/>
      <c r="U4144" s="10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</row>
    <row r="4145" spans="1:148" x14ac:dyDescent="0.15">
      <c r="A4145" s="41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1"/>
      <c r="R4145" s="14"/>
      <c r="S4145" s="4"/>
      <c r="T4145" s="5"/>
      <c r="U4145" s="10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</row>
    <row r="4146" spans="1:148" x14ac:dyDescent="0.15">
      <c r="A4146" s="41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1"/>
      <c r="R4146" s="14"/>
      <c r="S4146" s="4"/>
      <c r="T4146" s="5"/>
      <c r="U4146" s="10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</row>
    <row r="4147" spans="1:148" x14ac:dyDescent="0.15">
      <c r="A4147" s="41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1"/>
      <c r="R4147" s="14"/>
      <c r="S4147" s="4"/>
      <c r="T4147" s="5"/>
      <c r="U4147" s="10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</row>
    <row r="4148" spans="1:148" x14ac:dyDescent="0.15">
      <c r="A4148" s="41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1"/>
      <c r="R4148" s="14"/>
      <c r="S4148" s="4"/>
      <c r="T4148" s="5"/>
      <c r="U4148" s="10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</row>
    <row r="4149" spans="1:148" x14ac:dyDescent="0.15">
      <c r="A4149" s="41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1"/>
      <c r="R4149" s="14"/>
      <c r="S4149" s="4"/>
      <c r="T4149" s="5"/>
      <c r="U4149" s="10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</row>
    <row r="4150" spans="1:148" x14ac:dyDescent="0.15">
      <c r="A4150" s="41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1"/>
      <c r="R4150" s="14"/>
      <c r="S4150" s="4"/>
      <c r="T4150" s="5"/>
      <c r="U4150" s="10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</row>
    <row r="4151" spans="1:148" x14ac:dyDescent="0.15">
      <c r="A4151" s="41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1"/>
      <c r="R4151" s="14"/>
      <c r="S4151" s="4"/>
      <c r="T4151" s="5"/>
      <c r="U4151" s="10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</row>
    <row r="4152" spans="1:148" x14ac:dyDescent="0.15">
      <c r="A4152" s="41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1"/>
      <c r="R4152" s="14"/>
      <c r="S4152" s="4"/>
      <c r="T4152" s="5"/>
      <c r="U4152" s="10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</row>
    <row r="4153" spans="1:148" x14ac:dyDescent="0.15">
      <c r="A4153" s="41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1"/>
      <c r="R4153" s="14"/>
      <c r="S4153" s="4"/>
      <c r="T4153" s="5"/>
      <c r="U4153" s="10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</row>
    <row r="4154" spans="1:148" x14ac:dyDescent="0.15">
      <c r="A4154" s="41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1"/>
      <c r="R4154" s="14"/>
      <c r="S4154" s="4"/>
      <c r="T4154" s="5"/>
      <c r="U4154" s="10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</row>
    <row r="4155" spans="1:148" x14ac:dyDescent="0.15">
      <c r="A4155" s="41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1"/>
      <c r="R4155" s="14"/>
      <c r="S4155" s="4"/>
      <c r="T4155" s="5"/>
      <c r="U4155" s="10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</row>
    <row r="4156" spans="1:148" x14ac:dyDescent="0.15">
      <c r="A4156" s="41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1"/>
      <c r="R4156" s="14"/>
      <c r="S4156" s="4"/>
      <c r="T4156" s="5"/>
      <c r="U4156" s="10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</row>
    <row r="4157" spans="1:148" x14ac:dyDescent="0.15">
      <c r="A4157" s="41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1"/>
      <c r="R4157" s="14"/>
      <c r="S4157" s="4"/>
      <c r="T4157" s="5"/>
      <c r="U4157" s="10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</row>
    <row r="4158" spans="1:148" x14ac:dyDescent="0.15">
      <c r="A4158" s="41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1"/>
      <c r="R4158" s="14"/>
      <c r="S4158" s="4"/>
      <c r="T4158" s="5"/>
      <c r="U4158" s="10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</row>
    <row r="4159" spans="1:148" x14ac:dyDescent="0.15">
      <c r="A4159" s="41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1"/>
      <c r="R4159" s="14"/>
      <c r="S4159" s="4"/>
      <c r="T4159" s="5"/>
      <c r="U4159" s="10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</row>
    <row r="4160" spans="1:148" x14ac:dyDescent="0.15">
      <c r="A4160" s="41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1"/>
      <c r="R4160" s="14"/>
      <c r="S4160" s="4"/>
      <c r="T4160" s="5"/>
      <c r="U4160" s="10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</row>
    <row r="4161" spans="1:148" x14ac:dyDescent="0.15">
      <c r="A4161" s="41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1"/>
      <c r="R4161" s="14"/>
      <c r="S4161" s="4"/>
      <c r="T4161" s="5"/>
      <c r="U4161" s="10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</row>
    <row r="4162" spans="1:148" x14ac:dyDescent="0.15">
      <c r="A4162" s="41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1"/>
      <c r="R4162" s="14"/>
      <c r="S4162" s="4"/>
      <c r="T4162" s="5"/>
      <c r="U4162" s="10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</row>
    <row r="4163" spans="1:148" x14ac:dyDescent="0.15">
      <c r="A4163" s="41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1"/>
      <c r="R4163" s="14"/>
      <c r="S4163" s="4"/>
      <c r="T4163" s="5"/>
      <c r="U4163" s="10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</row>
    <row r="4164" spans="1:148" x14ac:dyDescent="0.15">
      <c r="A4164" s="41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1"/>
      <c r="R4164" s="14"/>
      <c r="S4164" s="4"/>
      <c r="T4164" s="5"/>
      <c r="U4164" s="10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</row>
    <row r="4165" spans="1:148" x14ac:dyDescent="0.15">
      <c r="A4165" s="41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1"/>
      <c r="R4165" s="14"/>
      <c r="S4165" s="4"/>
      <c r="T4165" s="5"/>
      <c r="U4165" s="10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</row>
    <row r="4166" spans="1:148" x14ac:dyDescent="0.15">
      <c r="A4166" s="41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1"/>
      <c r="R4166" s="14"/>
      <c r="S4166" s="4"/>
      <c r="T4166" s="5"/>
      <c r="U4166" s="10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</row>
    <row r="4167" spans="1:148" x14ac:dyDescent="0.15">
      <c r="A4167" s="41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1"/>
      <c r="R4167" s="14"/>
      <c r="S4167" s="4"/>
      <c r="T4167" s="5"/>
      <c r="U4167" s="10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</row>
    <row r="4168" spans="1:148" x14ac:dyDescent="0.15">
      <c r="A4168" s="41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1"/>
      <c r="R4168" s="14"/>
      <c r="S4168" s="4"/>
      <c r="T4168" s="5"/>
      <c r="U4168" s="10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</row>
    <row r="4169" spans="1:148" x14ac:dyDescent="0.15">
      <c r="A4169" s="41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1"/>
      <c r="R4169" s="14"/>
      <c r="S4169" s="4"/>
      <c r="T4169" s="5"/>
      <c r="U4169" s="10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</row>
    <row r="4170" spans="1:148" x14ac:dyDescent="0.15">
      <c r="A4170" s="41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1"/>
      <c r="R4170" s="14"/>
      <c r="S4170" s="4"/>
      <c r="T4170" s="5"/>
      <c r="U4170" s="10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</row>
    <row r="4171" spans="1:148" x14ac:dyDescent="0.15">
      <c r="A4171" s="41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1"/>
      <c r="R4171" s="14"/>
      <c r="S4171" s="4"/>
      <c r="T4171" s="5"/>
      <c r="U4171" s="10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</row>
    <row r="4172" spans="1:148" x14ac:dyDescent="0.15">
      <c r="A4172" s="41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1"/>
      <c r="R4172" s="14"/>
      <c r="S4172" s="4"/>
      <c r="T4172" s="5"/>
      <c r="U4172" s="10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</row>
    <row r="4173" spans="1:148" x14ac:dyDescent="0.15">
      <c r="A4173" s="41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1"/>
      <c r="R4173" s="14"/>
      <c r="S4173" s="4"/>
      <c r="T4173" s="5"/>
      <c r="U4173" s="10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</row>
    <row r="4174" spans="1:148" x14ac:dyDescent="0.15">
      <c r="A4174" s="41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1"/>
      <c r="R4174" s="14"/>
      <c r="S4174" s="4"/>
      <c r="T4174" s="5"/>
      <c r="U4174" s="10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</row>
    <row r="4175" spans="1:148" x14ac:dyDescent="0.15">
      <c r="A4175" s="41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1"/>
      <c r="R4175" s="14"/>
      <c r="S4175" s="4"/>
      <c r="T4175" s="5"/>
      <c r="U4175" s="10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</row>
    <row r="4176" spans="1:148" x14ac:dyDescent="0.15">
      <c r="A4176" s="41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1"/>
      <c r="R4176" s="14"/>
      <c r="S4176" s="4"/>
      <c r="T4176" s="5"/>
      <c r="U4176" s="10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</row>
    <row r="4177" spans="1:148" x14ac:dyDescent="0.15">
      <c r="A4177" s="41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1"/>
      <c r="R4177" s="14"/>
      <c r="S4177" s="4"/>
      <c r="T4177" s="5"/>
      <c r="U4177" s="10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</row>
    <row r="4178" spans="1:148" x14ac:dyDescent="0.15">
      <c r="A4178" s="41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1"/>
      <c r="R4178" s="14"/>
      <c r="S4178" s="4"/>
      <c r="T4178" s="5"/>
      <c r="U4178" s="10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</row>
    <row r="4179" spans="1:148" x14ac:dyDescent="0.15">
      <c r="A4179" s="41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1"/>
      <c r="R4179" s="14"/>
      <c r="S4179" s="4"/>
      <c r="T4179" s="5"/>
      <c r="U4179" s="10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</row>
    <row r="4180" spans="1:148" x14ac:dyDescent="0.15">
      <c r="A4180" s="41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1"/>
      <c r="R4180" s="14"/>
      <c r="S4180" s="4"/>
      <c r="T4180" s="5"/>
      <c r="U4180" s="10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</row>
    <row r="4181" spans="1:148" x14ac:dyDescent="0.15">
      <c r="A4181" s="41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1"/>
      <c r="R4181" s="14"/>
      <c r="S4181" s="4"/>
      <c r="T4181" s="5"/>
      <c r="U4181" s="10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</row>
    <row r="4182" spans="1:148" x14ac:dyDescent="0.15">
      <c r="A4182" s="41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1"/>
      <c r="R4182" s="14"/>
      <c r="S4182" s="4"/>
      <c r="T4182" s="5"/>
      <c r="U4182" s="10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</row>
    <row r="4183" spans="1:148" x14ac:dyDescent="0.15">
      <c r="A4183" s="41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1"/>
      <c r="R4183" s="14"/>
      <c r="S4183" s="4"/>
      <c r="T4183" s="5"/>
      <c r="U4183" s="10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</row>
    <row r="4184" spans="1:148" x14ac:dyDescent="0.15">
      <c r="A4184" s="41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1"/>
      <c r="R4184" s="14"/>
      <c r="S4184" s="4"/>
      <c r="T4184" s="5"/>
      <c r="U4184" s="10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</row>
    <row r="4185" spans="1:148" x14ac:dyDescent="0.15">
      <c r="A4185" s="41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1"/>
      <c r="R4185" s="14"/>
      <c r="S4185" s="4"/>
      <c r="T4185" s="5"/>
      <c r="U4185" s="10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</row>
    <row r="4186" spans="1:148" x14ac:dyDescent="0.15">
      <c r="A4186" s="41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1"/>
      <c r="R4186" s="14"/>
      <c r="S4186" s="4"/>
      <c r="T4186" s="5"/>
      <c r="U4186" s="10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</row>
    <row r="4187" spans="1:148" x14ac:dyDescent="0.15">
      <c r="A4187" s="41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1"/>
      <c r="R4187" s="14"/>
      <c r="S4187" s="4"/>
      <c r="T4187" s="5"/>
      <c r="U4187" s="10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</row>
    <row r="4188" spans="1:148" x14ac:dyDescent="0.15">
      <c r="A4188" s="41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1"/>
      <c r="R4188" s="14"/>
      <c r="S4188" s="4"/>
      <c r="T4188" s="5"/>
      <c r="U4188" s="10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</row>
    <row r="4189" spans="1:148" x14ac:dyDescent="0.15">
      <c r="A4189" s="41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1"/>
      <c r="R4189" s="14"/>
      <c r="S4189" s="4"/>
      <c r="T4189" s="5"/>
      <c r="U4189" s="10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</row>
    <row r="4190" spans="1:148" x14ac:dyDescent="0.15">
      <c r="A4190" s="41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1"/>
      <c r="R4190" s="14"/>
      <c r="S4190" s="4"/>
      <c r="T4190" s="5"/>
      <c r="U4190" s="10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</row>
    <row r="4191" spans="1:148" x14ac:dyDescent="0.15">
      <c r="A4191" s="41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1"/>
      <c r="R4191" s="14"/>
      <c r="S4191" s="4"/>
      <c r="T4191" s="5"/>
      <c r="U4191" s="10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</row>
    <row r="4192" spans="1:148" x14ac:dyDescent="0.15">
      <c r="A4192" s="41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1"/>
      <c r="R4192" s="14"/>
      <c r="S4192" s="4"/>
      <c r="T4192" s="5"/>
      <c r="U4192" s="10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</row>
    <row r="4193" spans="1:148" x14ac:dyDescent="0.15">
      <c r="A4193" s="41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1"/>
      <c r="R4193" s="14"/>
      <c r="S4193" s="4"/>
      <c r="T4193" s="5"/>
      <c r="U4193" s="10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</row>
    <row r="4194" spans="1:148" x14ac:dyDescent="0.15">
      <c r="A4194" s="41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1"/>
      <c r="R4194" s="14"/>
      <c r="S4194" s="4"/>
      <c r="T4194" s="5"/>
      <c r="U4194" s="10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</row>
    <row r="4195" spans="1:148" x14ac:dyDescent="0.15">
      <c r="A4195" s="41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1"/>
      <c r="R4195" s="14"/>
      <c r="S4195" s="4"/>
      <c r="T4195" s="5"/>
      <c r="U4195" s="10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</row>
    <row r="4196" spans="1:148" x14ac:dyDescent="0.15">
      <c r="A4196" s="41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1"/>
      <c r="R4196" s="14"/>
      <c r="S4196" s="4"/>
      <c r="T4196" s="5"/>
      <c r="U4196" s="10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</row>
    <row r="4197" spans="1:148" x14ac:dyDescent="0.15">
      <c r="A4197" s="41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1"/>
      <c r="R4197" s="14"/>
      <c r="S4197" s="4"/>
      <c r="T4197" s="5"/>
      <c r="U4197" s="10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</row>
    <row r="4198" spans="1:148" x14ac:dyDescent="0.15">
      <c r="A4198" s="41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1"/>
      <c r="R4198" s="14"/>
      <c r="S4198" s="4"/>
      <c r="T4198" s="5"/>
      <c r="U4198" s="10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</row>
    <row r="4199" spans="1:148" x14ac:dyDescent="0.15">
      <c r="A4199" s="41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1"/>
      <c r="R4199" s="14"/>
      <c r="S4199" s="4"/>
      <c r="T4199" s="5"/>
      <c r="U4199" s="10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</row>
    <row r="4200" spans="1:148" x14ac:dyDescent="0.15">
      <c r="A4200" s="41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1"/>
      <c r="R4200" s="14"/>
      <c r="S4200" s="4"/>
      <c r="T4200" s="5"/>
      <c r="U4200" s="10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</row>
    <row r="4201" spans="1:148" x14ac:dyDescent="0.15">
      <c r="A4201" s="41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1"/>
      <c r="R4201" s="14"/>
      <c r="S4201" s="4"/>
      <c r="T4201" s="5"/>
      <c r="U4201" s="10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</row>
    <row r="4202" spans="1:148" x14ac:dyDescent="0.15">
      <c r="A4202" s="41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1"/>
      <c r="R4202" s="14"/>
      <c r="S4202" s="4"/>
      <c r="T4202" s="5"/>
      <c r="U4202" s="10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</row>
    <row r="4203" spans="1:148" x14ac:dyDescent="0.15">
      <c r="A4203" s="41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1"/>
      <c r="R4203" s="14"/>
      <c r="S4203" s="4"/>
      <c r="T4203" s="5"/>
      <c r="U4203" s="10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</row>
    <row r="4204" spans="1:148" x14ac:dyDescent="0.15">
      <c r="A4204" s="41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1"/>
      <c r="R4204" s="14"/>
      <c r="S4204" s="4"/>
      <c r="T4204" s="5"/>
      <c r="U4204" s="10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</row>
    <row r="4205" spans="1:148" x14ac:dyDescent="0.15">
      <c r="A4205" s="41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1"/>
      <c r="R4205" s="14"/>
      <c r="S4205" s="4"/>
      <c r="T4205" s="5"/>
      <c r="U4205" s="10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</row>
    <row r="4206" spans="1:148" x14ac:dyDescent="0.15">
      <c r="A4206" s="41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1"/>
      <c r="R4206" s="14"/>
      <c r="S4206" s="4"/>
      <c r="T4206" s="5"/>
      <c r="U4206" s="10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</row>
    <row r="4207" spans="1:148" x14ac:dyDescent="0.15">
      <c r="A4207" s="41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1"/>
      <c r="R4207" s="14"/>
      <c r="S4207" s="4"/>
      <c r="T4207" s="5"/>
      <c r="U4207" s="10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</row>
    <row r="4208" spans="1:148" x14ac:dyDescent="0.15">
      <c r="A4208" s="41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1"/>
      <c r="R4208" s="14"/>
      <c r="S4208" s="4"/>
      <c r="T4208" s="5"/>
      <c r="U4208" s="10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</row>
    <row r="4209" spans="1:148" x14ac:dyDescent="0.15">
      <c r="A4209" s="41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1"/>
      <c r="R4209" s="14"/>
      <c r="S4209" s="4"/>
      <c r="T4209" s="5"/>
      <c r="U4209" s="10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</row>
    <row r="4210" spans="1:148" x14ac:dyDescent="0.15">
      <c r="A4210" s="41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1"/>
      <c r="R4210" s="14"/>
      <c r="S4210" s="4"/>
      <c r="T4210" s="5"/>
      <c r="U4210" s="10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</row>
    <row r="4211" spans="1:148" x14ac:dyDescent="0.15">
      <c r="A4211" s="41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1"/>
      <c r="R4211" s="14"/>
      <c r="S4211" s="4"/>
      <c r="T4211" s="5"/>
      <c r="U4211" s="10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</row>
    <row r="4212" spans="1:148" x14ac:dyDescent="0.15">
      <c r="A4212" s="41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1"/>
      <c r="R4212" s="14"/>
      <c r="S4212" s="4"/>
      <c r="T4212" s="5"/>
      <c r="U4212" s="10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</row>
    <row r="4213" spans="1:148" x14ac:dyDescent="0.15">
      <c r="A4213" s="41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1"/>
      <c r="R4213" s="14"/>
      <c r="S4213" s="4"/>
      <c r="T4213" s="5"/>
      <c r="U4213" s="29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</row>
    <row r="4214" spans="1:148" x14ac:dyDescent="0.15">
      <c r="A4214" s="41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1"/>
      <c r="R4214" s="14"/>
      <c r="S4214" s="4"/>
      <c r="T4214" s="5"/>
      <c r="U4214" s="10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</row>
    <row r="4215" spans="1:148" x14ac:dyDescent="0.15">
      <c r="A4215" s="41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1"/>
      <c r="R4215" s="14"/>
      <c r="S4215" s="4"/>
      <c r="T4215" s="5"/>
      <c r="U4215" s="10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</row>
    <row r="4216" spans="1:148" x14ac:dyDescent="0.15">
      <c r="A4216" s="41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1"/>
      <c r="R4216" s="14"/>
      <c r="S4216" s="4"/>
      <c r="T4216" s="5"/>
      <c r="U4216" s="10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</row>
    <row r="4217" spans="1:148" x14ac:dyDescent="0.15">
      <c r="A4217" s="41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1"/>
      <c r="R4217" s="14"/>
      <c r="S4217" s="4"/>
      <c r="T4217" s="5"/>
      <c r="U4217" s="10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</row>
    <row r="4218" spans="1:148" x14ac:dyDescent="0.15">
      <c r="A4218" s="41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1"/>
      <c r="R4218" s="14"/>
      <c r="S4218" s="4"/>
      <c r="T4218" s="5"/>
      <c r="U4218" s="10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</row>
    <row r="4219" spans="1:148" x14ac:dyDescent="0.15">
      <c r="A4219" s="41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1"/>
      <c r="R4219" s="14"/>
      <c r="S4219" s="4"/>
      <c r="T4219" s="5"/>
      <c r="U4219" s="10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</row>
    <row r="4220" spans="1:148" x14ac:dyDescent="0.15">
      <c r="A4220" s="41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1"/>
      <c r="R4220" s="14"/>
      <c r="S4220" s="4"/>
      <c r="T4220" s="5"/>
      <c r="U4220" s="10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</row>
    <row r="4221" spans="1:148" x14ac:dyDescent="0.15">
      <c r="A4221" s="41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1"/>
      <c r="R4221" s="14"/>
      <c r="S4221" s="4"/>
      <c r="T4221" s="5"/>
      <c r="U4221" s="10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</row>
    <row r="4222" spans="1:148" x14ac:dyDescent="0.15">
      <c r="A4222" s="41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1"/>
      <c r="R4222" s="14"/>
      <c r="S4222" s="4"/>
      <c r="T4222" s="5"/>
      <c r="U4222" s="10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</row>
    <row r="4223" spans="1:148" x14ac:dyDescent="0.15">
      <c r="A4223" s="41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1"/>
      <c r="R4223" s="14"/>
      <c r="S4223" s="4"/>
      <c r="T4223" s="5"/>
      <c r="U4223" s="10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</row>
    <row r="4224" spans="1:148" x14ac:dyDescent="0.15">
      <c r="A4224" s="41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1"/>
      <c r="R4224" s="14"/>
      <c r="S4224" s="4"/>
      <c r="T4224" s="5"/>
      <c r="U4224" s="10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</row>
    <row r="4225" spans="1:148" x14ac:dyDescent="0.15">
      <c r="A4225" s="41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1"/>
      <c r="R4225" s="14"/>
      <c r="S4225" s="4"/>
      <c r="T4225" s="5"/>
      <c r="U4225" s="10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</row>
    <row r="4226" spans="1:148" x14ac:dyDescent="0.15">
      <c r="A4226" s="41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1"/>
      <c r="R4226" s="14"/>
      <c r="S4226" s="4"/>
      <c r="T4226" s="5"/>
      <c r="U4226" s="10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</row>
    <row r="4227" spans="1:148" x14ac:dyDescent="0.15">
      <c r="A4227" s="41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1"/>
      <c r="R4227" s="14"/>
      <c r="S4227" s="4"/>
      <c r="T4227" s="5"/>
      <c r="U4227" s="10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</row>
    <row r="4228" spans="1:148" x14ac:dyDescent="0.15">
      <c r="A4228" s="41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1"/>
      <c r="R4228" s="14"/>
      <c r="S4228" s="4"/>
      <c r="T4228" s="5"/>
      <c r="U4228" s="10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</row>
    <row r="4229" spans="1:148" x14ac:dyDescent="0.15">
      <c r="A4229" s="41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1"/>
      <c r="R4229" s="14"/>
      <c r="S4229" s="4"/>
      <c r="T4229" s="5"/>
      <c r="U4229" s="10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</row>
    <row r="4230" spans="1:148" x14ac:dyDescent="0.15">
      <c r="A4230" s="41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1"/>
      <c r="R4230" s="14"/>
      <c r="S4230" s="4"/>
      <c r="T4230" s="5"/>
      <c r="U4230" s="10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</row>
    <row r="4231" spans="1:148" x14ac:dyDescent="0.15">
      <c r="A4231" s="41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1"/>
      <c r="R4231" s="14"/>
      <c r="S4231" s="4"/>
      <c r="T4231" s="5"/>
      <c r="U4231" s="10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</row>
    <row r="4232" spans="1:148" x14ac:dyDescent="0.15">
      <c r="A4232" s="41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1"/>
      <c r="R4232" s="14"/>
      <c r="S4232" s="4"/>
      <c r="T4232" s="5"/>
      <c r="U4232" s="10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</row>
    <row r="4233" spans="1:148" x14ac:dyDescent="0.15">
      <c r="A4233" s="41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1"/>
      <c r="R4233" s="14"/>
      <c r="S4233" s="4"/>
      <c r="T4233" s="5"/>
      <c r="U4233" s="10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</row>
    <row r="4234" spans="1:148" x14ac:dyDescent="0.15">
      <c r="A4234" s="41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1"/>
      <c r="R4234" s="14"/>
      <c r="S4234" s="4"/>
      <c r="T4234" s="5"/>
      <c r="U4234" s="10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</row>
    <row r="4235" spans="1:148" x14ac:dyDescent="0.15">
      <c r="A4235" s="41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1"/>
      <c r="R4235" s="14"/>
      <c r="S4235" s="4"/>
      <c r="T4235" s="5"/>
      <c r="U4235" s="10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</row>
    <row r="4236" spans="1:148" x14ac:dyDescent="0.15">
      <c r="A4236" s="41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1"/>
      <c r="R4236" s="14"/>
      <c r="S4236" s="4"/>
      <c r="T4236" s="5"/>
      <c r="U4236" s="10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</row>
    <row r="4237" spans="1:148" x14ac:dyDescent="0.15">
      <c r="A4237" s="41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1"/>
      <c r="R4237" s="14"/>
      <c r="S4237" s="4"/>
      <c r="T4237" s="5"/>
      <c r="U4237" s="10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</row>
    <row r="4238" spans="1:148" x14ac:dyDescent="0.15">
      <c r="A4238" s="41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1"/>
      <c r="R4238" s="14"/>
      <c r="S4238" s="4"/>
      <c r="T4238" s="5"/>
      <c r="U4238" s="10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</row>
    <row r="4239" spans="1:148" x14ac:dyDescent="0.15">
      <c r="A4239" s="41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1"/>
      <c r="R4239" s="14"/>
      <c r="S4239" s="4"/>
      <c r="T4239" s="5"/>
      <c r="U4239" s="10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</row>
    <row r="4240" spans="1:148" x14ac:dyDescent="0.15">
      <c r="A4240" s="41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1"/>
      <c r="R4240" s="14"/>
      <c r="S4240" s="4"/>
      <c r="T4240" s="5"/>
      <c r="U4240" s="10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</row>
    <row r="4241" spans="1:148" x14ac:dyDescent="0.15">
      <c r="A4241" s="41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1"/>
      <c r="R4241" s="14"/>
      <c r="S4241" s="4"/>
      <c r="T4241" s="5"/>
      <c r="U4241" s="10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</row>
    <row r="4242" spans="1:148" x14ac:dyDescent="0.15">
      <c r="A4242" s="41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1"/>
      <c r="R4242" s="14"/>
      <c r="S4242" s="4"/>
      <c r="T4242" s="5"/>
      <c r="U4242" s="10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</row>
    <row r="4243" spans="1:148" x14ac:dyDescent="0.15">
      <c r="A4243" s="41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1"/>
      <c r="R4243" s="14"/>
      <c r="S4243" s="4"/>
      <c r="T4243" s="5"/>
      <c r="U4243" s="10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</row>
    <row r="4244" spans="1:148" x14ac:dyDescent="0.15">
      <c r="A4244" s="41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1"/>
      <c r="R4244" s="14"/>
      <c r="S4244" s="4"/>
      <c r="T4244" s="5"/>
      <c r="U4244" s="10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</row>
    <row r="4245" spans="1:148" x14ac:dyDescent="0.15">
      <c r="A4245" s="41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1"/>
      <c r="R4245" s="14"/>
      <c r="S4245" s="4"/>
      <c r="T4245" s="5"/>
      <c r="U4245" s="10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</row>
    <row r="4246" spans="1:148" x14ac:dyDescent="0.15">
      <c r="A4246" s="41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1"/>
      <c r="R4246" s="14"/>
      <c r="S4246" s="4"/>
      <c r="T4246" s="5"/>
      <c r="U4246" s="10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</row>
    <row r="4247" spans="1:148" x14ac:dyDescent="0.15">
      <c r="A4247" s="41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1"/>
      <c r="R4247" s="14"/>
      <c r="S4247" s="4"/>
      <c r="T4247" s="5"/>
      <c r="U4247" s="10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</row>
    <row r="4248" spans="1:148" x14ac:dyDescent="0.15">
      <c r="A4248" s="41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1"/>
      <c r="R4248" s="14"/>
      <c r="S4248" s="4"/>
      <c r="T4248" s="5"/>
      <c r="U4248" s="10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</row>
    <row r="4249" spans="1:148" x14ac:dyDescent="0.15">
      <c r="A4249" s="41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1"/>
      <c r="R4249" s="14"/>
      <c r="S4249" s="4"/>
      <c r="T4249" s="5"/>
      <c r="U4249" s="10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</row>
    <row r="4250" spans="1:148" x14ac:dyDescent="0.15">
      <c r="A4250" s="41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1"/>
      <c r="R4250" s="14"/>
      <c r="S4250" s="4"/>
      <c r="T4250" s="5"/>
      <c r="U4250" s="10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</row>
    <row r="4251" spans="1:148" x14ac:dyDescent="0.15">
      <c r="A4251" s="41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1"/>
      <c r="R4251" s="14"/>
      <c r="S4251" s="4"/>
      <c r="T4251" s="5"/>
      <c r="U4251" s="10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</row>
    <row r="4252" spans="1:148" x14ac:dyDescent="0.15">
      <c r="A4252" s="41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1"/>
      <c r="R4252" s="14"/>
      <c r="S4252" s="4"/>
      <c r="T4252" s="5"/>
      <c r="U4252" s="10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</row>
    <row r="4253" spans="1:148" x14ac:dyDescent="0.15">
      <c r="A4253" s="41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1"/>
      <c r="R4253" s="14"/>
      <c r="S4253" s="4"/>
      <c r="T4253" s="5"/>
      <c r="U4253" s="10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</row>
    <row r="4254" spans="1:148" x14ac:dyDescent="0.15">
      <c r="A4254" s="41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1"/>
      <c r="R4254" s="14"/>
      <c r="S4254" s="4"/>
      <c r="T4254" s="5"/>
      <c r="U4254" s="10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</row>
    <row r="4255" spans="1:148" x14ac:dyDescent="0.15">
      <c r="A4255" s="41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1"/>
      <c r="R4255" s="14"/>
      <c r="S4255" s="4"/>
      <c r="T4255" s="5"/>
      <c r="U4255" s="10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</row>
    <row r="4256" spans="1:148" x14ac:dyDescent="0.15">
      <c r="A4256" s="41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1"/>
      <c r="R4256" s="14"/>
      <c r="S4256" s="4"/>
      <c r="T4256" s="5"/>
      <c r="U4256" s="10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</row>
    <row r="4257" spans="1:148" x14ac:dyDescent="0.15">
      <c r="A4257" s="41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1"/>
      <c r="R4257" s="14"/>
      <c r="S4257" s="4"/>
      <c r="T4257" s="5"/>
      <c r="U4257" s="10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</row>
    <row r="4258" spans="1:148" x14ac:dyDescent="0.15">
      <c r="A4258" s="41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1"/>
      <c r="R4258" s="14"/>
      <c r="S4258" s="4"/>
      <c r="T4258" s="5"/>
      <c r="U4258" s="10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</row>
    <row r="4259" spans="1:148" x14ac:dyDescent="0.15">
      <c r="A4259" s="41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1"/>
      <c r="R4259" s="14"/>
      <c r="S4259" s="4"/>
      <c r="T4259" s="5"/>
      <c r="U4259" s="10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</row>
    <row r="4260" spans="1:148" x14ac:dyDescent="0.15">
      <c r="A4260" s="41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1"/>
      <c r="R4260" s="14"/>
      <c r="S4260" s="4"/>
      <c r="T4260" s="5"/>
      <c r="U4260" s="10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</row>
    <row r="4261" spans="1:148" x14ac:dyDescent="0.15">
      <c r="A4261" s="41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1"/>
      <c r="R4261" s="14"/>
      <c r="S4261" s="4"/>
      <c r="T4261" s="5"/>
      <c r="U4261" s="10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</row>
    <row r="4262" spans="1:148" x14ac:dyDescent="0.15">
      <c r="A4262" s="41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1"/>
      <c r="R4262" s="14"/>
      <c r="S4262" s="4"/>
      <c r="T4262" s="5"/>
      <c r="U4262" s="10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</row>
    <row r="4263" spans="1:148" x14ac:dyDescent="0.15">
      <c r="A4263" s="41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1"/>
      <c r="R4263" s="14"/>
      <c r="S4263" s="4"/>
      <c r="T4263" s="5"/>
      <c r="U4263" s="10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</row>
    <row r="4264" spans="1:148" x14ac:dyDescent="0.15">
      <c r="A4264" s="41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1"/>
      <c r="R4264" s="14"/>
      <c r="S4264" s="4"/>
      <c r="T4264" s="5"/>
      <c r="U4264" s="10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</row>
    <row r="4265" spans="1:148" x14ac:dyDescent="0.15">
      <c r="A4265" s="41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1"/>
      <c r="R4265" s="14"/>
      <c r="S4265" s="4"/>
      <c r="T4265" s="5"/>
      <c r="U4265" s="10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</row>
    <row r="4266" spans="1:148" x14ac:dyDescent="0.15">
      <c r="A4266" s="41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1"/>
      <c r="R4266" s="14"/>
      <c r="S4266" s="4"/>
      <c r="T4266" s="5"/>
      <c r="U4266" s="10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</row>
    <row r="4267" spans="1:148" x14ac:dyDescent="0.15">
      <c r="A4267" s="41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1"/>
      <c r="R4267" s="14"/>
      <c r="S4267" s="4"/>
      <c r="T4267" s="5"/>
      <c r="U4267" s="10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</row>
    <row r="4268" spans="1:148" x14ac:dyDescent="0.15">
      <c r="A4268" s="41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1"/>
      <c r="R4268" s="14"/>
      <c r="S4268" s="4"/>
      <c r="T4268" s="5"/>
      <c r="U4268" s="10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</row>
    <row r="4269" spans="1:148" x14ac:dyDescent="0.15">
      <c r="A4269" s="41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1"/>
      <c r="R4269" s="14"/>
      <c r="S4269" s="4"/>
      <c r="T4269" s="5"/>
      <c r="U4269" s="10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</row>
    <row r="4270" spans="1:148" x14ac:dyDescent="0.15">
      <c r="A4270" s="41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1"/>
      <c r="R4270" s="14"/>
      <c r="S4270" s="4"/>
      <c r="T4270" s="5"/>
      <c r="U4270" s="10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</row>
    <row r="4271" spans="1:148" x14ac:dyDescent="0.15">
      <c r="A4271" s="41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1"/>
      <c r="R4271" s="14"/>
      <c r="S4271" s="4"/>
      <c r="T4271" s="5"/>
      <c r="U4271" s="10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</row>
    <row r="4272" spans="1:148" x14ac:dyDescent="0.15">
      <c r="A4272" s="41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1"/>
      <c r="R4272" s="14"/>
      <c r="S4272" s="4"/>
      <c r="T4272" s="5"/>
      <c r="U4272" s="10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</row>
    <row r="4273" spans="1:148" x14ac:dyDescent="0.15">
      <c r="A4273" s="41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1"/>
      <c r="R4273" s="14"/>
      <c r="S4273" s="4"/>
      <c r="T4273" s="5"/>
      <c r="U4273" s="10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</row>
    <row r="4274" spans="1:148" x14ac:dyDescent="0.15">
      <c r="A4274" s="41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1"/>
      <c r="R4274" s="14"/>
      <c r="S4274" s="4"/>
      <c r="T4274" s="5"/>
      <c r="U4274" s="10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</row>
    <row r="4275" spans="1:148" x14ac:dyDescent="0.15">
      <c r="A4275" s="41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1"/>
      <c r="R4275" s="14"/>
      <c r="S4275" s="4"/>
      <c r="T4275" s="5"/>
      <c r="U4275" s="10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</row>
    <row r="4276" spans="1:148" x14ac:dyDescent="0.15">
      <c r="A4276" s="41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1"/>
      <c r="R4276" s="14"/>
      <c r="S4276" s="4"/>
      <c r="T4276" s="5"/>
      <c r="U4276" s="10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</row>
    <row r="4277" spans="1:148" x14ac:dyDescent="0.15">
      <c r="A4277" s="41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1"/>
      <c r="R4277" s="14"/>
      <c r="S4277" s="4"/>
      <c r="T4277" s="5"/>
      <c r="U4277" s="10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</row>
    <row r="4278" spans="1:148" x14ac:dyDescent="0.15">
      <c r="A4278" s="41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1"/>
      <c r="R4278" s="14"/>
      <c r="S4278" s="4"/>
      <c r="T4278" s="5"/>
      <c r="U4278" s="10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</row>
    <row r="4279" spans="1:148" x14ac:dyDescent="0.15">
      <c r="A4279" s="41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1"/>
      <c r="R4279" s="14"/>
      <c r="S4279" s="4"/>
      <c r="T4279" s="5"/>
      <c r="U4279" s="10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</row>
    <row r="4280" spans="1:148" x14ac:dyDescent="0.15">
      <c r="A4280" s="41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1"/>
      <c r="R4280" s="14"/>
      <c r="S4280" s="4"/>
      <c r="T4280" s="5"/>
      <c r="U4280" s="10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</row>
    <row r="4281" spans="1:148" x14ac:dyDescent="0.15">
      <c r="A4281" s="41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1"/>
      <c r="R4281" s="14"/>
      <c r="S4281" s="4"/>
      <c r="T4281" s="5"/>
      <c r="U4281" s="10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</row>
    <row r="4282" spans="1:148" x14ac:dyDescent="0.15">
      <c r="A4282" s="41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1"/>
      <c r="R4282" s="14"/>
      <c r="S4282" s="4"/>
      <c r="T4282" s="5"/>
      <c r="U4282" s="10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</row>
    <row r="4283" spans="1:148" x14ac:dyDescent="0.15">
      <c r="A4283" s="41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1"/>
      <c r="R4283" s="14"/>
      <c r="S4283" s="4"/>
      <c r="T4283" s="5"/>
      <c r="U4283" s="10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</row>
    <row r="4284" spans="1:148" x14ac:dyDescent="0.15">
      <c r="A4284" s="41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1"/>
      <c r="R4284" s="14"/>
      <c r="S4284" s="4"/>
      <c r="T4284" s="5"/>
      <c r="U4284" s="10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</row>
    <row r="4285" spans="1:148" x14ac:dyDescent="0.15">
      <c r="A4285" s="41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1"/>
      <c r="R4285" s="14"/>
      <c r="S4285" s="4"/>
      <c r="T4285" s="5"/>
      <c r="U4285" s="10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</row>
    <row r="4286" spans="1:148" x14ac:dyDescent="0.15">
      <c r="A4286" s="41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1"/>
      <c r="R4286" s="14"/>
      <c r="S4286" s="4"/>
      <c r="T4286" s="5"/>
      <c r="U4286" s="10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</row>
    <row r="4287" spans="1:148" x14ac:dyDescent="0.15">
      <c r="A4287" s="41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1"/>
      <c r="R4287" s="14"/>
      <c r="S4287" s="4"/>
      <c r="T4287" s="5"/>
      <c r="U4287" s="10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</row>
    <row r="4288" spans="1:148" x14ac:dyDescent="0.15">
      <c r="A4288" s="41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1"/>
      <c r="R4288" s="14"/>
      <c r="S4288" s="4"/>
      <c r="T4288" s="5"/>
      <c r="U4288" s="10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</row>
    <row r="4289" spans="1:148" x14ac:dyDescent="0.15">
      <c r="A4289" s="41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1"/>
      <c r="R4289" s="14"/>
      <c r="S4289" s="4"/>
      <c r="T4289" s="5"/>
      <c r="U4289" s="10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</row>
    <row r="4290" spans="1:148" x14ac:dyDescent="0.15">
      <c r="A4290" s="41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1"/>
      <c r="R4290" s="14"/>
      <c r="S4290" s="4"/>
      <c r="T4290" s="5"/>
      <c r="U4290" s="10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</row>
    <row r="4291" spans="1:148" x14ac:dyDescent="0.15">
      <c r="A4291" s="41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1"/>
      <c r="R4291" s="14"/>
      <c r="S4291" s="4"/>
      <c r="T4291" s="5"/>
      <c r="U4291" s="10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</row>
    <row r="4292" spans="1:148" x14ac:dyDescent="0.15">
      <c r="A4292" s="41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1"/>
      <c r="R4292" s="14"/>
      <c r="S4292" s="4"/>
      <c r="T4292" s="5"/>
      <c r="U4292" s="10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</row>
    <row r="4293" spans="1:148" x14ac:dyDescent="0.15">
      <c r="A4293" s="41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1"/>
      <c r="R4293" s="14"/>
      <c r="S4293" s="4"/>
      <c r="T4293" s="5"/>
      <c r="U4293" s="10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</row>
    <row r="4294" spans="1:148" x14ac:dyDescent="0.15">
      <c r="A4294" s="41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1"/>
      <c r="R4294" s="14"/>
      <c r="S4294" s="4"/>
      <c r="T4294" s="5"/>
      <c r="U4294" s="10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</row>
    <row r="4295" spans="1:148" x14ac:dyDescent="0.15">
      <c r="A4295" s="41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1"/>
      <c r="R4295" s="14"/>
      <c r="S4295" s="4"/>
      <c r="T4295" s="5"/>
      <c r="U4295" s="10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</row>
    <row r="4296" spans="1:148" x14ac:dyDescent="0.15">
      <c r="A4296" s="41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1"/>
      <c r="R4296" s="14"/>
      <c r="S4296" s="4"/>
      <c r="T4296" s="5"/>
      <c r="U4296" s="10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</row>
    <row r="4297" spans="1:148" x14ac:dyDescent="0.15">
      <c r="A4297" s="41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1"/>
      <c r="R4297" s="14"/>
      <c r="S4297" s="4"/>
      <c r="T4297" s="5"/>
      <c r="U4297" s="10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</row>
    <row r="4298" spans="1:148" x14ac:dyDescent="0.15">
      <c r="A4298" s="41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1"/>
      <c r="R4298" s="14"/>
      <c r="S4298" s="4"/>
      <c r="T4298" s="5"/>
      <c r="U4298" s="10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</row>
    <row r="4299" spans="1:148" x14ac:dyDescent="0.15">
      <c r="A4299" s="41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1"/>
      <c r="R4299" s="14"/>
      <c r="S4299" s="4"/>
      <c r="T4299" s="5"/>
      <c r="U4299" s="10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</row>
    <row r="4300" spans="1:148" x14ac:dyDescent="0.15">
      <c r="A4300" s="41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1"/>
      <c r="R4300" s="14"/>
      <c r="S4300" s="4"/>
      <c r="T4300" s="5"/>
      <c r="U4300" s="10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</row>
    <row r="4301" spans="1:148" x14ac:dyDescent="0.15">
      <c r="A4301" s="41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1"/>
      <c r="R4301" s="14"/>
      <c r="S4301" s="4"/>
      <c r="T4301" s="5"/>
      <c r="U4301" s="10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</row>
    <row r="4302" spans="1:148" x14ac:dyDescent="0.15">
      <c r="A4302" s="41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1"/>
      <c r="R4302" s="14"/>
      <c r="S4302" s="4"/>
      <c r="T4302" s="5"/>
      <c r="U4302" s="10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</row>
    <row r="4303" spans="1:148" x14ac:dyDescent="0.15">
      <c r="A4303" s="41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1"/>
      <c r="R4303" s="14"/>
      <c r="S4303" s="4"/>
      <c r="T4303" s="5"/>
      <c r="U4303" s="10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</row>
    <row r="4304" spans="1:148" x14ac:dyDescent="0.15">
      <c r="A4304" s="41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1"/>
      <c r="R4304" s="14"/>
      <c r="S4304" s="4"/>
      <c r="T4304" s="5"/>
      <c r="U4304" s="10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</row>
    <row r="4305" spans="1:148" x14ac:dyDescent="0.15">
      <c r="A4305" s="41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1"/>
      <c r="R4305" s="14"/>
      <c r="S4305" s="4"/>
      <c r="T4305" s="5"/>
      <c r="U4305" s="10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</row>
    <row r="4306" spans="1:148" x14ac:dyDescent="0.15">
      <c r="A4306" s="41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1"/>
      <c r="R4306" s="14"/>
      <c r="S4306" s="4"/>
      <c r="T4306" s="5"/>
      <c r="U4306" s="10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</row>
    <row r="4307" spans="1:148" x14ac:dyDescent="0.15">
      <c r="A4307" s="41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1"/>
      <c r="R4307" s="14"/>
      <c r="S4307" s="4"/>
      <c r="T4307" s="5"/>
      <c r="U4307" s="10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</row>
    <row r="4308" spans="1:148" x14ac:dyDescent="0.15">
      <c r="A4308" s="41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1"/>
      <c r="R4308" s="14"/>
      <c r="S4308" s="4"/>
      <c r="T4308" s="5"/>
      <c r="U4308" s="10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</row>
    <row r="4309" spans="1:148" x14ac:dyDescent="0.15">
      <c r="A4309" s="41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1"/>
      <c r="R4309" s="14"/>
      <c r="S4309" s="4"/>
      <c r="T4309" s="5"/>
      <c r="U4309" s="10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</row>
    <row r="4310" spans="1:148" x14ac:dyDescent="0.15">
      <c r="A4310" s="41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1"/>
      <c r="R4310" s="14"/>
      <c r="S4310" s="4"/>
      <c r="T4310" s="5"/>
      <c r="U4310" s="10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</row>
    <row r="4311" spans="1:148" x14ac:dyDescent="0.15">
      <c r="A4311" s="41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1"/>
      <c r="R4311" s="14"/>
      <c r="S4311" s="4"/>
      <c r="T4311" s="5"/>
      <c r="U4311" s="10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</row>
    <row r="4312" spans="1:148" x14ac:dyDescent="0.15">
      <c r="A4312" s="41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1"/>
      <c r="R4312" s="14"/>
      <c r="S4312" s="4"/>
      <c r="T4312" s="5"/>
      <c r="U4312" s="10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</row>
    <row r="4313" spans="1:148" x14ac:dyDescent="0.15">
      <c r="A4313" s="41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1"/>
      <c r="R4313" s="14"/>
      <c r="S4313" s="4"/>
      <c r="T4313" s="5"/>
      <c r="U4313" s="10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</row>
    <row r="4314" spans="1:148" x14ac:dyDescent="0.15">
      <c r="A4314" s="41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1"/>
      <c r="R4314" s="14"/>
      <c r="S4314" s="4"/>
      <c r="T4314" s="5"/>
      <c r="U4314" s="10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</row>
    <row r="4315" spans="1:148" x14ac:dyDescent="0.15">
      <c r="A4315" s="41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1"/>
      <c r="R4315" s="14"/>
      <c r="S4315" s="4"/>
      <c r="T4315" s="5"/>
      <c r="U4315" s="10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</row>
    <row r="4316" spans="1:148" x14ac:dyDescent="0.15">
      <c r="A4316" s="41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1"/>
      <c r="R4316" s="14"/>
      <c r="S4316" s="4"/>
      <c r="T4316" s="5"/>
      <c r="U4316" s="10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</row>
    <row r="4317" spans="1:148" x14ac:dyDescent="0.15">
      <c r="A4317" s="41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1"/>
      <c r="R4317" s="14"/>
      <c r="S4317" s="4"/>
      <c r="T4317" s="5"/>
      <c r="U4317" s="10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</row>
    <row r="4318" spans="1:148" x14ac:dyDescent="0.15">
      <c r="A4318" s="41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1"/>
      <c r="R4318" s="14"/>
      <c r="S4318" s="4"/>
      <c r="T4318" s="5"/>
      <c r="U4318" s="10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</row>
    <row r="4319" spans="1:148" x14ac:dyDescent="0.15">
      <c r="A4319" s="41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1"/>
      <c r="R4319" s="14"/>
      <c r="S4319" s="4"/>
      <c r="T4319" s="5"/>
      <c r="U4319" s="10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</row>
    <row r="4320" spans="1:148" x14ac:dyDescent="0.15">
      <c r="A4320" s="41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1"/>
      <c r="R4320" s="14"/>
      <c r="S4320" s="4"/>
      <c r="T4320" s="5"/>
      <c r="U4320" s="10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</row>
    <row r="4321" spans="1:148" x14ac:dyDescent="0.15">
      <c r="A4321" s="41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1"/>
      <c r="R4321" s="14"/>
      <c r="S4321" s="4"/>
      <c r="T4321" s="5"/>
      <c r="U4321" s="10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</row>
    <row r="4322" spans="1:148" x14ac:dyDescent="0.15">
      <c r="A4322" s="41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1"/>
      <c r="R4322" s="14"/>
      <c r="S4322" s="4"/>
      <c r="T4322" s="5"/>
      <c r="U4322" s="10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</row>
    <row r="4323" spans="1:148" x14ac:dyDescent="0.15">
      <c r="A4323" s="41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1"/>
      <c r="R4323" s="14"/>
      <c r="S4323" s="4"/>
      <c r="T4323" s="5"/>
      <c r="U4323" s="10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</row>
    <row r="4324" spans="1:148" x14ac:dyDescent="0.15">
      <c r="A4324" s="41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1"/>
      <c r="R4324" s="14"/>
      <c r="S4324" s="4"/>
      <c r="T4324" s="5"/>
      <c r="U4324" s="10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</row>
    <row r="4325" spans="1:148" x14ac:dyDescent="0.15">
      <c r="A4325" s="41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1"/>
      <c r="R4325" s="14"/>
      <c r="S4325" s="4"/>
      <c r="T4325" s="5"/>
      <c r="U4325" s="10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</row>
    <row r="4326" spans="1:148" x14ac:dyDescent="0.15">
      <c r="A4326" s="41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1"/>
      <c r="R4326" s="14"/>
      <c r="S4326" s="4"/>
      <c r="T4326" s="5"/>
      <c r="U4326" s="10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</row>
    <row r="4327" spans="1:148" x14ac:dyDescent="0.15">
      <c r="A4327" s="41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1"/>
      <c r="R4327" s="14"/>
      <c r="S4327" s="4"/>
      <c r="T4327" s="5"/>
      <c r="U4327" s="10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</row>
    <row r="4328" spans="1:148" x14ac:dyDescent="0.15">
      <c r="A4328" s="41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1"/>
      <c r="R4328" s="14"/>
      <c r="S4328" s="4"/>
      <c r="T4328" s="5"/>
      <c r="U4328" s="10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</row>
    <row r="4329" spans="1:148" x14ac:dyDescent="0.15">
      <c r="A4329" s="41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1"/>
      <c r="R4329" s="14"/>
      <c r="S4329" s="4"/>
      <c r="T4329" s="5"/>
      <c r="U4329" s="10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</row>
    <row r="4330" spans="1:148" x14ac:dyDescent="0.15">
      <c r="A4330" s="41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1"/>
      <c r="R4330" s="14"/>
      <c r="S4330" s="4"/>
      <c r="T4330" s="5"/>
      <c r="U4330" s="10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</row>
    <row r="4331" spans="1:148" x14ac:dyDescent="0.15">
      <c r="A4331" s="41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1"/>
      <c r="R4331" s="14"/>
      <c r="S4331" s="4"/>
      <c r="T4331" s="5"/>
      <c r="U4331" s="10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</row>
    <row r="4332" spans="1:148" x14ac:dyDescent="0.15">
      <c r="A4332" s="41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1"/>
      <c r="R4332" s="14"/>
      <c r="S4332" s="4"/>
      <c r="T4332" s="5"/>
      <c r="U4332" s="10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</row>
    <row r="4333" spans="1:148" x14ac:dyDescent="0.15">
      <c r="A4333" s="41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1"/>
      <c r="R4333" s="14"/>
      <c r="S4333" s="4"/>
      <c r="T4333" s="5"/>
      <c r="U4333" s="10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</row>
    <row r="4334" spans="1:148" x14ac:dyDescent="0.15">
      <c r="A4334" s="41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1"/>
      <c r="R4334" s="14"/>
      <c r="S4334" s="4"/>
      <c r="T4334" s="5"/>
      <c r="U4334" s="10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</row>
    <row r="4335" spans="1:148" x14ac:dyDescent="0.15">
      <c r="A4335" s="41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1"/>
      <c r="R4335" s="14"/>
      <c r="S4335" s="4"/>
      <c r="T4335" s="5"/>
      <c r="U4335" s="10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</row>
    <row r="4336" spans="1:148" x14ac:dyDescent="0.15">
      <c r="A4336" s="41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1"/>
      <c r="R4336" s="14"/>
      <c r="S4336" s="4"/>
      <c r="T4336" s="5"/>
      <c r="U4336" s="10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</row>
    <row r="4337" spans="1:148" x14ac:dyDescent="0.15">
      <c r="A4337" s="41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1"/>
      <c r="R4337" s="14"/>
      <c r="S4337" s="4"/>
      <c r="T4337" s="5"/>
      <c r="U4337" s="10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</row>
    <row r="4338" spans="1:148" x14ac:dyDescent="0.15">
      <c r="A4338" s="41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1"/>
      <c r="R4338" s="14"/>
      <c r="S4338" s="4"/>
      <c r="T4338" s="5"/>
      <c r="U4338" s="10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</row>
    <row r="4339" spans="1:148" x14ac:dyDescent="0.15">
      <c r="A4339" s="41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1"/>
      <c r="R4339" s="14"/>
      <c r="S4339" s="4"/>
      <c r="T4339" s="5"/>
      <c r="U4339" s="10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</row>
    <row r="4340" spans="1:148" x14ac:dyDescent="0.15">
      <c r="A4340" s="41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1"/>
      <c r="R4340" s="14"/>
      <c r="S4340" s="4"/>
      <c r="T4340" s="5"/>
      <c r="U4340" s="10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</row>
    <row r="4341" spans="1:148" x14ac:dyDescent="0.15">
      <c r="A4341" s="41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1"/>
      <c r="R4341" s="14"/>
      <c r="S4341" s="4"/>
      <c r="T4341" s="5"/>
      <c r="U4341" s="10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</row>
    <row r="4342" spans="1:148" x14ac:dyDescent="0.15">
      <c r="A4342" s="41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1"/>
      <c r="R4342" s="14"/>
      <c r="S4342" s="4"/>
      <c r="T4342" s="5"/>
      <c r="U4342" s="10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</row>
    <row r="4343" spans="1:148" x14ac:dyDescent="0.15">
      <c r="A4343" s="41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1"/>
      <c r="R4343" s="14"/>
      <c r="S4343" s="4"/>
      <c r="T4343" s="5"/>
      <c r="U4343" s="10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</row>
    <row r="4344" spans="1:148" x14ac:dyDescent="0.15">
      <c r="A4344" s="41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1"/>
      <c r="R4344" s="14"/>
      <c r="S4344" s="4"/>
      <c r="T4344" s="5"/>
      <c r="U4344" s="10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</row>
    <row r="4345" spans="1:148" x14ac:dyDescent="0.15">
      <c r="A4345" s="41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1"/>
      <c r="R4345" s="14"/>
      <c r="S4345" s="4"/>
      <c r="T4345" s="5"/>
      <c r="U4345" s="10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</row>
    <row r="4346" spans="1:148" x14ac:dyDescent="0.15">
      <c r="A4346" s="41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1"/>
      <c r="R4346" s="14"/>
      <c r="S4346" s="4"/>
      <c r="T4346" s="5"/>
      <c r="U4346" s="10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</row>
    <row r="4347" spans="1:148" x14ac:dyDescent="0.15">
      <c r="A4347" s="41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1"/>
      <c r="R4347" s="14"/>
      <c r="S4347" s="4"/>
      <c r="T4347" s="5"/>
      <c r="U4347" s="10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</row>
    <row r="4348" spans="1:148" x14ac:dyDescent="0.15">
      <c r="A4348" s="41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1"/>
      <c r="R4348" s="14"/>
      <c r="S4348" s="4"/>
      <c r="T4348" s="5"/>
      <c r="U4348" s="10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</row>
    <row r="4349" spans="1:148" x14ac:dyDescent="0.15">
      <c r="A4349" s="41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1"/>
      <c r="R4349" s="14"/>
      <c r="S4349" s="4"/>
      <c r="T4349" s="5"/>
      <c r="U4349" s="10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</row>
    <row r="4350" spans="1:148" x14ac:dyDescent="0.15">
      <c r="A4350" s="41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1"/>
      <c r="R4350" s="14"/>
      <c r="S4350" s="4"/>
      <c r="T4350" s="5"/>
      <c r="U4350" s="10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</row>
    <row r="4351" spans="1:148" x14ac:dyDescent="0.15">
      <c r="A4351" s="41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1"/>
      <c r="R4351" s="14"/>
      <c r="S4351" s="4"/>
      <c r="T4351" s="5"/>
      <c r="U4351" s="10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</row>
    <row r="4352" spans="1:148" x14ac:dyDescent="0.15">
      <c r="A4352" s="41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1"/>
      <c r="R4352" s="14"/>
      <c r="S4352" s="4"/>
      <c r="T4352" s="5"/>
      <c r="U4352" s="10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</row>
    <row r="4353" spans="1:148" x14ac:dyDescent="0.15">
      <c r="A4353" s="41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1"/>
      <c r="R4353" s="14"/>
      <c r="S4353" s="4"/>
      <c r="T4353" s="5"/>
      <c r="U4353" s="10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</row>
    <row r="4354" spans="1:148" x14ac:dyDescent="0.15">
      <c r="A4354" s="41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1"/>
      <c r="R4354" s="14"/>
      <c r="S4354" s="4"/>
      <c r="T4354" s="5"/>
      <c r="U4354" s="10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</row>
    <row r="4355" spans="1:148" x14ac:dyDescent="0.15">
      <c r="A4355" s="41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1"/>
      <c r="R4355" s="14"/>
      <c r="S4355" s="4"/>
      <c r="T4355" s="5"/>
      <c r="U4355" s="10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</row>
    <row r="4356" spans="1:148" x14ac:dyDescent="0.15">
      <c r="A4356" s="41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1"/>
      <c r="R4356" s="14"/>
      <c r="S4356" s="4"/>
      <c r="T4356" s="5"/>
      <c r="U4356" s="10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</row>
    <row r="4357" spans="1:148" x14ac:dyDescent="0.15">
      <c r="A4357" s="41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1"/>
      <c r="R4357" s="14"/>
      <c r="S4357" s="4"/>
      <c r="T4357" s="5"/>
      <c r="U4357" s="10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</row>
    <row r="4358" spans="1:148" x14ac:dyDescent="0.15">
      <c r="A4358" s="41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1"/>
      <c r="R4358" s="14"/>
      <c r="S4358" s="4"/>
      <c r="T4358" s="5"/>
      <c r="U4358" s="10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</row>
    <row r="4359" spans="1:148" x14ac:dyDescent="0.15">
      <c r="A4359" s="41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1"/>
      <c r="R4359" s="14"/>
      <c r="S4359" s="4"/>
      <c r="T4359" s="5"/>
      <c r="U4359" s="10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</row>
    <row r="4360" spans="1:148" x14ac:dyDescent="0.15">
      <c r="A4360" s="41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1"/>
      <c r="R4360" s="14"/>
      <c r="S4360" s="4"/>
      <c r="T4360" s="5"/>
      <c r="U4360" s="10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</row>
    <row r="4361" spans="1:148" x14ac:dyDescent="0.15">
      <c r="A4361" s="41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1"/>
      <c r="R4361" s="14"/>
      <c r="S4361" s="4"/>
      <c r="T4361" s="5"/>
      <c r="U4361" s="10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</row>
    <row r="4362" spans="1:148" x14ac:dyDescent="0.15">
      <c r="A4362" s="41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1"/>
      <c r="R4362" s="14"/>
      <c r="S4362" s="4"/>
      <c r="T4362" s="5"/>
      <c r="U4362" s="10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</row>
    <row r="4363" spans="1:148" x14ac:dyDescent="0.15">
      <c r="A4363" s="41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1"/>
      <c r="R4363" s="14"/>
      <c r="S4363" s="4"/>
      <c r="T4363" s="5"/>
      <c r="U4363" s="10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</row>
    <row r="4364" spans="1:148" x14ac:dyDescent="0.15">
      <c r="A4364" s="41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1"/>
      <c r="R4364" s="14"/>
      <c r="S4364" s="4"/>
      <c r="T4364" s="5"/>
      <c r="U4364" s="10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</row>
    <row r="4365" spans="1:148" x14ac:dyDescent="0.15">
      <c r="A4365" s="41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1"/>
      <c r="R4365" s="14"/>
      <c r="S4365" s="4"/>
      <c r="T4365" s="5"/>
      <c r="U4365" s="10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</row>
    <row r="4366" spans="1:148" x14ac:dyDescent="0.15">
      <c r="A4366" s="41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1"/>
      <c r="R4366" s="14"/>
      <c r="S4366" s="4"/>
      <c r="T4366" s="5"/>
      <c r="U4366" s="10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</row>
    <row r="4367" spans="1:148" x14ac:dyDescent="0.15">
      <c r="A4367" s="41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1"/>
      <c r="R4367" s="14"/>
      <c r="S4367" s="4"/>
      <c r="T4367" s="5"/>
      <c r="U4367" s="10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</row>
    <row r="4368" spans="1:148" x14ac:dyDescent="0.15">
      <c r="A4368" s="41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1"/>
      <c r="R4368" s="14"/>
      <c r="S4368" s="4"/>
      <c r="T4368" s="5"/>
      <c r="U4368" s="10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</row>
    <row r="4369" spans="1:148" x14ac:dyDescent="0.15">
      <c r="A4369" s="41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1"/>
      <c r="R4369" s="14"/>
      <c r="S4369" s="4"/>
      <c r="T4369" s="5"/>
      <c r="U4369" s="10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</row>
    <row r="4370" spans="1:148" x14ac:dyDescent="0.15">
      <c r="A4370" s="41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1"/>
      <c r="R4370" s="14"/>
      <c r="S4370" s="4"/>
      <c r="T4370" s="5"/>
      <c r="U4370" s="10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</row>
    <row r="4371" spans="1:148" x14ac:dyDescent="0.15">
      <c r="A4371" s="41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1"/>
      <c r="R4371" s="14"/>
      <c r="S4371" s="4"/>
      <c r="T4371" s="5"/>
      <c r="U4371" s="10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</row>
    <row r="4372" spans="1:148" x14ac:dyDescent="0.15">
      <c r="A4372" s="41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1"/>
      <c r="R4372" s="14"/>
      <c r="S4372" s="4"/>
      <c r="T4372" s="5"/>
      <c r="U4372" s="10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</row>
    <row r="4373" spans="1:148" x14ac:dyDescent="0.15">
      <c r="A4373" s="41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1"/>
      <c r="R4373" s="14"/>
      <c r="S4373" s="4"/>
      <c r="T4373" s="5"/>
      <c r="U4373" s="10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</row>
    <row r="4374" spans="1:148" x14ac:dyDescent="0.15">
      <c r="A4374" s="41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1"/>
      <c r="R4374" s="14"/>
      <c r="S4374" s="4"/>
      <c r="T4374" s="5"/>
      <c r="U4374" s="10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</row>
    <row r="4375" spans="1:148" x14ac:dyDescent="0.15">
      <c r="A4375" s="41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1"/>
      <c r="R4375" s="14"/>
      <c r="S4375" s="4"/>
      <c r="T4375" s="5"/>
      <c r="U4375" s="10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</row>
    <row r="4376" spans="1:148" x14ac:dyDescent="0.15">
      <c r="A4376" s="41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1"/>
      <c r="R4376" s="14"/>
      <c r="S4376" s="4"/>
      <c r="T4376" s="5"/>
      <c r="U4376" s="10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</row>
    <row r="4377" spans="1:148" x14ac:dyDescent="0.15">
      <c r="A4377" s="41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1"/>
      <c r="R4377" s="14"/>
      <c r="S4377" s="4"/>
      <c r="T4377" s="5"/>
      <c r="U4377" s="10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</row>
    <row r="4378" spans="1:148" x14ac:dyDescent="0.15">
      <c r="A4378" s="41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1"/>
      <c r="R4378" s="14"/>
      <c r="S4378" s="4"/>
      <c r="T4378" s="5"/>
      <c r="U4378" s="10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</row>
    <row r="4379" spans="1:148" x14ac:dyDescent="0.15">
      <c r="A4379" s="41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1"/>
      <c r="R4379" s="14"/>
      <c r="S4379" s="4"/>
      <c r="T4379" s="5"/>
      <c r="U4379" s="10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</row>
    <row r="4380" spans="1:148" x14ac:dyDescent="0.15">
      <c r="A4380" s="41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1"/>
      <c r="R4380" s="14"/>
      <c r="S4380" s="4"/>
      <c r="T4380" s="5"/>
      <c r="U4380" s="10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</row>
    <row r="4381" spans="1:148" x14ac:dyDescent="0.15">
      <c r="A4381" s="41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1"/>
      <c r="R4381" s="14"/>
      <c r="S4381" s="4"/>
      <c r="T4381" s="5"/>
      <c r="U4381" s="10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</row>
    <row r="4382" spans="1:148" x14ac:dyDescent="0.15">
      <c r="A4382" s="41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1"/>
      <c r="R4382" s="14"/>
      <c r="S4382" s="4"/>
      <c r="T4382" s="5"/>
      <c r="U4382" s="10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</row>
    <row r="4383" spans="1:148" x14ac:dyDescent="0.15">
      <c r="A4383" s="41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1"/>
      <c r="R4383" s="14"/>
      <c r="S4383" s="4"/>
      <c r="T4383" s="5"/>
      <c r="U4383" s="10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</row>
    <row r="4384" spans="1:148" x14ac:dyDescent="0.15">
      <c r="A4384" s="41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1"/>
      <c r="R4384" s="14"/>
      <c r="S4384" s="4"/>
      <c r="T4384" s="5"/>
      <c r="U4384" s="10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</row>
    <row r="4385" spans="1:148" x14ac:dyDescent="0.15">
      <c r="A4385" s="41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1"/>
      <c r="R4385" s="14"/>
      <c r="S4385" s="4"/>
      <c r="T4385" s="5"/>
      <c r="U4385" s="10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</row>
    <row r="4386" spans="1:148" x14ac:dyDescent="0.15">
      <c r="A4386" s="41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1"/>
      <c r="R4386" s="14"/>
      <c r="S4386" s="4"/>
      <c r="T4386" s="5"/>
      <c r="U4386" s="10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</row>
    <row r="4387" spans="1:148" x14ac:dyDescent="0.15">
      <c r="A4387" s="41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1"/>
      <c r="R4387" s="14"/>
      <c r="S4387" s="4"/>
      <c r="T4387" s="5"/>
      <c r="U4387" s="10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</row>
    <row r="4388" spans="1:148" x14ac:dyDescent="0.15">
      <c r="A4388" s="41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1"/>
      <c r="R4388" s="14"/>
      <c r="S4388" s="4"/>
      <c r="T4388" s="5"/>
      <c r="U4388" s="10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</row>
    <row r="4389" spans="1:148" x14ac:dyDescent="0.15">
      <c r="A4389" s="41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1"/>
      <c r="R4389" s="14"/>
      <c r="S4389" s="4"/>
      <c r="T4389" s="5"/>
      <c r="U4389" s="10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</row>
    <row r="4390" spans="1:148" x14ac:dyDescent="0.15">
      <c r="A4390" s="41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1"/>
      <c r="R4390" s="14"/>
      <c r="S4390" s="4"/>
      <c r="T4390" s="5"/>
      <c r="U4390" s="10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</row>
    <row r="4391" spans="1:148" x14ac:dyDescent="0.15">
      <c r="A4391" s="41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1"/>
      <c r="R4391" s="14"/>
      <c r="S4391" s="4"/>
      <c r="T4391" s="5"/>
      <c r="U4391" s="10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</row>
    <row r="4392" spans="1:148" x14ac:dyDescent="0.15">
      <c r="A4392" s="41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1"/>
      <c r="R4392" s="14"/>
      <c r="S4392" s="4"/>
      <c r="T4392" s="5"/>
      <c r="U4392" s="10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</row>
    <row r="4393" spans="1:148" x14ac:dyDescent="0.15">
      <c r="A4393" s="41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1"/>
      <c r="R4393" s="14"/>
      <c r="S4393" s="4"/>
      <c r="T4393" s="5"/>
      <c r="U4393" s="10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</row>
    <row r="4394" spans="1:148" x14ac:dyDescent="0.15">
      <c r="A4394" s="41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1"/>
      <c r="R4394" s="14"/>
      <c r="S4394" s="4"/>
      <c r="T4394" s="5"/>
      <c r="U4394" s="10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</row>
    <row r="4395" spans="1:148" x14ac:dyDescent="0.15">
      <c r="A4395" s="41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1"/>
      <c r="R4395" s="14"/>
      <c r="S4395" s="4"/>
      <c r="T4395" s="5"/>
      <c r="U4395" s="10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</row>
    <row r="4396" spans="1:148" x14ac:dyDescent="0.15">
      <c r="A4396" s="41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1"/>
      <c r="R4396" s="14"/>
      <c r="S4396" s="4"/>
      <c r="T4396" s="5"/>
      <c r="U4396" s="29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</row>
    <row r="4397" spans="1:148" x14ac:dyDescent="0.15">
      <c r="A4397" s="41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1"/>
      <c r="R4397" s="14"/>
      <c r="S4397" s="4"/>
      <c r="T4397" s="5"/>
      <c r="U4397" s="10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</row>
    <row r="4398" spans="1:148" x14ac:dyDescent="0.15">
      <c r="A4398" s="41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1"/>
      <c r="R4398" s="14"/>
      <c r="S4398" s="4"/>
      <c r="T4398" s="5"/>
      <c r="U4398" s="10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</row>
    <row r="4399" spans="1:148" x14ac:dyDescent="0.15">
      <c r="A4399" s="41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1"/>
      <c r="R4399" s="14"/>
      <c r="S4399" s="4"/>
      <c r="T4399" s="5"/>
      <c r="U4399" s="10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</row>
    <row r="4400" spans="1:148" x14ac:dyDescent="0.15">
      <c r="A4400" s="41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1"/>
      <c r="R4400" s="14"/>
      <c r="S4400" s="4"/>
      <c r="T4400" s="5"/>
      <c r="U4400" s="10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</row>
    <row r="4401" spans="1:148" x14ac:dyDescent="0.15">
      <c r="A4401" s="41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1"/>
      <c r="R4401" s="14"/>
      <c r="S4401" s="4"/>
      <c r="T4401" s="5"/>
      <c r="U4401" s="10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</row>
    <row r="4402" spans="1:148" x14ac:dyDescent="0.15">
      <c r="A4402" s="41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1"/>
      <c r="R4402" s="14"/>
      <c r="S4402" s="4"/>
      <c r="T4402" s="5"/>
      <c r="U4402" s="10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</row>
    <row r="4403" spans="1:148" x14ac:dyDescent="0.15">
      <c r="A4403" s="41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1"/>
      <c r="R4403" s="14"/>
      <c r="S4403" s="4"/>
      <c r="T4403" s="5"/>
      <c r="U4403" s="10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</row>
    <row r="4404" spans="1:148" x14ac:dyDescent="0.15">
      <c r="A4404" s="41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1"/>
      <c r="R4404" s="14"/>
      <c r="S4404" s="4"/>
      <c r="T4404" s="5"/>
      <c r="U4404" s="10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</row>
    <row r="4405" spans="1:148" x14ac:dyDescent="0.15">
      <c r="A4405" s="41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1"/>
      <c r="R4405" s="14"/>
      <c r="S4405" s="4"/>
      <c r="T4405" s="5"/>
      <c r="U4405" s="10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</row>
    <row r="4406" spans="1:148" x14ac:dyDescent="0.15">
      <c r="A4406" s="41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1"/>
      <c r="R4406" s="14"/>
      <c r="S4406" s="4"/>
      <c r="T4406" s="5"/>
      <c r="U4406" s="10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</row>
    <row r="4407" spans="1:148" x14ac:dyDescent="0.15">
      <c r="A4407" s="41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1"/>
      <c r="R4407" s="14"/>
      <c r="S4407" s="4"/>
      <c r="T4407" s="5"/>
      <c r="U4407" s="10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</row>
    <row r="4408" spans="1:148" x14ac:dyDescent="0.15">
      <c r="A4408" s="41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1"/>
      <c r="R4408" s="14"/>
      <c r="S4408" s="4"/>
      <c r="T4408" s="5"/>
      <c r="U4408" s="10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</row>
    <row r="4409" spans="1:148" x14ac:dyDescent="0.15">
      <c r="A4409" s="41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1"/>
      <c r="R4409" s="14"/>
      <c r="S4409" s="4"/>
      <c r="T4409" s="5"/>
      <c r="U4409" s="10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</row>
    <row r="4410" spans="1:148" x14ac:dyDescent="0.15">
      <c r="A4410" s="41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1"/>
      <c r="R4410" s="14"/>
      <c r="S4410" s="4"/>
      <c r="T4410" s="5"/>
      <c r="U4410" s="10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</row>
    <row r="4411" spans="1:148" x14ac:dyDescent="0.15">
      <c r="A4411" s="41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1"/>
      <c r="R4411" s="14"/>
      <c r="S4411" s="4"/>
      <c r="T4411" s="5"/>
      <c r="U4411" s="10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</row>
    <row r="4412" spans="1:148" x14ac:dyDescent="0.15">
      <c r="A4412" s="41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1"/>
      <c r="R4412" s="14"/>
      <c r="S4412" s="4"/>
      <c r="T4412" s="5"/>
      <c r="U4412" s="10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</row>
    <row r="4413" spans="1:148" x14ac:dyDescent="0.15">
      <c r="A4413" s="41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1"/>
      <c r="R4413" s="14"/>
      <c r="S4413" s="4"/>
      <c r="T4413" s="5"/>
      <c r="U4413" s="10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</row>
    <row r="4414" spans="1:148" x14ac:dyDescent="0.15">
      <c r="A4414" s="41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1"/>
      <c r="R4414" s="14"/>
      <c r="S4414" s="4"/>
      <c r="T4414" s="5"/>
      <c r="U4414" s="10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</row>
    <row r="4415" spans="1:148" x14ac:dyDescent="0.15">
      <c r="A4415" s="41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1"/>
      <c r="R4415" s="14"/>
      <c r="S4415" s="4"/>
      <c r="T4415" s="5"/>
      <c r="U4415" s="10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</row>
    <row r="4416" spans="1:148" x14ac:dyDescent="0.15">
      <c r="A4416" s="41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1"/>
      <c r="R4416" s="14"/>
      <c r="S4416" s="4"/>
      <c r="T4416" s="5"/>
      <c r="U4416" s="10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</row>
    <row r="4417" spans="1:148" x14ac:dyDescent="0.15">
      <c r="A4417" s="41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1"/>
      <c r="R4417" s="14"/>
      <c r="S4417" s="4"/>
      <c r="T4417" s="5"/>
      <c r="U4417" s="10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</row>
    <row r="4418" spans="1:148" x14ac:dyDescent="0.15">
      <c r="A4418" s="41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1"/>
      <c r="R4418" s="14"/>
      <c r="S4418" s="4"/>
      <c r="T4418" s="5"/>
      <c r="U4418" s="10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</row>
    <row r="4419" spans="1:148" x14ac:dyDescent="0.15">
      <c r="A4419" s="41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1"/>
      <c r="R4419" s="14"/>
      <c r="S4419" s="4"/>
      <c r="T4419" s="5"/>
      <c r="U4419" s="10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</row>
    <row r="4420" spans="1:148" x14ac:dyDescent="0.15">
      <c r="A4420" s="41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1"/>
      <c r="R4420" s="14"/>
      <c r="S4420" s="4"/>
      <c r="T4420" s="5"/>
      <c r="U4420" s="10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</row>
    <row r="4421" spans="1:148" x14ac:dyDescent="0.15">
      <c r="A4421" s="41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1"/>
      <c r="R4421" s="14"/>
      <c r="S4421" s="4"/>
      <c r="T4421" s="5"/>
      <c r="U4421" s="10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</row>
    <row r="4422" spans="1:148" x14ac:dyDescent="0.15">
      <c r="A4422" s="41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1"/>
      <c r="R4422" s="14"/>
      <c r="S4422" s="4"/>
      <c r="T4422" s="5"/>
      <c r="U4422" s="10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</row>
    <row r="4423" spans="1:148" x14ac:dyDescent="0.15">
      <c r="A4423" s="41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1"/>
      <c r="R4423" s="14"/>
      <c r="S4423" s="4"/>
      <c r="T4423" s="5"/>
      <c r="U4423" s="10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</row>
    <row r="4424" spans="1:148" x14ac:dyDescent="0.15">
      <c r="A4424" s="41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1"/>
      <c r="R4424" s="14"/>
      <c r="S4424" s="4"/>
      <c r="T4424" s="5"/>
      <c r="U4424" s="10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</row>
    <row r="4425" spans="1:148" x14ac:dyDescent="0.15">
      <c r="A4425" s="41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1"/>
      <c r="R4425" s="14"/>
      <c r="S4425" s="4"/>
      <c r="T4425" s="5"/>
      <c r="U4425" s="10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</row>
    <row r="4426" spans="1:148" x14ac:dyDescent="0.15">
      <c r="A4426" s="41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1"/>
      <c r="R4426" s="14"/>
      <c r="S4426" s="4"/>
      <c r="T4426" s="5"/>
      <c r="U4426" s="10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</row>
    <row r="4427" spans="1:148" x14ac:dyDescent="0.15">
      <c r="A4427" s="41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1"/>
      <c r="R4427" s="14"/>
      <c r="S4427" s="4"/>
      <c r="T4427" s="5"/>
      <c r="U4427" s="10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</row>
    <row r="4428" spans="1:148" x14ac:dyDescent="0.15">
      <c r="A4428" s="41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1"/>
      <c r="R4428" s="14"/>
      <c r="S4428" s="4"/>
      <c r="T4428" s="5"/>
      <c r="U4428" s="10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</row>
    <row r="4429" spans="1:148" x14ac:dyDescent="0.15">
      <c r="A4429" s="41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1"/>
      <c r="R4429" s="14"/>
      <c r="S4429" s="4"/>
      <c r="T4429" s="5"/>
      <c r="U4429" s="10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</row>
    <row r="4430" spans="1:148" x14ac:dyDescent="0.15">
      <c r="A4430" s="41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1"/>
      <c r="R4430" s="14"/>
      <c r="S4430" s="4"/>
      <c r="T4430" s="5"/>
      <c r="U4430" s="10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</row>
    <row r="4431" spans="1:148" x14ac:dyDescent="0.15">
      <c r="A4431" s="41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1"/>
      <c r="R4431" s="14"/>
      <c r="S4431" s="4"/>
      <c r="T4431" s="5"/>
      <c r="U4431" s="10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</row>
    <row r="4432" spans="1:148" x14ac:dyDescent="0.15">
      <c r="A4432" s="41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1"/>
      <c r="R4432" s="14"/>
      <c r="S4432" s="4"/>
      <c r="T4432" s="5"/>
      <c r="U4432" s="10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</row>
    <row r="4433" spans="1:148" x14ac:dyDescent="0.15">
      <c r="A4433" s="41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1"/>
      <c r="R4433" s="14"/>
      <c r="S4433" s="4"/>
      <c r="T4433" s="5"/>
      <c r="U4433" s="10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</row>
    <row r="4434" spans="1:148" x14ac:dyDescent="0.15">
      <c r="A4434" s="41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1"/>
      <c r="R4434" s="14"/>
      <c r="S4434" s="4"/>
      <c r="T4434" s="5"/>
      <c r="U4434" s="10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</row>
    <row r="4435" spans="1:148" x14ac:dyDescent="0.15">
      <c r="A4435" s="41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1"/>
      <c r="R4435" s="14"/>
      <c r="S4435" s="4"/>
      <c r="T4435" s="5"/>
      <c r="U4435" s="10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</row>
    <row r="4436" spans="1:148" x14ac:dyDescent="0.15">
      <c r="A4436" s="41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1"/>
      <c r="R4436" s="14"/>
      <c r="S4436" s="4"/>
      <c r="T4436" s="5"/>
      <c r="U4436" s="10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</row>
    <row r="4437" spans="1:148" x14ac:dyDescent="0.15">
      <c r="A4437" s="41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1"/>
      <c r="R4437" s="14"/>
      <c r="S4437" s="4"/>
      <c r="T4437" s="5"/>
      <c r="U4437" s="10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</row>
    <row r="4438" spans="1:148" x14ac:dyDescent="0.15">
      <c r="A4438" s="41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1"/>
      <c r="R4438" s="14"/>
      <c r="S4438" s="4"/>
      <c r="T4438" s="5"/>
      <c r="U4438" s="10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</row>
    <row r="4439" spans="1:148" x14ac:dyDescent="0.15">
      <c r="A4439" s="41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1"/>
      <c r="R4439" s="14"/>
      <c r="S4439" s="4"/>
      <c r="T4439" s="5"/>
      <c r="U4439" s="10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</row>
    <row r="4440" spans="1:148" x14ac:dyDescent="0.15">
      <c r="A4440" s="41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1"/>
      <c r="R4440" s="14"/>
      <c r="S4440" s="4"/>
      <c r="T4440" s="5"/>
      <c r="U4440" s="10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</row>
    <row r="4441" spans="1:148" x14ac:dyDescent="0.15">
      <c r="A4441" s="41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1"/>
      <c r="R4441" s="14"/>
      <c r="S4441" s="4"/>
      <c r="T4441" s="5"/>
      <c r="U4441" s="10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</row>
    <row r="4442" spans="1:148" x14ac:dyDescent="0.15">
      <c r="A4442" s="41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1"/>
      <c r="R4442" s="14"/>
      <c r="S4442" s="4"/>
      <c r="T4442" s="5"/>
      <c r="U4442" s="10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</row>
    <row r="4443" spans="1:148" x14ac:dyDescent="0.15">
      <c r="A4443" s="41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1"/>
      <c r="R4443" s="14"/>
      <c r="S4443" s="4"/>
      <c r="T4443" s="5"/>
      <c r="U4443" s="10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</row>
    <row r="4444" spans="1:148" x14ac:dyDescent="0.15">
      <c r="A4444" s="41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1"/>
      <c r="R4444" s="14"/>
      <c r="S4444" s="4"/>
      <c r="T4444" s="5"/>
      <c r="U4444" s="10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</row>
    <row r="4445" spans="1:148" x14ac:dyDescent="0.15">
      <c r="A4445" s="41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1"/>
      <c r="R4445" s="14"/>
      <c r="S4445" s="4"/>
      <c r="T4445" s="5"/>
      <c r="U4445" s="10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</row>
    <row r="4446" spans="1:148" x14ac:dyDescent="0.15">
      <c r="A4446" s="41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1"/>
      <c r="R4446" s="14"/>
      <c r="S4446" s="4"/>
      <c r="T4446" s="5"/>
      <c r="U4446" s="10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</row>
    <row r="4447" spans="1:148" x14ac:dyDescent="0.15">
      <c r="A4447" s="41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1"/>
      <c r="R4447" s="14"/>
      <c r="S4447" s="4"/>
      <c r="T4447" s="5"/>
      <c r="U4447" s="10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</row>
    <row r="4448" spans="1:148" x14ac:dyDescent="0.15">
      <c r="A4448" s="41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1"/>
      <c r="R4448" s="14"/>
      <c r="S4448" s="4"/>
      <c r="T4448" s="5"/>
      <c r="U4448" s="10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</row>
    <row r="4449" spans="1:148" x14ac:dyDescent="0.15">
      <c r="A4449" s="41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1"/>
      <c r="R4449" s="14"/>
      <c r="S4449" s="4"/>
      <c r="T4449" s="5"/>
      <c r="U4449" s="10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</row>
    <row r="4450" spans="1:148" x14ac:dyDescent="0.15">
      <c r="A4450" s="41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1"/>
      <c r="R4450" s="14"/>
      <c r="S4450" s="4"/>
      <c r="T4450" s="5"/>
      <c r="U4450" s="10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</row>
    <row r="4451" spans="1:148" x14ac:dyDescent="0.15">
      <c r="A4451" s="41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1"/>
      <c r="R4451" s="14"/>
      <c r="S4451" s="4"/>
      <c r="T4451" s="5"/>
      <c r="U4451" s="10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</row>
    <row r="4452" spans="1:148" x14ac:dyDescent="0.15">
      <c r="A4452" s="41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1"/>
      <c r="R4452" s="14"/>
      <c r="S4452" s="4"/>
      <c r="T4452" s="5"/>
      <c r="U4452" s="10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</row>
    <row r="4453" spans="1:148" x14ac:dyDescent="0.15">
      <c r="A4453" s="41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1"/>
      <c r="R4453" s="14"/>
      <c r="S4453" s="4"/>
      <c r="T4453" s="5"/>
      <c r="U4453" s="10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</row>
    <row r="4454" spans="1:148" x14ac:dyDescent="0.15">
      <c r="A4454" s="41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1"/>
      <c r="R4454" s="14"/>
      <c r="S4454" s="4"/>
      <c r="T4454" s="5"/>
      <c r="U4454" s="10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</row>
    <row r="4455" spans="1:148" x14ac:dyDescent="0.15">
      <c r="A4455" s="41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1"/>
      <c r="R4455" s="14"/>
      <c r="S4455" s="4"/>
      <c r="T4455" s="5"/>
      <c r="U4455" s="10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</row>
    <row r="4456" spans="1:148" x14ac:dyDescent="0.15">
      <c r="A4456" s="41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1"/>
      <c r="R4456" s="14"/>
      <c r="S4456" s="4"/>
      <c r="T4456" s="5"/>
      <c r="U4456" s="10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</row>
    <row r="4457" spans="1:148" x14ac:dyDescent="0.15">
      <c r="A4457" s="41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1"/>
      <c r="R4457" s="14"/>
      <c r="S4457" s="4"/>
      <c r="T4457" s="5"/>
      <c r="U4457" s="10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</row>
    <row r="4458" spans="1:148" x14ac:dyDescent="0.15">
      <c r="A4458" s="41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1"/>
      <c r="R4458" s="14"/>
      <c r="S4458" s="4"/>
      <c r="T4458" s="5"/>
      <c r="U4458" s="10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</row>
    <row r="4459" spans="1:148" x14ac:dyDescent="0.15">
      <c r="A4459" s="41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1"/>
      <c r="R4459" s="14"/>
      <c r="S4459" s="4"/>
      <c r="T4459" s="5"/>
      <c r="U4459" s="10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</row>
    <row r="4460" spans="1:148" x14ac:dyDescent="0.15">
      <c r="A4460" s="41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1"/>
      <c r="R4460" s="14"/>
      <c r="S4460" s="4"/>
      <c r="T4460" s="5"/>
      <c r="U4460" s="10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</row>
    <row r="4461" spans="1:148" x14ac:dyDescent="0.15">
      <c r="A4461" s="41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1"/>
      <c r="R4461" s="14"/>
      <c r="S4461" s="4"/>
      <c r="T4461" s="5"/>
      <c r="U4461" s="10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</row>
    <row r="4462" spans="1:148" x14ac:dyDescent="0.15">
      <c r="A4462" s="41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1"/>
      <c r="R4462" s="14"/>
      <c r="S4462" s="4"/>
      <c r="T4462" s="5"/>
      <c r="U4462" s="10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</row>
    <row r="4463" spans="1:148" x14ac:dyDescent="0.15">
      <c r="A4463" s="41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1"/>
      <c r="R4463" s="14"/>
      <c r="S4463" s="4"/>
      <c r="T4463" s="5"/>
      <c r="U4463" s="10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</row>
    <row r="4464" spans="1:148" x14ac:dyDescent="0.15">
      <c r="A4464" s="41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1"/>
      <c r="R4464" s="14"/>
      <c r="S4464" s="4"/>
      <c r="T4464" s="5"/>
      <c r="U4464" s="10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</row>
    <row r="4465" spans="1:148" x14ac:dyDescent="0.15">
      <c r="A4465" s="41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1"/>
      <c r="R4465" s="14"/>
      <c r="S4465" s="4"/>
      <c r="T4465" s="5"/>
      <c r="U4465" s="10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</row>
    <row r="4466" spans="1:148" x14ac:dyDescent="0.15">
      <c r="A4466" s="41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1"/>
      <c r="R4466" s="14"/>
      <c r="S4466" s="4"/>
      <c r="T4466" s="5"/>
      <c r="U4466" s="10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</row>
    <row r="4467" spans="1:148" x14ac:dyDescent="0.15">
      <c r="A4467" s="41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1"/>
      <c r="R4467" s="14"/>
      <c r="S4467" s="4"/>
      <c r="T4467" s="5"/>
      <c r="U4467" s="10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</row>
    <row r="4468" spans="1:148" x14ac:dyDescent="0.15">
      <c r="A4468" s="41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1"/>
      <c r="R4468" s="14"/>
      <c r="S4468" s="4"/>
      <c r="T4468" s="5"/>
      <c r="U4468" s="10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</row>
    <row r="4469" spans="1:148" x14ac:dyDescent="0.15">
      <c r="A4469" s="41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1"/>
      <c r="R4469" s="14"/>
      <c r="S4469" s="4"/>
      <c r="T4469" s="5"/>
      <c r="U4469" s="10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</row>
    <row r="4470" spans="1:148" x14ac:dyDescent="0.15">
      <c r="A4470" s="41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1"/>
      <c r="R4470" s="14"/>
      <c r="S4470" s="4"/>
      <c r="T4470" s="5"/>
      <c r="U4470" s="10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</row>
    <row r="4471" spans="1:148" x14ac:dyDescent="0.15">
      <c r="A4471" s="41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1"/>
      <c r="R4471" s="14"/>
      <c r="S4471" s="4"/>
      <c r="T4471" s="5"/>
      <c r="U4471" s="10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</row>
    <row r="4472" spans="1:148" x14ac:dyDescent="0.15">
      <c r="A4472" s="41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1"/>
      <c r="R4472" s="14"/>
      <c r="S4472" s="4"/>
      <c r="T4472" s="5"/>
      <c r="U4472" s="10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</row>
    <row r="4473" spans="1:148" x14ac:dyDescent="0.15">
      <c r="A4473" s="41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1"/>
      <c r="R4473" s="14"/>
      <c r="S4473" s="4"/>
      <c r="T4473" s="5"/>
      <c r="U4473" s="10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</row>
    <row r="4474" spans="1:148" x14ac:dyDescent="0.15">
      <c r="A4474" s="41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1"/>
      <c r="R4474" s="14"/>
      <c r="S4474" s="4"/>
      <c r="T4474" s="5"/>
      <c r="U4474" s="10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</row>
    <row r="4475" spans="1:148" x14ac:dyDescent="0.15">
      <c r="A4475" s="41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1"/>
      <c r="R4475" s="14"/>
      <c r="S4475" s="4"/>
      <c r="T4475" s="5"/>
      <c r="U4475" s="10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</row>
    <row r="4476" spans="1:148" x14ac:dyDescent="0.15">
      <c r="A4476" s="41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1"/>
      <c r="R4476" s="14"/>
      <c r="S4476" s="4"/>
      <c r="T4476" s="5"/>
      <c r="U4476" s="10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</row>
    <row r="4477" spans="1:148" x14ac:dyDescent="0.15">
      <c r="A4477" s="41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1"/>
      <c r="R4477" s="14"/>
      <c r="S4477" s="4"/>
      <c r="T4477" s="5"/>
      <c r="U4477" s="10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</row>
    <row r="4478" spans="1:148" x14ac:dyDescent="0.15">
      <c r="A4478" s="41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1"/>
      <c r="R4478" s="14"/>
      <c r="S4478" s="4"/>
      <c r="T4478" s="5"/>
      <c r="U4478" s="10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</row>
    <row r="4479" spans="1:148" x14ac:dyDescent="0.15">
      <c r="A4479" s="41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1"/>
      <c r="R4479" s="14"/>
      <c r="S4479" s="4"/>
      <c r="T4479" s="5"/>
      <c r="U4479" s="10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</row>
    <row r="4480" spans="1:148" x14ac:dyDescent="0.15">
      <c r="A4480" s="41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1"/>
      <c r="R4480" s="14"/>
      <c r="S4480" s="4"/>
      <c r="T4480" s="5"/>
      <c r="U4480" s="10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</row>
    <row r="4481" spans="1:148" x14ac:dyDescent="0.15">
      <c r="A4481" s="41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1"/>
      <c r="R4481" s="14"/>
      <c r="S4481" s="4"/>
      <c r="T4481" s="5"/>
      <c r="U4481" s="10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</row>
    <row r="4482" spans="1:148" x14ac:dyDescent="0.15">
      <c r="A4482" s="41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1"/>
      <c r="R4482" s="14"/>
      <c r="S4482" s="4"/>
      <c r="T4482" s="5"/>
      <c r="U4482" s="10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</row>
    <row r="4483" spans="1:148" x14ac:dyDescent="0.15">
      <c r="A4483" s="41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1"/>
      <c r="R4483" s="14"/>
      <c r="S4483" s="4"/>
      <c r="T4483" s="5"/>
      <c r="U4483" s="10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</row>
    <row r="4484" spans="1:148" x14ac:dyDescent="0.15">
      <c r="A4484" s="41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1"/>
      <c r="R4484" s="14"/>
      <c r="S4484" s="4"/>
      <c r="T4484" s="5"/>
      <c r="U4484" s="10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</row>
    <row r="4485" spans="1:148" x14ac:dyDescent="0.15">
      <c r="A4485" s="41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1"/>
      <c r="R4485" s="14"/>
      <c r="S4485" s="4"/>
      <c r="T4485" s="5"/>
      <c r="U4485" s="10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</row>
    <row r="4486" spans="1:148" x14ac:dyDescent="0.15">
      <c r="A4486" s="41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1"/>
      <c r="R4486" s="14"/>
      <c r="S4486" s="4"/>
      <c r="T4486" s="5"/>
      <c r="U4486" s="10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</row>
    <row r="4487" spans="1:148" x14ac:dyDescent="0.15">
      <c r="A4487" s="41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1"/>
      <c r="R4487" s="14"/>
      <c r="S4487" s="4"/>
      <c r="T4487" s="5"/>
      <c r="U4487" s="10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</row>
    <row r="4488" spans="1:148" x14ac:dyDescent="0.15">
      <c r="A4488" s="41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1"/>
      <c r="R4488" s="14"/>
      <c r="S4488" s="4"/>
      <c r="T4488" s="5"/>
      <c r="U4488" s="10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</row>
    <row r="4489" spans="1:148" x14ac:dyDescent="0.15">
      <c r="A4489" s="41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1"/>
      <c r="R4489" s="14"/>
      <c r="S4489" s="4"/>
      <c r="T4489" s="5"/>
      <c r="U4489" s="10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</row>
    <row r="4490" spans="1:148" x14ac:dyDescent="0.15">
      <c r="A4490" s="41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1"/>
      <c r="R4490" s="14"/>
      <c r="S4490" s="4"/>
      <c r="T4490" s="5"/>
      <c r="U4490" s="10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</row>
    <row r="4491" spans="1:148" x14ac:dyDescent="0.15">
      <c r="A4491" s="41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1"/>
      <c r="R4491" s="14"/>
      <c r="S4491" s="4"/>
      <c r="T4491" s="5"/>
      <c r="U4491" s="10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</row>
    <row r="4492" spans="1:148" x14ac:dyDescent="0.15">
      <c r="A4492" s="41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1"/>
      <c r="R4492" s="14"/>
      <c r="S4492" s="4"/>
      <c r="T4492" s="5"/>
      <c r="U4492" s="10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</row>
    <row r="4493" spans="1:148" x14ac:dyDescent="0.15">
      <c r="A4493" s="41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1"/>
      <c r="R4493" s="14"/>
      <c r="S4493" s="4"/>
      <c r="T4493" s="5"/>
      <c r="U4493" s="10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</row>
    <row r="4494" spans="1:148" x14ac:dyDescent="0.15">
      <c r="A4494" s="41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1"/>
      <c r="R4494" s="14"/>
      <c r="S4494" s="4"/>
      <c r="T4494" s="5"/>
      <c r="U4494" s="10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</row>
    <row r="4495" spans="1:148" x14ac:dyDescent="0.15">
      <c r="A4495" s="41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1"/>
      <c r="R4495" s="14"/>
      <c r="S4495" s="4"/>
      <c r="T4495" s="5"/>
      <c r="U4495" s="10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</row>
    <row r="4496" spans="1:148" x14ac:dyDescent="0.15">
      <c r="A4496" s="41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1"/>
      <c r="R4496" s="14"/>
      <c r="S4496" s="4"/>
      <c r="T4496" s="5"/>
      <c r="U4496" s="10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</row>
    <row r="4497" spans="1:148" x14ac:dyDescent="0.15">
      <c r="A4497" s="41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1"/>
      <c r="R4497" s="14"/>
      <c r="S4497" s="4"/>
      <c r="T4497" s="5"/>
      <c r="U4497" s="10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</row>
    <row r="4498" spans="1:148" x14ac:dyDescent="0.15">
      <c r="A4498" s="41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1"/>
      <c r="R4498" s="14"/>
      <c r="S4498" s="4"/>
      <c r="T4498" s="5"/>
      <c r="U4498" s="10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</row>
    <row r="4499" spans="1:148" x14ac:dyDescent="0.15">
      <c r="A4499" s="41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1"/>
      <c r="R4499" s="14"/>
      <c r="S4499" s="4"/>
      <c r="T4499" s="5"/>
      <c r="U4499" s="10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</row>
    <row r="4500" spans="1:148" x14ac:dyDescent="0.15">
      <c r="A4500" s="41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1"/>
      <c r="R4500" s="14"/>
      <c r="S4500" s="4"/>
      <c r="T4500" s="5"/>
      <c r="U4500" s="10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</row>
    <row r="4501" spans="1:148" x14ac:dyDescent="0.15">
      <c r="A4501" s="41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1"/>
      <c r="R4501" s="14"/>
      <c r="S4501" s="4"/>
      <c r="T4501" s="5"/>
      <c r="U4501" s="10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</row>
    <row r="4502" spans="1:148" x14ac:dyDescent="0.15">
      <c r="A4502" s="41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1"/>
      <c r="R4502" s="14"/>
      <c r="S4502" s="4"/>
      <c r="T4502" s="5"/>
      <c r="U4502" s="10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</row>
    <row r="4503" spans="1:148" x14ac:dyDescent="0.15">
      <c r="A4503" s="41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1"/>
      <c r="R4503" s="14"/>
      <c r="S4503" s="4"/>
      <c r="T4503" s="5"/>
      <c r="U4503" s="10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</row>
    <row r="4504" spans="1:148" x14ac:dyDescent="0.15">
      <c r="A4504" s="41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1"/>
      <c r="R4504" s="14"/>
      <c r="S4504" s="4"/>
      <c r="T4504" s="5"/>
      <c r="U4504" s="10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</row>
    <row r="4505" spans="1:148" x14ac:dyDescent="0.15">
      <c r="A4505" s="41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1"/>
      <c r="R4505" s="14"/>
      <c r="S4505" s="4"/>
      <c r="T4505" s="5"/>
      <c r="U4505" s="10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</row>
    <row r="4506" spans="1:148" x14ac:dyDescent="0.15">
      <c r="A4506" s="41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1"/>
      <c r="R4506" s="14"/>
      <c r="S4506" s="4"/>
      <c r="T4506" s="5"/>
      <c r="U4506" s="10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</row>
    <row r="4507" spans="1:148" x14ac:dyDescent="0.15">
      <c r="A4507" s="41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1"/>
      <c r="R4507" s="14"/>
      <c r="S4507" s="4"/>
      <c r="T4507" s="5"/>
      <c r="U4507" s="10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</row>
    <row r="4508" spans="1:148" x14ac:dyDescent="0.15">
      <c r="A4508" s="41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1"/>
      <c r="R4508" s="14"/>
      <c r="S4508" s="4"/>
      <c r="T4508" s="5"/>
      <c r="U4508" s="10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</row>
    <row r="4509" spans="1:148" x14ac:dyDescent="0.15">
      <c r="A4509" s="41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1"/>
      <c r="R4509" s="14"/>
      <c r="S4509" s="4"/>
      <c r="T4509" s="5"/>
      <c r="U4509" s="10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</row>
    <row r="4510" spans="1:148" x14ac:dyDescent="0.15">
      <c r="A4510" s="41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1"/>
      <c r="R4510" s="14"/>
      <c r="S4510" s="4"/>
      <c r="T4510" s="5"/>
      <c r="U4510" s="10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</row>
    <row r="4511" spans="1:148" x14ac:dyDescent="0.15">
      <c r="A4511" s="41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1"/>
      <c r="R4511" s="14"/>
      <c r="S4511" s="4"/>
      <c r="T4511" s="5"/>
      <c r="U4511" s="10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</row>
    <row r="4512" spans="1:148" x14ac:dyDescent="0.15">
      <c r="A4512" s="41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1"/>
      <c r="R4512" s="14"/>
      <c r="S4512" s="4"/>
      <c r="T4512" s="5"/>
      <c r="U4512" s="10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</row>
    <row r="4513" spans="1:148" x14ac:dyDescent="0.15">
      <c r="A4513" s="41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1"/>
      <c r="R4513" s="14"/>
      <c r="S4513" s="4"/>
      <c r="T4513" s="5"/>
      <c r="U4513" s="10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</row>
    <row r="4514" spans="1:148" x14ac:dyDescent="0.15">
      <c r="A4514" s="41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1"/>
      <c r="R4514" s="14"/>
      <c r="S4514" s="4"/>
      <c r="T4514" s="5"/>
      <c r="U4514" s="10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</row>
    <row r="4515" spans="1:148" x14ac:dyDescent="0.15">
      <c r="A4515" s="41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1"/>
      <c r="R4515" s="14"/>
      <c r="S4515" s="4"/>
      <c r="T4515" s="5"/>
      <c r="U4515" s="10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</row>
    <row r="4516" spans="1:148" x14ac:dyDescent="0.15">
      <c r="A4516" s="41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1"/>
      <c r="R4516" s="14"/>
      <c r="S4516" s="4"/>
      <c r="T4516" s="5"/>
      <c r="U4516" s="10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</row>
    <row r="4517" spans="1:148" x14ac:dyDescent="0.15">
      <c r="A4517" s="41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1"/>
      <c r="R4517" s="14"/>
      <c r="S4517" s="4"/>
      <c r="T4517" s="5"/>
      <c r="U4517" s="10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</row>
    <row r="4518" spans="1:148" x14ac:dyDescent="0.15">
      <c r="A4518" s="41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1"/>
      <c r="R4518" s="14"/>
      <c r="S4518" s="4"/>
      <c r="T4518" s="5"/>
      <c r="U4518" s="10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</row>
    <row r="4519" spans="1:148" x14ac:dyDescent="0.15">
      <c r="A4519" s="41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1"/>
      <c r="R4519" s="14"/>
      <c r="S4519" s="4"/>
      <c r="T4519" s="5"/>
      <c r="U4519" s="10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</row>
    <row r="4520" spans="1:148" x14ac:dyDescent="0.15">
      <c r="A4520" s="41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1"/>
      <c r="R4520" s="14"/>
      <c r="S4520" s="4"/>
      <c r="T4520" s="5"/>
      <c r="U4520" s="10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</row>
    <row r="4521" spans="1:148" x14ac:dyDescent="0.15">
      <c r="A4521" s="41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1"/>
      <c r="R4521" s="14"/>
      <c r="S4521" s="4"/>
      <c r="T4521" s="5"/>
      <c r="U4521" s="10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</row>
    <row r="4522" spans="1:148" x14ac:dyDescent="0.15">
      <c r="A4522" s="41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1"/>
      <c r="R4522" s="14"/>
      <c r="S4522" s="4"/>
      <c r="T4522" s="5"/>
      <c r="U4522" s="10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</row>
    <row r="4523" spans="1:148" x14ac:dyDescent="0.15">
      <c r="A4523" s="41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1"/>
      <c r="R4523" s="14"/>
      <c r="S4523" s="4"/>
      <c r="T4523" s="5"/>
      <c r="U4523" s="10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</row>
    <row r="4524" spans="1:148" x14ac:dyDescent="0.15">
      <c r="A4524" s="41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1"/>
      <c r="R4524" s="14"/>
      <c r="S4524" s="4"/>
      <c r="T4524" s="5"/>
      <c r="U4524" s="10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</row>
    <row r="4525" spans="1:148" x14ac:dyDescent="0.15">
      <c r="A4525" s="41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1"/>
      <c r="R4525" s="14"/>
      <c r="S4525" s="4"/>
      <c r="T4525" s="5"/>
      <c r="U4525" s="10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</row>
    <row r="4526" spans="1:148" x14ac:dyDescent="0.15">
      <c r="A4526" s="41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1"/>
      <c r="R4526" s="14"/>
      <c r="S4526" s="4"/>
      <c r="T4526" s="5"/>
      <c r="U4526" s="10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</row>
    <row r="4527" spans="1:148" x14ac:dyDescent="0.15">
      <c r="A4527" s="41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1"/>
      <c r="R4527" s="14"/>
      <c r="S4527" s="4"/>
      <c r="T4527" s="5"/>
      <c r="U4527" s="10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</row>
    <row r="4528" spans="1:148" x14ac:dyDescent="0.15">
      <c r="A4528" s="41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1"/>
      <c r="R4528" s="14"/>
      <c r="S4528" s="4"/>
      <c r="T4528" s="5"/>
      <c r="U4528" s="10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</row>
    <row r="4529" spans="1:148" x14ac:dyDescent="0.15">
      <c r="A4529" s="41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1"/>
      <c r="R4529" s="14"/>
      <c r="S4529" s="4"/>
      <c r="T4529" s="5"/>
      <c r="U4529" s="10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</row>
    <row r="4530" spans="1:148" x14ac:dyDescent="0.15">
      <c r="A4530" s="41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1"/>
      <c r="R4530" s="14"/>
      <c r="S4530" s="4"/>
      <c r="T4530" s="5"/>
      <c r="U4530" s="10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</row>
    <row r="4531" spans="1:148" x14ac:dyDescent="0.15">
      <c r="A4531" s="41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1"/>
      <c r="R4531" s="14"/>
      <c r="S4531" s="4"/>
      <c r="T4531" s="5"/>
      <c r="U4531" s="10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</row>
    <row r="4532" spans="1:148" x14ac:dyDescent="0.15">
      <c r="A4532" s="41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1"/>
      <c r="R4532" s="14"/>
      <c r="S4532" s="4"/>
      <c r="T4532" s="5"/>
      <c r="U4532" s="10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</row>
    <row r="4533" spans="1:148" x14ac:dyDescent="0.15">
      <c r="A4533" s="41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1"/>
      <c r="R4533" s="14"/>
      <c r="S4533" s="4"/>
      <c r="T4533" s="5"/>
      <c r="U4533" s="10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</row>
    <row r="4534" spans="1:148" x14ac:dyDescent="0.15">
      <c r="A4534" s="41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1"/>
      <c r="R4534" s="14"/>
      <c r="S4534" s="4"/>
      <c r="T4534" s="5"/>
      <c r="U4534" s="10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</row>
    <row r="4535" spans="1:148" x14ac:dyDescent="0.15">
      <c r="A4535" s="41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1"/>
      <c r="R4535" s="14"/>
      <c r="S4535" s="4"/>
      <c r="T4535" s="5"/>
      <c r="U4535" s="10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</row>
    <row r="4536" spans="1:148" x14ac:dyDescent="0.15">
      <c r="A4536" s="41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1"/>
      <c r="R4536" s="14"/>
      <c r="S4536" s="4"/>
      <c r="T4536" s="5"/>
      <c r="U4536" s="10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</row>
    <row r="4537" spans="1:148" x14ac:dyDescent="0.15">
      <c r="A4537" s="41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1"/>
      <c r="R4537" s="14"/>
      <c r="S4537" s="4"/>
      <c r="T4537" s="5"/>
      <c r="U4537" s="10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</row>
    <row r="4538" spans="1:148" x14ac:dyDescent="0.15">
      <c r="A4538" s="41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1"/>
      <c r="R4538" s="14"/>
      <c r="S4538" s="4"/>
      <c r="T4538" s="5"/>
      <c r="U4538" s="10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</row>
    <row r="4539" spans="1:148" x14ac:dyDescent="0.15">
      <c r="A4539" s="41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1"/>
      <c r="R4539" s="14"/>
      <c r="S4539" s="4"/>
      <c r="T4539" s="5"/>
      <c r="U4539" s="10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</row>
    <row r="4540" spans="1:148" x14ac:dyDescent="0.15">
      <c r="A4540" s="41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1"/>
      <c r="R4540" s="14"/>
      <c r="S4540" s="4"/>
      <c r="T4540" s="5"/>
      <c r="U4540" s="10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</row>
    <row r="4541" spans="1:148" x14ac:dyDescent="0.15">
      <c r="A4541" s="41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1"/>
      <c r="R4541" s="14"/>
      <c r="S4541" s="4"/>
      <c r="T4541" s="5"/>
      <c r="U4541" s="10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</row>
    <row r="4542" spans="1:148" x14ac:dyDescent="0.15">
      <c r="A4542" s="41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1"/>
      <c r="R4542" s="14"/>
      <c r="S4542" s="4"/>
      <c r="T4542" s="5"/>
      <c r="U4542" s="10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</row>
    <row r="4543" spans="1:148" x14ac:dyDescent="0.15">
      <c r="A4543" s="41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1"/>
      <c r="R4543" s="14"/>
      <c r="S4543" s="4"/>
      <c r="T4543" s="5"/>
      <c r="U4543" s="10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</row>
    <row r="4544" spans="1:148" x14ac:dyDescent="0.15">
      <c r="A4544" s="41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1"/>
      <c r="R4544" s="14"/>
      <c r="S4544" s="4"/>
      <c r="T4544" s="5"/>
      <c r="U4544" s="10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</row>
    <row r="4545" spans="1:148" x14ac:dyDescent="0.15">
      <c r="A4545" s="41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1"/>
      <c r="R4545" s="14"/>
      <c r="S4545" s="4"/>
      <c r="T4545" s="5"/>
      <c r="U4545" s="10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</row>
    <row r="4546" spans="1:148" x14ac:dyDescent="0.15">
      <c r="A4546" s="41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1"/>
      <c r="R4546" s="14"/>
      <c r="S4546" s="4"/>
      <c r="T4546" s="5"/>
      <c r="U4546" s="10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</row>
    <row r="4547" spans="1:148" x14ac:dyDescent="0.15">
      <c r="A4547" s="41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1"/>
      <c r="R4547" s="14"/>
      <c r="S4547" s="4"/>
      <c r="T4547" s="5"/>
      <c r="U4547" s="10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</row>
    <row r="4548" spans="1:148" x14ac:dyDescent="0.15">
      <c r="A4548" s="41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1"/>
      <c r="R4548" s="14"/>
      <c r="S4548" s="4"/>
      <c r="T4548" s="5"/>
      <c r="U4548" s="10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</row>
    <row r="4549" spans="1:148" x14ac:dyDescent="0.15">
      <c r="A4549" s="41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1"/>
      <c r="R4549" s="14"/>
      <c r="S4549" s="4"/>
      <c r="T4549" s="5"/>
      <c r="U4549" s="10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</row>
    <row r="4550" spans="1:148" x14ac:dyDescent="0.15">
      <c r="A4550" s="41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1"/>
      <c r="R4550" s="14"/>
      <c r="S4550" s="4"/>
      <c r="T4550" s="5"/>
      <c r="U4550" s="10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</row>
    <row r="4551" spans="1:148" x14ac:dyDescent="0.15">
      <c r="A4551" s="41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1"/>
      <c r="R4551" s="14"/>
      <c r="S4551" s="4"/>
      <c r="T4551" s="5"/>
      <c r="U4551" s="10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</row>
    <row r="4552" spans="1:148" x14ac:dyDescent="0.15">
      <c r="A4552" s="41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1"/>
      <c r="R4552" s="14"/>
      <c r="S4552" s="4"/>
      <c r="T4552" s="5"/>
      <c r="U4552" s="10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</row>
    <row r="4553" spans="1:148" x14ac:dyDescent="0.15">
      <c r="A4553" s="41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1"/>
      <c r="R4553" s="14"/>
      <c r="S4553" s="4"/>
      <c r="T4553" s="5"/>
      <c r="U4553" s="10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</row>
    <row r="4554" spans="1:148" x14ac:dyDescent="0.15">
      <c r="A4554" s="41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1"/>
      <c r="R4554" s="14"/>
      <c r="S4554" s="4"/>
      <c r="T4554" s="5"/>
      <c r="U4554" s="10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</row>
    <row r="4555" spans="1:148" x14ac:dyDescent="0.15">
      <c r="A4555" s="41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1"/>
      <c r="R4555" s="14"/>
      <c r="S4555" s="4"/>
      <c r="T4555" s="5"/>
      <c r="U4555" s="10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</row>
    <row r="4556" spans="1:148" x14ac:dyDescent="0.15">
      <c r="A4556" s="41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1"/>
      <c r="R4556" s="14"/>
      <c r="S4556" s="4"/>
      <c r="T4556" s="5"/>
      <c r="U4556" s="10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</row>
    <row r="4557" spans="1:148" x14ac:dyDescent="0.15">
      <c r="A4557" s="41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1"/>
      <c r="R4557" s="14"/>
      <c r="S4557" s="4"/>
      <c r="T4557" s="5"/>
      <c r="U4557" s="10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</row>
    <row r="4558" spans="1:148" x14ac:dyDescent="0.15">
      <c r="A4558" s="41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1"/>
      <c r="R4558" s="14"/>
      <c r="S4558" s="4"/>
      <c r="T4558" s="5"/>
      <c r="U4558" s="10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</row>
    <row r="4559" spans="1:148" x14ac:dyDescent="0.15">
      <c r="A4559" s="41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1"/>
      <c r="R4559" s="14"/>
      <c r="S4559" s="4"/>
      <c r="T4559" s="5"/>
      <c r="U4559" s="10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</row>
    <row r="4560" spans="1:148" x14ac:dyDescent="0.15">
      <c r="A4560" s="41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1"/>
      <c r="R4560" s="14"/>
      <c r="S4560" s="4"/>
      <c r="T4560" s="5"/>
      <c r="U4560" s="10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</row>
    <row r="4561" spans="1:148" x14ac:dyDescent="0.15">
      <c r="A4561" s="41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1"/>
      <c r="R4561" s="14"/>
      <c r="S4561" s="4"/>
      <c r="T4561" s="5"/>
      <c r="U4561" s="10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</row>
    <row r="4562" spans="1:148" x14ac:dyDescent="0.15">
      <c r="A4562" s="41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1"/>
      <c r="R4562" s="14"/>
      <c r="S4562" s="4"/>
      <c r="T4562" s="5"/>
      <c r="U4562" s="10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</row>
    <row r="4563" spans="1:148" x14ac:dyDescent="0.15">
      <c r="A4563" s="41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1"/>
      <c r="R4563" s="14"/>
      <c r="S4563" s="4"/>
      <c r="T4563" s="5"/>
      <c r="U4563" s="10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</row>
    <row r="4564" spans="1:148" x14ac:dyDescent="0.15">
      <c r="A4564" s="41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1"/>
      <c r="R4564" s="14"/>
      <c r="S4564" s="4"/>
      <c r="T4564" s="5"/>
      <c r="U4564" s="10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</row>
    <row r="4565" spans="1:148" x14ac:dyDescent="0.15">
      <c r="A4565" s="41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1"/>
      <c r="R4565" s="14"/>
      <c r="S4565" s="4"/>
      <c r="T4565" s="5"/>
      <c r="U4565" s="10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</row>
    <row r="4566" spans="1:148" x14ac:dyDescent="0.15">
      <c r="A4566" s="41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1"/>
      <c r="R4566" s="14"/>
      <c r="S4566" s="4"/>
      <c r="T4566" s="5"/>
      <c r="U4566" s="10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</row>
    <row r="4567" spans="1:148" x14ac:dyDescent="0.15">
      <c r="A4567" s="41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1"/>
      <c r="R4567" s="14"/>
      <c r="S4567" s="4"/>
      <c r="T4567" s="5"/>
      <c r="U4567" s="10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</row>
    <row r="4568" spans="1:148" x14ac:dyDescent="0.15">
      <c r="A4568" s="41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1"/>
      <c r="R4568" s="14"/>
      <c r="S4568" s="4"/>
      <c r="T4568" s="5"/>
      <c r="U4568" s="10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</row>
    <row r="4569" spans="1:148" x14ac:dyDescent="0.15">
      <c r="A4569" s="41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1"/>
      <c r="R4569" s="14"/>
      <c r="S4569" s="4"/>
      <c r="T4569" s="5"/>
      <c r="U4569" s="10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</row>
    <row r="4570" spans="1:148" x14ac:dyDescent="0.15">
      <c r="A4570" s="41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1"/>
      <c r="R4570" s="14"/>
      <c r="S4570" s="4"/>
      <c r="T4570" s="5"/>
      <c r="U4570" s="10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</row>
    <row r="4571" spans="1:148" x14ac:dyDescent="0.15">
      <c r="A4571" s="41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1"/>
      <c r="R4571" s="14"/>
      <c r="S4571" s="4"/>
      <c r="T4571" s="5"/>
      <c r="U4571" s="10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</row>
    <row r="4572" spans="1:148" x14ac:dyDescent="0.15">
      <c r="A4572" s="41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1"/>
      <c r="R4572" s="14"/>
      <c r="S4572" s="4"/>
      <c r="T4572" s="5"/>
      <c r="U4572" s="10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</row>
    <row r="4573" spans="1:148" x14ac:dyDescent="0.15">
      <c r="A4573" s="41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1"/>
      <c r="R4573" s="14"/>
      <c r="S4573" s="4"/>
      <c r="T4573" s="5"/>
      <c r="U4573" s="10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</row>
    <row r="4574" spans="1:148" x14ac:dyDescent="0.15">
      <c r="A4574" s="41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1"/>
      <c r="R4574" s="14"/>
      <c r="S4574" s="4"/>
      <c r="T4574" s="5"/>
      <c r="U4574" s="10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</row>
    <row r="4575" spans="1:148" x14ac:dyDescent="0.15">
      <c r="A4575" s="41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1"/>
      <c r="R4575" s="14"/>
      <c r="S4575" s="4"/>
      <c r="T4575" s="5"/>
      <c r="U4575" s="10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</row>
    <row r="4576" spans="1:148" x14ac:dyDescent="0.15">
      <c r="A4576" s="41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1"/>
      <c r="R4576" s="14"/>
      <c r="S4576" s="4"/>
      <c r="T4576" s="5"/>
      <c r="U4576" s="10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</row>
    <row r="4577" spans="1:148" x14ac:dyDescent="0.15">
      <c r="A4577" s="41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1"/>
      <c r="R4577" s="14"/>
      <c r="S4577" s="4"/>
      <c r="T4577" s="5"/>
      <c r="U4577" s="10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</row>
    <row r="4578" spans="1:148" x14ac:dyDescent="0.15">
      <c r="A4578" s="41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1"/>
      <c r="R4578" s="14"/>
      <c r="S4578" s="4"/>
      <c r="T4578" s="5"/>
      <c r="U4578" s="10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</row>
    <row r="4579" spans="1:148" x14ac:dyDescent="0.15">
      <c r="A4579" s="41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1"/>
      <c r="R4579" s="14"/>
      <c r="S4579" s="4"/>
      <c r="T4579" s="5"/>
      <c r="U4579" s="10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</row>
    <row r="4580" spans="1:148" x14ac:dyDescent="0.15">
      <c r="A4580" s="41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1"/>
      <c r="R4580" s="14"/>
      <c r="S4580" s="4"/>
      <c r="T4580" s="5"/>
      <c r="U4580" s="10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</row>
    <row r="4581" spans="1:148" x14ac:dyDescent="0.15">
      <c r="A4581" s="41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1"/>
      <c r="R4581" s="14"/>
      <c r="S4581" s="4"/>
      <c r="T4581" s="5"/>
      <c r="U4581" s="29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</row>
    <row r="4582" spans="1:148" x14ac:dyDescent="0.15">
      <c r="A4582" s="41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1"/>
      <c r="R4582" s="14"/>
      <c r="S4582" s="4"/>
      <c r="T4582" s="5"/>
      <c r="U4582" s="10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</row>
    <row r="4583" spans="1:148" x14ac:dyDescent="0.15">
      <c r="A4583" s="41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1"/>
      <c r="R4583" s="14"/>
      <c r="S4583" s="4"/>
      <c r="T4583" s="5"/>
      <c r="U4583" s="10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</row>
    <row r="4584" spans="1:148" x14ac:dyDescent="0.15">
      <c r="A4584" s="41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1"/>
      <c r="R4584" s="14"/>
      <c r="S4584" s="4"/>
      <c r="T4584" s="5"/>
      <c r="U4584" s="10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</row>
    <row r="4585" spans="1:148" x14ac:dyDescent="0.15">
      <c r="A4585" s="41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1"/>
      <c r="R4585" s="14"/>
      <c r="S4585" s="4"/>
      <c r="T4585" s="5"/>
      <c r="U4585" s="10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</row>
    <row r="4586" spans="1:148" x14ac:dyDescent="0.15">
      <c r="A4586" s="41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1"/>
      <c r="R4586" s="14"/>
      <c r="S4586" s="4"/>
      <c r="T4586" s="5"/>
      <c r="U4586" s="10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</row>
    <row r="4587" spans="1:148" x14ac:dyDescent="0.15">
      <c r="A4587" s="41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1"/>
      <c r="R4587" s="14"/>
      <c r="S4587" s="4"/>
      <c r="T4587" s="5"/>
      <c r="U4587" s="10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</row>
    <row r="4588" spans="1:148" x14ac:dyDescent="0.15">
      <c r="A4588" s="41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1"/>
      <c r="R4588" s="14"/>
      <c r="S4588" s="4"/>
      <c r="T4588" s="5"/>
      <c r="U4588" s="10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</row>
    <row r="4589" spans="1:148" x14ac:dyDescent="0.15">
      <c r="A4589" s="41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1"/>
      <c r="R4589" s="14"/>
      <c r="S4589" s="4"/>
      <c r="T4589" s="5"/>
      <c r="U4589" s="10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</row>
    <row r="4590" spans="1:148" x14ac:dyDescent="0.15">
      <c r="A4590" s="41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1"/>
      <c r="R4590" s="14"/>
      <c r="S4590" s="4"/>
      <c r="T4590" s="5"/>
      <c r="U4590" s="10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</row>
    <row r="4591" spans="1:148" x14ac:dyDescent="0.15">
      <c r="A4591" s="41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1"/>
      <c r="R4591" s="14"/>
      <c r="S4591" s="4"/>
      <c r="T4591" s="5"/>
      <c r="U4591" s="10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</row>
    <row r="4592" spans="1:148" x14ac:dyDescent="0.15">
      <c r="A4592" s="41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1"/>
      <c r="R4592" s="14"/>
      <c r="S4592" s="4"/>
      <c r="T4592" s="5"/>
      <c r="U4592" s="10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</row>
    <row r="4593" spans="1:148" x14ac:dyDescent="0.15">
      <c r="A4593" s="41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1"/>
      <c r="R4593" s="14"/>
      <c r="S4593" s="4"/>
      <c r="T4593" s="5"/>
      <c r="U4593" s="10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</row>
    <row r="4594" spans="1:148" x14ac:dyDescent="0.15">
      <c r="A4594" s="41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1"/>
      <c r="R4594" s="14"/>
      <c r="S4594" s="4"/>
      <c r="T4594" s="5"/>
      <c r="U4594" s="10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</row>
    <row r="4595" spans="1:148" x14ac:dyDescent="0.15">
      <c r="A4595" s="41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1"/>
      <c r="R4595" s="14"/>
      <c r="S4595" s="4"/>
      <c r="T4595" s="5"/>
      <c r="U4595" s="10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</row>
    <row r="4596" spans="1:148" x14ac:dyDescent="0.15">
      <c r="A4596" s="41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1"/>
      <c r="R4596" s="14"/>
      <c r="S4596" s="4"/>
      <c r="T4596" s="5"/>
      <c r="U4596" s="10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</row>
    <row r="4597" spans="1:148" x14ac:dyDescent="0.15">
      <c r="A4597" s="41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1"/>
      <c r="R4597" s="14"/>
      <c r="S4597" s="4"/>
      <c r="T4597" s="5"/>
      <c r="U4597" s="10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</row>
    <row r="4598" spans="1:148" x14ac:dyDescent="0.15">
      <c r="A4598" s="41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1"/>
      <c r="R4598" s="14"/>
      <c r="S4598" s="4"/>
      <c r="T4598" s="5"/>
      <c r="U4598" s="10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</row>
    <row r="4599" spans="1:148" x14ac:dyDescent="0.15">
      <c r="A4599" s="41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1"/>
      <c r="R4599" s="14"/>
      <c r="S4599" s="4"/>
      <c r="T4599" s="5"/>
      <c r="U4599" s="10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</row>
    <row r="4600" spans="1:148" x14ac:dyDescent="0.15">
      <c r="A4600" s="41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1"/>
      <c r="R4600" s="14"/>
      <c r="S4600" s="4"/>
      <c r="T4600" s="5"/>
      <c r="U4600" s="10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</row>
    <row r="4601" spans="1:148" x14ac:dyDescent="0.15">
      <c r="A4601" s="41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1"/>
      <c r="R4601" s="14"/>
      <c r="S4601" s="4"/>
      <c r="T4601" s="5"/>
      <c r="U4601" s="10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</row>
    <row r="4602" spans="1:148" x14ac:dyDescent="0.15">
      <c r="A4602" s="41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1"/>
      <c r="R4602" s="14"/>
      <c r="S4602" s="4"/>
      <c r="T4602" s="5"/>
      <c r="U4602" s="10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</row>
    <row r="4603" spans="1:148" x14ac:dyDescent="0.15">
      <c r="A4603" s="41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1"/>
      <c r="R4603" s="14"/>
      <c r="S4603" s="4"/>
      <c r="T4603" s="5"/>
      <c r="U4603" s="10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</row>
    <row r="4604" spans="1:148" x14ac:dyDescent="0.15">
      <c r="A4604" s="41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1"/>
      <c r="R4604" s="14"/>
      <c r="S4604" s="4"/>
      <c r="T4604" s="5"/>
      <c r="U4604" s="10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</row>
    <row r="4605" spans="1:148" x14ac:dyDescent="0.15">
      <c r="A4605" s="41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1"/>
      <c r="R4605" s="14"/>
      <c r="S4605" s="4"/>
      <c r="T4605" s="5"/>
      <c r="U4605" s="10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</row>
    <row r="4606" spans="1:148" x14ac:dyDescent="0.15">
      <c r="A4606" s="41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1"/>
      <c r="R4606" s="14"/>
      <c r="S4606" s="4"/>
      <c r="T4606" s="5"/>
      <c r="U4606" s="10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</row>
    <row r="4607" spans="1:148" x14ac:dyDescent="0.15">
      <c r="A4607" s="41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1"/>
      <c r="R4607" s="14"/>
      <c r="S4607" s="4"/>
      <c r="T4607" s="5"/>
      <c r="U4607" s="10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</row>
    <row r="4608" spans="1:148" x14ac:dyDescent="0.15">
      <c r="A4608" s="41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1"/>
      <c r="R4608" s="14"/>
      <c r="S4608" s="4"/>
      <c r="T4608" s="5"/>
      <c r="U4608" s="10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</row>
    <row r="4609" spans="1:148" x14ac:dyDescent="0.15">
      <c r="A4609" s="41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1"/>
      <c r="R4609" s="14"/>
      <c r="S4609" s="4"/>
      <c r="T4609" s="5"/>
      <c r="U4609" s="10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</row>
    <row r="4610" spans="1:148" x14ac:dyDescent="0.15">
      <c r="A4610" s="41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1"/>
      <c r="R4610" s="14"/>
      <c r="S4610" s="4"/>
      <c r="T4610" s="5"/>
      <c r="U4610" s="10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</row>
    <row r="4611" spans="1:148" x14ac:dyDescent="0.15">
      <c r="A4611" s="41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1"/>
      <c r="R4611" s="14"/>
      <c r="S4611" s="4"/>
      <c r="T4611" s="5"/>
      <c r="U4611" s="10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</row>
    <row r="4612" spans="1:148" x14ac:dyDescent="0.15">
      <c r="A4612" s="41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1"/>
      <c r="R4612" s="14"/>
      <c r="S4612" s="4"/>
      <c r="T4612" s="5"/>
      <c r="U4612" s="10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</row>
    <row r="4613" spans="1:148" x14ac:dyDescent="0.15">
      <c r="A4613" s="41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1"/>
      <c r="R4613" s="14"/>
      <c r="S4613" s="4"/>
      <c r="T4613" s="5"/>
      <c r="U4613" s="10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</row>
    <row r="4614" spans="1:148" x14ac:dyDescent="0.15">
      <c r="A4614" s="41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1"/>
      <c r="R4614" s="14"/>
      <c r="S4614" s="4"/>
      <c r="T4614" s="5"/>
      <c r="U4614" s="10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</row>
    <row r="4615" spans="1:148" x14ac:dyDescent="0.15">
      <c r="A4615" s="41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1"/>
      <c r="R4615" s="14"/>
      <c r="S4615" s="4"/>
      <c r="T4615" s="5"/>
      <c r="U4615" s="10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</row>
    <row r="4616" spans="1:148" x14ac:dyDescent="0.15">
      <c r="A4616" s="41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1"/>
      <c r="R4616" s="14"/>
      <c r="S4616" s="4"/>
      <c r="T4616" s="5"/>
      <c r="U4616" s="10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</row>
    <row r="4617" spans="1:148" x14ac:dyDescent="0.15">
      <c r="A4617" s="41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1"/>
      <c r="R4617" s="14"/>
      <c r="S4617" s="4"/>
      <c r="T4617" s="5"/>
      <c r="U4617" s="10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</row>
    <row r="4618" spans="1:148" x14ac:dyDescent="0.15">
      <c r="A4618" s="41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1"/>
      <c r="R4618" s="14"/>
      <c r="S4618" s="4"/>
      <c r="T4618" s="5"/>
      <c r="U4618" s="10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</row>
    <row r="4619" spans="1:148" x14ac:dyDescent="0.15">
      <c r="A4619" s="41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1"/>
      <c r="R4619" s="14"/>
      <c r="S4619" s="4"/>
      <c r="T4619" s="5"/>
      <c r="U4619" s="10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</row>
    <row r="4620" spans="1:148" x14ac:dyDescent="0.15">
      <c r="A4620" s="41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1"/>
      <c r="R4620" s="14"/>
      <c r="S4620" s="4"/>
      <c r="T4620" s="5"/>
      <c r="U4620" s="10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</row>
    <row r="4621" spans="1:148" x14ac:dyDescent="0.15">
      <c r="A4621" s="41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1"/>
      <c r="R4621" s="14"/>
      <c r="S4621" s="4"/>
      <c r="T4621" s="5"/>
      <c r="U4621" s="10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</row>
    <row r="4622" spans="1:148" x14ac:dyDescent="0.15">
      <c r="A4622" s="41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1"/>
      <c r="R4622" s="14"/>
      <c r="S4622" s="4"/>
      <c r="T4622" s="5"/>
      <c r="U4622" s="10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</row>
    <row r="4623" spans="1:148" x14ac:dyDescent="0.15">
      <c r="A4623" s="41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1"/>
      <c r="R4623" s="14"/>
      <c r="S4623" s="4"/>
      <c r="T4623" s="5"/>
      <c r="U4623" s="10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</row>
    <row r="4624" spans="1:148" x14ac:dyDescent="0.15">
      <c r="A4624" s="41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1"/>
      <c r="R4624" s="14"/>
      <c r="S4624" s="4"/>
      <c r="T4624" s="5"/>
      <c r="U4624" s="10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</row>
    <row r="4625" spans="1:148" x14ac:dyDescent="0.15">
      <c r="A4625" s="41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1"/>
      <c r="R4625" s="14"/>
      <c r="S4625" s="4"/>
      <c r="T4625" s="5"/>
      <c r="U4625" s="10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</row>
    <row r="4626" spans="1:148" x14ac:dyDescent="0.15">
      <c r="A4626" s="41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1"/>
      <c r="R4626" s="14"/>
      <c r="S4626" s="4"/>
      <c r="T4626" s="5"/>
      <c r="U4626" s="10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</row>
    <row r="4627" spans="1:148" x14ac:dyDescent="0.15">
      <c r="A4627" s="41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1"/>
      <c r="R4627" s="14"/>
      <c r="S4627" s="4"/>
      <c r="T4627" s="5"/>
      <c r="U4627" s="10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</row>
    <row r="4628" spans="1:148" x14ac:dyDescent="0.15">
      <c r="A4628" s="41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1"/>
      <c r="R4628" s="14"/>
      <c r="S4628" s="4"/>
      <c r="T4628" s="5"/>
      <c r="U4628" s="10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</row>
    <row r="4629" spans="1:148" x14ac:dyDescent="0.15">
      <c r="A4629" s="41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1"/>
      <c r="R4629" s="14"/>
      <c r="S4629" s="4"/>
      <c r="T4629" s="5"/>
      <c r="U4629" s="10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</row>
    <row r="4630" spans="1:148" x14ac:dyDescent="0.15">
      <c r="A4630" s="41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1"/>
      <c r="R4630" s="14"/>
      <c r="S4630" s="4"/>
      <c r="T4630" s="5"/>
      <c r="U4630" s="10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</row>
    <row r="4631" spans="1:148" x14ac:dyDescent="0.15">
      <c r="A4631" s="41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1"/>
      <c r="R4631" s="14"/>
      <c r="S4631" s="4"/>
      <c r="T4631" s="5"/>
      <c r="U4631" s="10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</row>
    <row r="4632" spans="1:148" x14ac:dyDescent="0.15">
      <c r="A4632" s="41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1"/>
      <c r="R4632" s="14"/>
      <c r="S4632" s="4"/>
      <c r="T4632" s="5"/>
      <c r="U4632" s="10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</row>
    <row r="4633" spans="1:148" x14ac:dyDescent="0.15">
      <c r="A4633" s="41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1"/>
      <c r="R4633" s="14"/>
      <c r="S4633" s="4"/>
      <c r="T4633" s="5"/>
      <c r="U4633" s="10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</row>
    <row r="4634" spans="1:148" x14ac:dyDescent="0.15">
      <c r="A4634" s="41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1"/>
      <c r="R4634" s="14"/>
      <c r="S4634" s="4"/>
      <c r="T4634" s="5"/>
      <c r="U4634" s="10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</row>
    <row r="4635" spans="1:148" x14ac:dyDescent="0.15">
      <c r="A4635" s="41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1"/>
      <c r="R4635" s="14"/>
      <c r="S4635" s="4"/>
      <c r="T4635" s="5"/>
      <c r="U4635" s="10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</row>
    <row r="4636" spans="1:148" x14ac:dyDescent="0.15">
      <c r="A4636" s="41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1"/>
      <c r="R4636" s="14"/>
      <c r="S4636" s="4"/>
      <c r="T4636" s="5"/>
      <c r="U4636" s="10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</row>
    <row r="4637" spans="1:148" x14ac:dyDescent="0.15">
      <c r="A4637" s="41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1"/>
      <c r="R4637" s="14"/>
      <c r="S4637" s="4"/>
      <c r="T4637" s="5"/>
      <c r="U4637" s="10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</row>
    <row r="4638" spans="1:148" x14ac:dyDescent="0.15">
      <c r="A4638" s="41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1"/>
      <c r="R4638" s="14"/>
      <c r="S4638" s="4"/>
      <c r="T4638" s="5"/>
      <c r="U4638" s="10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</row>
    <row r="4639" spans="1:148" x14ac:dyDescent="0.15">
      <c r="A4639" s="41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1"/>
      <c r="R4639" s="14"/>
      <c r="S4639" s="4"/>
      <c r="T4639" s="5"/>
      <c r="U4639" s="10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</row>
    <row r="4640" spans="1:148" x14ac:dyDescent="0.15">
      <c r="A4640" s="41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1"/>
      <c r="R4640" s="14"/>
      <c r="S4640" s="4"/>
      <c r="T4640" s="5"/>
      <c r="U4640" s="10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</row>
    <row r="4641" spans="1:148" x14ac:dyDescent="0.15">
      <c r="A4641" s="41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1"/>
      <c r="R4641" s="14"/>
      <c r="S4641" s="4"/>
      <c r="T4641" s="5"/>
      <c r="U4641" s="10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</row>
    <row r="4642" spans="1:148" x14ac:dyDescent="0.15">
      <c r="A4642" s="41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1"/>
      <c r="R4642" s="14"/>
      <c r="S4642" s="4"/>
      <c r="T4642" s="5"/>
      <c r="U4642" s="10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</row>
    <row r="4643" spans="1:148" x14ac:dyDescent="0.15">
      <c r="A4643" s="41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1"/>
      <c r="R4643" s="14"/>
      <c r="S4643" s="4"/>
      <c r="T4643" s="5"/>
      <c r="U4643" s="10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</row>
    <row r="4644" spans="1:148" x14ac:dyDescent="0.15">
      <c r="A4644" s="41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1"/>
      <c r="R4644" s="14"/>
      <c r="S4644" s="4"/>
      <c r="T4644" s="5"/>
      <c r="U4644" s="10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</row>
    <row r="4645" spans="1:148" x14ac:dyDescent="0.15">
      <c r="A4645" s="41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1"/>
      <c r="R4645" s="14"/>
      <c r="S4645" s="4"/>
      <c r="T4645" s="5"/>
      <c r="U4645" s="10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</row>
    <row r="4646" spans="1:148" x14ac:dyDescent="0.15">
      <c r="A4646" s="41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1"/>
      <c r="R4646" s="14"/>
      <c r="S4646" s="4"/>
      <c r="T4646" s="5"/>
      <c r="U4646" s="10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</row>
    <row r="4647" spans="1:148" x14ac:dyDescent="0.15">
      <c r="A4647" s="41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1"/>
      <c r="R4647" s="14"/>
      <c r="S4647" s="4"/>
      <c r="T4647" s="5"/>
      <c r="U4647" s="10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</row>
    <row r="4648" spans="1:148" x14ac:dyDescent="0.15">
      <c r="A4648" s="41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1"/>
      <c r="R4648" s="14"/>
      <c r="S4648" s="4"/>
      <c r="T4648" s="5"/>
      <c r="U4648" s="10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</row>
    <row r="4649" spans="1:148" x14ac:dyDescent="0.15">
      <c r="A4649" s="41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1"/>
      <c r="R4649" s="14"/>
      <c r="S4649" s="4"/>
      <c r="T4649" s="5"/>
      <c r="U4649" s="10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</row>
    <row r="4650" spans="1:148" x14ac:dyDescent="0.15">
      <c r="A4650" s="41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1"/>
      <c r="R4650" s="14"/>
      <c r="S4650" s="4"/>
      <c r="T4650" s="5"/>
      <c r="U4650" s="10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</row>
    <row r="4651" spans="1:148" x14ac:dyDescent="0.15">
      <c r="A4651" s="41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1"/>
      <c r="R4651" s="14"/>
      <c r="S4651" s="4"/>
      <c r="T4651" s="5"/>
      <c r="U4651" s="10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</row>
    <row r="4652" spans="1:148" x14ac:dyDescent="0.15">
      <c r="A4652" s="41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1"/>
      <c r="R4652" s="14"/>
      <c r="S4652" s="4"/>
      <c r="T4652" s="5"/>
      <c r="U4652" s="10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</row>
    <row r="4653" spans="1:148" x14ac:dyDescent="0.15">
      <c r="A4653" s="41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1"/>
      <c r="R4653" s="14"/>
      <c r="S4653" s="4"/>
      <c r="T4653" s="5"/>
      <c r="U4653" s="10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</row>
    <row r="4654" spans="1:148" x14ac:dyDescent="0.15">
      <c r="A4654" s="41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1"/>
      <c r="R4654" s="14"/>
      <c r="S4654" s="4"/>
      <c r="T4654" s="5"/>
      <c r="U4654" s="10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</row>
    <row r="4655" spans="1:148" x14ac:dyDescent="0.15">
      <c r="A4655" s="41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1"/>
      <c r="R4655" s="14"/>
      <c r="S4655" s="4"/>
      <c r="T4655" s="5"/>
      <c r="U4655" s="10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</row>
    <row r="4656" spans="1:148" x14ac:dyDescent="0.15">
      <c r="A4656" s="41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1"/>
      <c r="R4656" s="14"/>
      <c r="S4656" s="4"/>
      <c r="T4656" s="5"/>
      <c r="U4656" s="10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</row>
    <row r="4657" spans="1:148" x14ac:dyDescent="0.15">
      <c r="A4657" s="41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1"/>
      <c r="R4657" s="14"/>
      <c r="S4657" s="4"/>
      <c r="T4657" s="5"/>
      <c r="U4657" s="10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</row>
    <row r="4658" spans="1:148" x14ac:dyDescent="0.15">
      <c r="A4658" s="41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1"/>
      <c r="R4658" s="14"/>
      <c r="S4658" s="4"/>
      <c r="T4658" s="5"/>
      <c r="U4658" s="10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</row>
    <row r="4659" spans="1:148" x14ac:dyDescent="0.15">
      <c r="A4659" s="41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1"/>
      <c r="R4659" s="14"/>
      <c r="S4659" s="4"/>
      <c r="T4659" s="5"/>
      <c r="U4659" s="10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</row>
    <row r="4660" spans="1:148" x14ac:dyDescent="0.15">
      <c r="A4660" s="41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1"/>
      <c r="R4660" s="14"/>
      <c r="S4660" s="4"/>
      <c r="T4660" s="5"/>
      <c r="U4660" s="10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</row>
    <row r="4661" spans="1:148" x14ac:dyDescent="0.15">
      <c r="A4661" s="41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1"/>
      <c r="R4661" s="14"/>
      <c r="S4661" s="4"/>
      <c r="T4661" s="5"/>
      <c r="U4661" s="10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</row>
    <row r="4662" spans="1:148" x14ac:dyDescent="0.15">
      <c r="A4662" s="41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1"/>
      <c r="R4662" s="14"/>
      <c r="S4662" s="4"/>
      <c r="T4662" s="5"/>
      <c r="U4662" s="10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</row>
    <row r="4663" spans="1:148" x14ac:dyDescent="0.15">
      <c r="A4663" s="41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1"/>
      <c r="R4663" s="14"/>
      <c r="S4663" s="4"/>
      <c r="T4663" s="5"/>
      <c r="U4663" s="10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</row>
    <row r="4664" spans="1:148" x14ac:dyDescent="0.15">
      <c r="A4664" s="41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1"/>
      <c r="R4664" s="14"/>
      <c r="S4664" s="4"/>
      <c r="T4664" s="5"/>
      <c r="U4664" s="10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</row>
    <row r="4665" spans="1:148" x14ac:dyDescent="0.15">
      <c r="A4665" s="41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1"/>
      <c r="R4665" s="14"/>
      <c r="S4665" s="4"/>
      <c r="T4665" s="5"/>
      <c r="U4665" s="10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</row>
    <row r="4666" spans="1:148" x14ac:dyDescent="0.15">
      <c r="A4666" s="41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1"/>
      <c r="R4666" s="14"/>
      <c r="S4666" s="4"/>
      <c r="T4666" s="5"/>
      <c r="U4666" s="10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</row>
    <row r="4667" spans="1:148" x14ac:dyDescent="0.15">
      <c r="A4667" s="41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1"/>
      <c r="R4667" s="14"/>
      <c r="S4667" s="4"/>
      <c r="T4667" s="5"/>
      <c r="U4667" s="10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</row>
    <row r="4668" spans="1:148" x14ac:dyDescent="0.15">
      <c r="A4668" s="41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1"/>
      <c r="R4668" s="14"/>
      <c r="S4668" s="4"/>
      <c r="T4668" s="5"/>
      <c r="U4668" s="10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</row>
    <row r="4669" spans="1:148" x14ac:dyDescent="0.15">
      <c r="A4669" s="41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1"/>
      <c r="R4669" s="14"/>
      <c r="S4669" s="4"/>
      <c r="T4669" s="5"/>
      <c r="U4669" s="10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</row>
    <row r="4670" spans="1:148" x14ac:dyDescent="0.15">
      <c r="A4670" s="41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1"/>
      <c r="R4670" s="14"/>
      <c r="S4670" s="4"/>
      <c r="T4670" s="5"/>
      <c r="U4670" s="10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</row>
    <row r="4671" spans="1:148" x14ac:dyDescent="0.15">
      <c r="A4671" s="41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1"/>
      <c r="R4671" s="14"/>
      <c r="S4671" s="4"/>
      <c r="T4671" s="5"/>
      <c r="U4671" s="10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</row>
    <row r="4672" spans="1:148" x14ac:dyDescent="0.15">
      <c r="A4672" s="41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1"/>
      <c r="R4672" s="14"/>
      <c r="S4672" s="4"/>
      <c r="T4672" s="5"/>
      <c r="U4672" s="10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</row>
    <row r="4673" spans="1:148" x14ac:dyDescent="0.15">
      <c r="A4673" s="41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1"/>
      <c r="R4673" s="14"/>
      <c r="S4673" s="4"/>
      <c r="T4673" s="5"/>
      <c r="U4673" s="10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</row>
    <row r="4674" spans="1:148" x14ac:dyDescent="0.15">
      <c r="A4674" s="41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1"/>
      <c r="R4674" s="14"/>
      <c r="S4674" s="4"/>
      <c r="T4674" s="5"/>
      <c r="U4674" s="10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</row>
    <row r="4675" spans="1:148" x14ac:dyDescent="0.15">
      <c r="A4675" s="41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1"/>
      <c r="R4675" s="14"/>
      <c r="S4675" s="4"/>
      <c r="T4675" s="5"/>
      <c r="U4675" s="10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</row>
    <row r="4676" spans="1:148" x14ac:dyDescent="0.15">
      <c r="A4676" s="41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1"/>
      <c r="R4676" s="14"/>
      <c r="S4676" s="4"/>
      <c r="T4676" s="5"/>
      <c r="U4676" s="10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</row>
    <row r="4677" spans="1:148" x14ac:dyDescent="0.15">
      <c r="A4677" s="41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1"/>
      <c r="R4677" s="14"/>
      <c r="S4677" s="4"/>
      <c r="T4677" s="5"/>
      <c r="U4677" s="10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</row>
    <row r="4678" spans="1:148" x14ac:dyDescent="0.15">
      <c r="A4678" s="41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1"/>
      <c r="R4678" s="14"/>
      <c r="S4678" s="4"/>
      <c r="T4678" s="5"/>
      <c r="U4678" s="10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</row>
    <row r="4679" spans="1:148" x14ac:dyDescent="0.15">
      <c r="A4679" s="41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1"/>
      <c r="R4679" s="14"/>
      <c r="S4679" s="4"/>
      <c r="T4679" s="5"/>
      <c r="U4679" s="10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</row>
    <row r="4680" spans="1:148" x14ac:dyDescent="0.15">
      <c r="A4680" s="41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1"/>
      <c r="R4680" s="14"/>
      <c r="S4680" s="4"/>
      <c r="T4680" s="5"/>
      <c r="U4680" s="10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</row>
    <row r="4681" spans="1:148" x14ac:dyDescent="0.15">
      <c r="A4681" s="41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1"/>
      <c r="R4681" s="14"/>
      <c r="S4681" s="4"/>
      <c r="T4681" s="5"/>
      <c r="U4681" s="10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</row>
    <row r="4682" spans="1:148" x14ac:dyDescent="0.15">
      <c r="A4682" s="41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1"/>
      <c r="R4682" s="14"/>
      <c r="S4682" s="4"/>
      <c r="T4682" s="5"/>
      <c r="U4682" s="10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</row>
    <row r="4683" spans="1:148" x14ac:dyDescent="0.15">
      <c r="A4683" s="41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1"/>
      <c r="R4683" s="14"/>
      <c r="S4683" s="4"/>
      <c r="T4683" s="5"/>
      <c r="U4683" s="10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</row>
    <row r="4684" spans="1:148" x14ac:dyDescent="0.15">
      <c r="A4684" s="41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1"/>
      <c r="R4684" s="14"/>
      <c r="S4684" s="4"/>
      <c r="T4684" s="5"/>
      <c r="U4684" s="10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</row>
    <row r="4685" spans="1:148" x14ac:dyDescent="0.15">
      <c r="A4685" s="41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1"/>
      <c r="R4685" s="14"/>
      <c r="S4685" s="4"/>
      <c r="T4685" s="5"/>
      <c r="U4685" s="10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</row>
    <row r="4686" spans="1:148" x14ac:dyDescent="0.15">
      <c r="A4686" s="41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1"/>
      <c r="R4686" s="14"/>
      <c r="S4686" s="4"/>
      <c r="T4686" s="5"/>
      <c r="U4686" s="10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</row>
    <row r="4687" spans="1:148" x14ac:dyDescent="0.15">
      <c r="A4687" s="41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1"/>
      <c r="R4687" s="14"/>
      <c r="S4687" s="4"/>
      <c r="T4687" s="5"/>
      <c r="U4687" s="10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</row>
    <row r="4688" spans="1:148" x14ac:dyDescent="0.15">
      <c r="A4688" s="41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1"/>
      <c r="R4688" s="14"/>
      <c r="S4688" s="4"/>
      <c r="T4688" s="5"/>
      <c r="U4688" s="10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</row>
    <row r="4689" spans="1:148" x14ac:dyDescent="0.15">
      <c r="A4689" s="41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1"/>
      <c r="R4689" s="14"/>
      <c r="S4689" s="4"/>
      <c r="T4689" s="5"/>
      <c r="U4689" s="10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</row>
    <row r="4690" spans="1:148" x14ac:dyDescent="0.15">
      <c r="A4690" s="41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1"/>
      <c r="R4690" s="14"/>
      <c r="S4690" s="4"/>
      <c r="T4690" s="5"/>
      <c r="U4690" s="10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</row>
    <row r="4691" spans="1:148" x14ac:dyDescent="0.15">
      <c r="A4691" s="41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1"/>
      <c r="R4691" s="14"/>
      <c r="S4691" s="4"/>
      <c r="T4691" s="5"/>
      <c r="U4691" s="10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</row>
    <row r="4692" spans="1:148" x14ac:dyDescent="0.15">
      <c r="A4692" s="41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1"/>
      <c r="R4692" s="14"/>
      <c r="S4692" s="4"/>
      <c r="T4692" s="5"/>
      <c r="U4692" s="10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</row>
    <row r="4693" spans="1:148" x14ac:dyDescent="0.15">
      <c r="A4693" s="41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30"/>
      <c r="R4693" s="16"/>
      <c r="S4693" s="4"/>
      <c r="T4693" s="5"/>
      <c r="U4693" s="10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</row>
    <row r="4694" spans="1:148" x14ac:dyDescent="0.15">
      <c r="A4694" s="41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30"/>
      <c r="R4694" s="16"/>
      <c r="S4694" s="4"/>
      <c r="T4694" s="5"/>
      <c r="U4694" s="10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</row>
    <row r="4695" spans="1:148" x14ac:dyDescent="0.15">
      <c r="A4695" s="41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30"/>
      <c r="R4695" s="16"/>
      <c r="S4695" s="4"/>
      <c r="T4695" s="5"/>
      <c r="U4695" s="10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</row>
    <row r="4696" spans="1:148" x14ac:dyDescent="0.15">
      <c r="A4696" s="41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30"/>
      <c r="R4696" s="16"/>
      <c r="S4696" s="4"/>
      <c r="T4696" s="5"/>
      <c r="U4696" s="10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</row>
    <row r="4697" spans="1:148" x14ac:dyDescent="0.15">
      <c r="A4697" s="41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30"/>
      <c r="R4697" s="16"/>
      <c r="S4697" s="4"/>
      <c r="T4697" s="5"/>
      <c r="U4697" s="10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</row>
    <row r="4698" spans="1:148" x14ac:dyDescent="0.15">
      <c r="A4698" s="41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30"/>
      <c r="R4698" s="16"/>
      <c r="S4698" s="4"/>
      <c r="T4698" s="5"/>
      <c r="U4698" s="10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</row>
    <row r="4699" spans="1:148" x14ac:dyDescent="0.15">
      <c r="A4699" s="41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30"/>
      <c r="R4699" s="16"/>
      <c r="S4699" s="4"/>
      <c r="T4699" s="5"/>
      <c r="U4699" s="10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</row>
    <row r="4700" spans="1:148" x14ac:dyDescent="0.15">
      <c r="A4700" s="41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30"/>
      <c r="R4700" s="16"/>
      <c r="S4700" s="4"/>
      <c r="T4700" s="5"/>
      <c r="U4700" s="10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</row>
    <row r="4701" spans="1:148" x14ac:dyDescent="0.15">
      <c r="A4701" s="41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30"/>
      <c r="R4701" s="16"/>
      <c r="S4701" s="4"/>
      <c r="T4701" s="5"/>
      <c r="U4701" s="10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</row>
    <row r="4702" spans="1:148" x14ac:dyDescent="0.15">
      <c r="A4702" s="41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30"/>
      <c r="R4702" s="16"/>
      <c r="S4702" s="4"/>
      <c r="T4702" s="5"/>
      <c r="U4702" s="10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</row>
    <row r="4703" spans="1:148" x14ac:dyDescent="0.15">
      <c r="A4703" s="41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30"/>
      <c r="R4703" s="16"/>
      <c r="S4703" s="4"/>
      <c r="T4703" s="5"/>
      <c r="U4703" s="10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</row>
    <row r="4704" spans="1:148" x14ac:dyDescent="0.15">
      <c r="A4704" s="41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30"/>
      <c r="R4704" s="16"/>
      <c r="S4704" s="4"/>
      <c r="T4704" s="5"/>
      <c r="U4704" s="10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</row>
    <row r="4705" spans="1:148" x14ac:dyDescent="0.15">
      <c r="A4705" s="41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30"/>
      <c r="R4705" s="16"/>
      <c r="S4705" s="4"/>
      <c r="T4705" s="5"/>
      <c r="U4705" s="10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</row>
    <row r="4706" spans="1:148" x14ac:dyDescent="0.15">
      <c r="A4706" s="41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30"/>
      <c r="R4706" s="16"/>
      <c r="S4706" s="4"/>
      <c r="T4706" s="5"/>
      <c r="U4706" s="10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</row>
    <row r="4707" spans="1:148" x14ac:dyDescent="0.15">
      <c r="A4707" s="41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30"/>
      <c r="R4707" s="16"/>
      <c r="S4707" s="4"/>
      <c r="T4707" s="5"/>
      <c r="U4707" s="10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</row>
    <row r="4708" spans="1:148" x14ac:dyDescent="0.15">
      <c r="A4708" s="41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30"/>
      <c r="R4708" s="16"/>
      <c r="S4708" s="4"/>
      <c r="T4708" s="5"/>
      <c r="U4708" s="10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</row>
    <row r="4709" spans="1:148" x14ac:dyDescent="0.15">
      <c r="A4709" s="41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30"/>
      <c r="R4709" s="16"/>
      <c r="S4709" s="4"/>
      <c r="T4709" s="5"/>
      <c r="U4709" s="10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</row>
    <row r="4710" spans="1:148" x14ac:dyDescent="0.15">
      <c r="A4710" s="41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30"/>
      <c r="R4710" s="16"/>
      <c r="S4710" s="4"/>
      <c r="T4710" s="5"/>
      <c r="U4710" s="10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</row>
    <row r="4711" spans="1:148" x14ac:dyDescent="0.15">
      <c r="A4711" s="41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30"/>
      <c r="R4711" s="16"/>
      <c r="S4711" s="4"/>
      <c r="T4711" s="5"/>
      <c r="U4711" s="10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</row>
    <row r="4712" spans="1:148" x14ac:dyDescent="0.15">
      <c r="A4712" s="41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30"/>
      <c r="R4712" s="16"/>
      <c r="S4712" s="4"/>
      <c r="T4712" s="5"/>
      <c r="U4712" s="10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</row>
    <row r="4713" spans="1:148" x14ac:dyDescent="0.15">
      <c r="A4713" s="41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30"/>
      <c r="R4713" s="16"/>
      <c r="S4713" s="4"/>
      <c r="T4713" s="5"/>
      <c r="U4713" s="10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</row>
    <row r="4714" spans="1:148" x14ac:dyDescent="0.15">
      <c r="A4714" s="41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30"/>
      <c r="R4714" s="16"/>
      <c r="S4714" s="4"/>
      <c r="T4714" s="5"/>
      <c r="U4714" s="10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</row>
    <row r="4715" spans="1:148" x14ac:dyDescent="0.15">
      <c r="A4715" s="41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30"/>
      <c r="R4715" s="16"/>
      <c r="S4715" s="4"/>
      <c r="T4715" s="5"/>
      <c r="U4715" s="10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</row>
    <row r="4716" spans="1:148" x14ac:dyDescent="0.15">
      <c r="A4716" s="41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30"/>
      <c r="R4716" s="16"/>
      <c r="S4716" s="4"/>
      <c r="T4716" s="5"/>
      <c r="U4716" s="10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</row>
    <row r="4717" spans="1:148" x14ac:dyDescent="0.15">
      <c r="A4717" s="41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30"/>
      <c r="R4717" s="16"/>
      <c r="S4717" s="4"/>
      <c r="T4717" s="5"/>
      <c r="U4717" s="10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</row>
    <row r="4718" spans="1:148" x14ac:dyDescent="0.15">
      <c r="A4718" s="41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30"/>
      <c r="R4718" s="16"/>
      <c r="S4718" s="4"/>
      <c r="T4718" s="5"/>
      <c r="U4718" s="10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</row>
    <row r="4719" spans="1:148" x14ac:dyDescent="0.15">
      <c r="A4719" s="41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30"/>
      <c r="R4719" s="16"/>
      <c r="S4719" s="4"/>
      <c r="T4719" s="5"/>
      <c r="U4719" s="10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</row>
    <row r="4720" spans="1:148" x14ac:dyDescent="0.15">
      <c r="A4720" s="41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30"/>
      <c r="R4720" s="16"/>
      <c r="S4720" s="4"/>
      <c r="T4720" s="5"/>
      <c r="U4720" s="10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</row>
    <row r="4721" spans="1:148" x14ac:dyDescent="0.15">
      <c r="A4721" s="41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30"/>
      <c r="R4721" s="16"/>
      <c r="S4721" s="4"/>
      <c r="T4721" s="5"/>
      <c r="U4721" s="10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</row>
    <row r="4722" spans="1:148" x14ac:dyDescent="0.15">
      <c r="A4722" s="41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30"/>
      <c r="R4722" s="16"/>
      <c r="S4722" s="4"/>
      <c r="T4722" s="5"/>
      <c r="U4722" s="10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</row>
    <row r="4723" spans="1:148" x14ac:dyDescent="0.15">
      <c r="A4723" s="41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30"/>
      <c r="R4723" s="16"/>
      <c r="S4723" s="4"/>
      <c r="T4723" s="5"/>
      <c r="U4723" s="10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</row>
    <row r="4724" spans="1:148" x14ac:dyDescent="0.15">
      <c r="A4724" s="41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30"/>
      <c r="R4724" s="16"/>
      <c r="S4724" s="4"/>
      <c r="T4724" s="5"/>
      <c r="U4724" s="10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</row>
    <row r="4725" spans="1:148" x14ac:dyDescent="0.15">
      <c r="A4725" s="41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30"/>
      <c r="R4725" s="16"/>
      <c r="S4725" s="4"/>
      <c r="T4725" s="5"/>
      <c r="U4725" s="10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</row>
    <row r="4726" spans="1:148" x14ac:dyDescent="0.15">
      <c r="A4726" s="41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30"/>
      <c r="R4726" s="16"/>
      <c r="S4726" s="4"/>
      <c r="T4726" s="5"/>
      <c r="U4726" s="10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</row>
    <row r="4727" spans="1:148" x14ac:dyDescent="0.15">
      <c r="A4727" s="41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30"/>
      <c r="R4727" s="16"/>
      <c r="S4727" s="4"/>
      <c r="T4727" s="5"/>
      <c r="U4727" s="10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</row>
    <row r="4728" spans="1:148" x14ac:dyDescent="0.15">
      <c r="A4728" s="41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30"/>
      <c r="R4728" s="16"/>
      <c r="S4728" s="4"/>
      <c r="T4728" s="5"/>
      <c r="U4728" s="10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</row>
    <row r="4729" spans="1:148" x14ac:dyDescent="0.15">
      <c r="A4729" s="41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30"/>
      <c r="R4729" s="16"/>
      <c r="S4729" s="4"/>
      <c r="T4729" s="5"/>
      <c r="U4729" s="10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</row>
    <row r="4730" spans="1:148" x14ac:dyDescent="0.15">
      <c r="A4730" s="41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30"/>
      <c r="R4730" s="16"/>
      <c r="S4730" s="4"/>
      <c r="T4730" s="5"/>
      <c r="U4730" s="10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</row>
    <row r="4731" spans="1:148" x14ac:dyDescent="0.15">
      <c r="A4731" s="41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30"/>
      <c r="R4731" s="16"/>
      <c r="S4731" s="4"/>
      <c r="T4731" s="5"/>
      <c r="U4731" s="10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</row>
    <row r="4732" spans="1:148" x14ac:dyDescent="0.15">
      <c r="A4732" s="41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30"/>
      <c r="R4732" s="16"/>
      <c r="S4732" s="4"/>
      <c r="T4732" s="5"/>
      <c r="U4732" s="10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</row>
    <row r="4733" spans="1:148" x14ac:dyDescent="0.15">
      <c r="A4733" s="41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30"/>
      <c r="R4733" s="16"/>
      <c r="S4733" s="4"/>
      <c r="T4733" s="5"/>
      <c r="U4733" s="10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</row>
    <row r="4734" spans="1:148" x14ac:dyDescent="0.15">
      <c r="A4734" s="41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30"/>
      <c r="R4734" s="16"/>
      <c r="S4734" s="4"/>
      <c r="T4734" s="5"/>
      <c r="U4734" s="10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</row>
    <row r="4735" spans="1:148" x14ac:dyDescent="0.15">
      <c r="A4735" s="41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30"/>
      <c r="R4735" s="16"/>
      <c r="S4735" s="4"/>
      <c r="T4735" s="5"/>
      <c r="U4735" s="10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</row>
    <row r="4736" spans="1:148" x14ac:dyDescent="0.15">
      <c r="A4736" s="41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30"/>
      <c r="R4736" s="16"/>
      <c r="S4736" s="4"/>
      <c r="T4736" s="5"/>
      <c r="U4736" s="10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</row>
    <row r="4737" spans="1:148" x14ac:dyDescent="0.15">
      <c r="A4737" s="41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30"/>
      <c r="R4737" s="16"/>
      <c r="S4737" s="4"/>
      <c r="T4737" s="5"/>
      <c r="U4737" s="10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</row>
    <row r="4738" spans="1:148" x14ac:dyDescent="0.15">
      <c r="A4738" s="41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30"/>
      <c r="R4738" s="16"/>
      <c r="S4738" s="4"/>
      <c r="T4738" s="5"/>
      <c r="U4738" s="10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</row>
    <row r="4739" spans="1:148" x14ac:dyDescent="0.15">
      <c r="A4739" s="41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30"/>
      <c r="R4739" s="16"/>
      <c r="S4739" s="4"/>
      <c r="T4739" s="5"/>
      <c r="U4739" s="10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</row>
    <row r="4740" spans="1:148" x14ac:dyDescent="0.15">
      <c r="A4740" s="41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30"/>
      <c r="R4740" s="16"/>
      <c r="S4740" s="4"/>
      <c r="T4740" s="5"/>
      <c r="U4740" s="10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</row>
    <row r="4741" spans="1:148" x14ac:dyDescent="0.15">
      <c r="A4741" s="41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30"/>
      <c r="R4741" s="16"/>
      <c r="S4741" s="4"/>
      <c r="T4741" s="5"/>
      <c r="U4741" s="10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</row>
    <row r="4742" spans="1:148" x14ac:dyDescent="0.15">
      <c r="A4742" s="41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30"/>
      <c r="R4742" s="16"/>
      <c r="S4742" s="4"/>
      <c r="T4742" s="5"/>
      <c r="U4742" s="10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2025-04-28T16:35:14Z</dcterms:modified>
</cp:coreProperties>
</file>